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Python\Ejercicios\lucas\"/>
    </mc:Choice>
  </mc:AlternateContent>
  <xr:revisionPtr revIDLastSave="0" documentId="13_ncr:1_{20939586-BA0C-4BF5-881F-816C602C1296}" xr6:coauthVersionLast="47" xr6:coauthVersionMax="47" xr10:uidLastSave="{00000000-0000-0000-0000-000000000000}"/>
  <bookViews>
    <workbookView xWindow="-108" yWindow="-108" windowWidth="23256" windowHeight="12456" xr2:uid="{4CC47ADC-83F6-4E9A-A55F-D9F9EC0F9C14}"/>
  </bookViews>
  <sheets>
    <sheet name="INSUMOS" sheetId="1" r:id="rId1"/>
    <sheet name="Rehau" sheetId="2" r:id="rId2"/>
    <sheet name="Vidrios y Herrajes" sheetId="3" r:id="rId3"/>
    <sheet name="Herrajes" sheetId="4" r:id="rId4"/>
    <sheet name="m22" sheetId="5" r:id="rId5"/>
  </sheets>
  <definedNames>
    <definedName name="_xlnm._FilterDatabase" localSheetId="3" hidden="1">Herrajes!$B$13:$V$201</definedName>
    <definedName name="_xlnm._FilterDatabase" localSheetId="4" hidden="1">'m22'!$A$1:$C$558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7" i="4" l="1"/>
  <c r="Q177" i="4"/>
  <c r="P177" i="4"/>
  <c r="R139" i="4"/>
  <c r="Q139" i="4"/>
  <c r="P139" i="4"/>
  <c r="V9" i="4"/>
  <c r="V8" i="4"/>
  <c r="V7" i="4"/>
  <c r="V6" i="4"/>
  <c r="V5" i="4"/>
  <c r="V4" i="4"/>
  <c r="U9" i="4"/>
  <c r="U8" i="4"/>
  <c r="U7" i="4"/>
  <c r="U6" i="4"/>
  <c r="U5" i="4"/>
  <c r="U4" i="4"/>
  <c r="T9" i="4"/>
  <c r="T8" i="4"/>
  <c r="T7" i="4"/>
  <c r="T6" i="4"/>
  <c r="T5" i="4"/>
  <c r="T4" i="4"/>
  <c r="P29" i="4"/>
  <c r="V201" i="4"/>
  <c r="U201" i="4"/>
  <c r="T201" i="4"/>
  <c r="V200" i="4"/>
  <c r="U200" i="4"/>
  <c r="T200" i="4"/>
  <c r="V199" i="4"/>
  <c r="U199" i="4"/>
  <c r="T199" i="4"/>
  <c r="V198" i="4"/>
  <c r="U198" i="4"/>
  <c r="T198" i="4"/>
  <c r="V197" i="4"/>
  <c r="U197" i="4"/>
  <c r="T197" i="4"/>
  <c r="V196" i="4"/>
  <c r="U196" i="4"/>
  <c r="T196" i="4"/>
  <c r="V195" i="4"/>
  <c r="U195" i="4"/>
  <c r="T195" i="4"/>
  <c r="V194" i="4"/>
  <c r="U194" i="4"/>
  <c r="T194" i="4"/>
  <c r="V193" i="4"/>
  <c r="U193" i="4"/>
  <c r="T193" i="4"/>
  <c r="V192" i="4"/>
  <c r="U192" i="4"/>
  <c r="T192" i="4"/>
  <c r="V191" i="4"/>
  <c r="U191" i="4"/>
  <c r="T191" i="4"/>
  <c r="V190" i="4"/>
  <c r="U190" i="4"/>
  <c r="T190" i="4"/>
  <c r="V188" i="4"/>
  <c r="U188" i="4"/>
  <c r="T188" i="4"/>
  <c r="V187" i="4"/>
  <c r="U187" i="4"/>
  <c r="T187" i="4"/>
  <c r="V186" i="4"/>
  <c r="U186" i="4"/>
  <c r="T186" i="4"/>
  <c r="V185" i="4"/>
  <c r="U185" i="4"/>
  <c r="T185" i="4"/>
  <c r="V184" i="4"/>
  <c r="U184" i="4"/>
  <c r="T184" i="4"/>
  <c r="V183" i="4"/>
  <c r="U183" i="4"/>
  <c r="T183" i="4"/>
  <c r="V182" i="4"/>
  <c r="U182" i="4"/>
  <c r="T182" i="4"/>
  <c r="V181" i="4"/>
  <c r="U181" i="4"/>
  <c r="T181" i="4"/>
  <c r="V180" i="4"/>
  <c r="U180" i="4"/>
  <c r="T180" i="4"/>
  <c r="V179" i="4"/>
  <c r="U179" i="4"/>
  <c r="T179" i="4"/>
  <c r="V178" i="4"/>
  <c r="U178" i="4"/>
  <c r="T178" i="4"/>
  <c r="V177" i="4"/>
  <c r="U177" i="4"/>
  <c r="T177" i="4"/>
  <c r="V174" i="4"/>
  <c r="U174" i="4"/>
  <c r="T174" i="4"/>
  <c r="V173" i="4"/>
  <c r="U173" i="4"/>
  <c r="T173" i="4"/>
  <c r="V172" i="4"/>
  <c r="U172" i="4"/>
  <c r="T172" i="4"/>
  <c r="V171" i="4"/>
  <c r="U171" i="4"/>
  <c r="T171" i="4"/>
  <c r="V170" i="4"/>
  <c r="U170" i="4"/>
  <c r="T170" i="4"/>
  <c r="V169" i="4"/>
  <c r="U169" i="4"/>
  <c r="T169" i="4"/>
  <c r="V168" i="4"/>
  <c r="U168" i="4"/>
  <c r="T168" i="4"/>
  <c r="V167" i="4"/>
  <c r="U167" i="4"/>
  <c r="T167" i="4"/>
  <c r="V166" i="4"/>
  <c r="U166" i="4"/>
  <c r="T166" i="4"/>
  <c r="V165" i="4"/>
  <c r="U165" i="4"/>
  <c r="T165" i="4"/>
  <c r="V164" i="4"/>
  <c r="U164" i="4"/>
  <c r="T164" i="4"/>
  <c r="V163" i="4"/>
  <c r="U163" i="4"/>
  <c r="T163" i="4"/>
  <c r="V162" i="4"/>
  <c r="U162" i="4"/>
  <c r="T162" i="4"/>
  <c r="V161" i="4"/>
  <c r="U161" i="4"/>
  <c r="T161" i="4"/>
  <c r="V160" i="4"/>
  <c r="U160" i="4"/>
  <c r="T160" i="4"/>
  <c r="V159" i="4"/>
  <c r="U159" i="4"/>
  <c r="T159" i="4"/>
  <c r="V158" i="4"/>
  <c r="U158" i="4"/>
  <c r="T158" i="4"/>
  <c r="V157" i="4"/>
  <c r="U157" i="4"/>
  <c r="T157" i="4"/>
  <c r="V156" i="4"/>
  <c r="U156" i="4"/>
  <c r="T156" i="4"/>
  <c r="V155" i="4"/>
  <c r="U155" i="4"/>
  <c r="T155" i="4"/>
  <c r="V154" i="4"/>
  <c r="U154" i="4"/>
  <c r="T154" i="4"/>
  <c r="V153" i="4"/>
  <c r="U153" i="4"/>
  <c r="T153" i="4"/>
  <c r="V152" i="4"/>
  <c r="U152" i="4"/>
  <c r="T152" i="4"/>
  <c r="V150" i="4"/>
  <c r="U150" i="4"/>
  <c r="T150" i="4"/>
  <c r="V149" i="4"/>
  <c r="U149" i="4"/>
  <c r="T149" i="4"/>
  <c r="V148" i="4"/>
  <c r="U148" i="4"/>
  <c r="T148" i="4"/>
  <c r="V147" i="4"/>
  <c r="U147" i="4"/>
  <c r="T147" i="4"/>
  <c r="V146" i="4"/>
  <c r="U146" i="4"/>
  <c r="T146" i="4"/>
  <c r="V145" i="4"/>
  <c r="U145" i="4"/>
  <c r="T145" i="4"/>
  <c r="V144" i="4"/>
  <c r="U144" i="4"/>
  <c r="T144" i="4"/>
  <c r="V143" i="4"/>
  <c r="U143" i="4"/>
  <c r="T143" i="4"/>
  <c r="V142" i="4"/>
  <c r="U142" i="4"/>
  <c r="T142" i="4"/>
  <c r="V141" i="4"/>
  <c r="U141" i="4"/>
  <c r="T141" i="4"/>
  <c r="V140" i="4"/>
  <c r="U140" i="4"/>
  <c r="T140" i="4"/>
  <c r="V139" i="4"/>
  <c r="U139" i="4"/>
  <c r="T139" i="4"/>
  <c r="V136" i="4"/>
  <c r="U136" i="4"/>
  <c r="T136" i="4"/>
  <c r="V135" i="4"/>
  <c r="U135" i="4"/>
  <c r="T135" i="4"/>
  <c r="V134" i="4"/>
  <c r="U134" i="4"/>
  <c r="T134" i="4"/>
  <c r="V133" i="4"/>
  <c r="U133" i="4"/>
  <c r="T133" i="4"/>
  <c r="V132" i="4"/>
  <c r="U132" i="4"/>
  <c r="T132" i="4"/>
  <c r="V131" i="4"/>
  <c r="U131" i="4"/>
  <c r="T131" i="4"/>
  <c r="V130" i="4"/>
  <c r="U130" i="4"/>
  <c r="T130" i="4"/>
  <c r="V129" i="4"/>
  <c r="U129" i="4"/>
  <c r="T129" i="4"/>
  <c r="V128" i="4"/>
  <c r="U128" i="4"/>
  <c r="T128" i="4"/>
  <c r="V127" i="4"/>
  <c r="U127" i="4"/>
  <c r="T127" i="4"/>
  <c r="V126" i="4"/>
  <c r="U126" i="4"/>
  <c r="T126" i="4"/>
  <c r="V125" i="4"/>
  <c r="U125" i="4"/>
  <c r="T125" i="4"/>
  <c r="V124" i="4"/>
  <c r="U124" i="4"/>
  <c r="T124" i="4"/>
  <c r="V123" i="4"/>
  <c r="U123" i="4"/>
  <c r="T123" i="4"/>
  <c r="V122" i="4"/>
  <c r="U122" i="4"/>
  <c r="T122" i="4"/>
  <c r="V121" i="4"/>
  <c r="U121" i="4"/>
  <c r="T121" i="4"/>
  <c r="V120" i="4"/>
  <c r="U120" i="4"/>
  <c r="T120" i="4"/>
  <c r="V119" i="4"/>
  <c r="U119" i="4"/>
  <c r="T119" i="4"/>
  <c r="V118" i="4"/>
  <c r="U118" i="4"/>
  <c r="T118" i="4"/>
  <c r="V117" i="4"/>
  <c r="U117" i="4"/>
  <c r="T117" i="4"/>
  <c r="V116" i="4"/>
  <c r="U116" i="4"/>
  <c r="T116" i="4"/>
  <c r="V115" i="4"/>
  <c r="U115" i="4"/>
  <c r="T115" i="4"/>
  <c r="V114" i="4"/>
  <c r="U114" i="4"/>
  <c r="T114" i="4"/>
  <c r="V113" i="4"/>
  <c r="U113" i="4"/>
  <c r="T113" i="4"/>
  <c r="V112" i="4"/>
  <c r="U112" i="4"/>
  <c r="T112" i="4"/>
  <c r="V111" i="4"/>
  <c r="U111" i="4"/>
  <c r="T111" i="4"/>
  <c r="V110" i="4"/>
  <c r="U110" i="4"/>
  <c r="T110" i="4"/>
  <c r="V109" i="4"/>
  <c r="U109" i="4"/>
  <c r="T109" i="4"/>
  <c r="V108" i="4"/>
  <c r="U108" i="4"/>
  <c r="T108" i="4"/>
  <c r="V107" i="4"/>
  <c r="U107" i="4"/>
  <c r="T107" i="4"/>
  <c r="V106" i="4"/>
  <c r="U106" i="4"/>
  <c r="T106" i="4"/>
  <c r="V105" i="4"/>
  <c r="U105" i="4"/>
  <c r="T105" i="4"/>
  <c r="V104" i="4"/>
  <c r="U104" i="4"/>
  <c r="T104" i="4"/>
  <c r="V103" i="4"/>
  <c r="U103" i="4"/>
  <c r="T103" i="4"/>
  <c r="V102" i="4"/>
  <c r="U102" i="4"/>
  <c r="T102" i="4"/>
  <c r="V101" i="4"/>
  <c r="U101" i="4"/>
  <c r="T101" i="4"/>
  <c r="V100" i="4"/>
  <c r="U100" i="4"/>
  <c r="T100" i="4"/>
  <c r="V99" i="4"/>
  <c r="U99" i="4"/>
  <c r="T99" i="4"/>
  <c r="V98" i="4"/>
  <c r="U98" i="4"/>
  <c r="T98" i="4"/>
  <c r="V97" i="4"/>
  <c r="U97" i="4"/>
  <c r="T97" i="4"/>
  <c r="V96" i="4"/>
  <c r="U96" i="4"/>
  <c r="T96" i="4"/>
  <c r="V95" i="4"/>
  <c r="U95" i="4"/>
  <c r="T95" i="4"/>
  <c r="V94" i="4"/>
  <c r="U94" i="4"/>
  <c r="T94" i="4"/>
  <c r="V93" i="4"/>
  <c r="U93" i="4"/>
  <c r="T93" i="4"/>
  <c r="V92" i="4"/>
  <c r="U92" i="4"/>
  <c r="T92" i="4"/>
  <c r="V91" i="4"/>
  <c r="U91" i="4"/>
  <c r="T91" i="4"/>
  <c r="V90" i="4"/>
  <c r="U90" i="4"/>
  <c r="T90" i="4"/>
  <c r="V89" i="4"/>
  <c r="U89" i="4"/>
  <c r="T89" i="4"/>
  <c r="V88" i="4"/>
  <c r="U88" i="4"/>
  <c r="T88" i="4"/>
  <c r="V87" i="4"/>
  <c r="U87" i="4"/>
  <c r="T87" i="4"/>
  <c r="V86" i="4"/>
  <c r="U86" i="4"/>
  <c r="T86" i="4"/>
  <c r="V85" i="4"/>
  <c r="U85" i="4"/>
  <c r="T85" i="4"/>
  <c r="V84" i="4"/>
  <c r="U84" i="4"/>
  <c r="T84" i="4"/>
  <c r="V83" i="4"/>
  <c r="U83" i="4"/>
  <c r="T83" i="4"/>
  <c r="V82" i="4"/>
  <c r="U82" i="4"/>
  <c r="T82" i="4"/>
  <c r="V81" i="4"/>
  <c r="U81" i="4"/>
  <c r="T81" i="4"/>
  <c r="V80" i="4"/>
  <c r="U80" i="4"/>
  <c r="T80" i="4"/>
  <c r="V79" i="4"/>
  <c r="U79" i="4"/>
  <c r="T79" i="4"/>
  <c r="V78" i="4"/>
  <c r="U78" i="4"/>
  <c r="T78" i="4"/>
  <c r="V77" i="4"/>
  <c r="U77" i="4"/>
  <c r="T77" i="4"/>
  <c r="V76" i="4"/>
  <c r="U76" i="4"/>
  <c r="T76" i="4"/>
  <c r="V75" i="4"/>
  <c r="U75" i="4"/>
  <c r="T75" i="4"/>
  <c r="V74" i="4"/>
  <c r="U74" i="4"/>
  <c r="T74" i="4"/>
  <c r="V73" i="4"/>
  <c r="U73" i="4"/>
  <c r="T73" i="4"/>
  <c r="V72" i="4"/>
  <c r="U72" i="4"/>
  <c r="T72" i="4"/>
  <c r="V71" i="4"/>
  <c r="U71" i="4"/>
  <c r="T71" i="4"/>
  <c r="V70" i="4"/>
  <c r="U70" i="4"/>
  <c r="T70" i="4"/>
  <c r="V69" i="4"/>
  <c r="U69" i="4"/>
  <c r="T69" i="4"/>
  <c r="V68" i="4"/>
  <c r="U68" i="4"/>
  <c r="T68" i="4"/>
  <c r="V67" i="4"/>
  <c r="U67" i="4"/>
  <c r="T67" i="4"/>
  <c r="V66" i="4"/>
  <c r="U66" i="4"/>
  <c r="T66" i="4"/>
  <c r="V65" i="4"/>
  <c r="U65" i="4"/>
  <c r="T65" i="4"/>
  <c r="V64" i="4"/>
  <c r="U64" i="4"/>
  <c r="T64" i="4"/>
  <c r="V63" i="4"/>
  <c r="U63" i="4"/>
  <c r="T63" i="4"/>
  <c r="V62" i="4"/>
  <c r="U62" i="4"/>
  <c r="T62" i="4"/>
  <c r="V61" i="4"/>
  <c r="U61" i="4"/>
  <c r="T61" i="4"/>
  <c r="V60" i="4"/>
  <c r="U60" i="4"/>
  <c r="T60" i="4"/>
  <c r="V59" i="4"/>
  <c r="U59" i="4"/>
  <c r="T59" i="4"/>
  <c r="V58" i="4"/>
  <c r="U58" i="4"/>
  <c r="T58" i="4"/>
  <c r="V57" i="4"/>
  <c r="U57" i="4"/>
  <c r="T57" i="4"/>
  <c r="V56" i="4"/>
  <c r="U56" i="4"/>
  <c r="T56" i="4"/>
  <c r="V55" i="4"/>
  <c r="U55" i="4"/>
  <c r="T55" i="4"/>
  <c r="V54" i="4"/>
  <c r="U54" i="4"/>
  <c r="T54" i="4"/>
  <c r="V53" i="4"/>
  <c r="U53" i="4"/>
  <c r="T53" i="4"/>
  <c r="V52" i="4"/>
  <c r="U52" i="4"/>
  <c r="T52" i="4"/>
  <c r="V51" i="4"/>
  <c r="U51" i="4"/>
  <c r="T51" i="4"/>
  <c r="V46" i="4"/>
  <c r="U46" i="4"/>
  <c r="T46" i="4"/>
  <c r="V45" i="4"/>
  <c r="U45" i="4"/>
  <c r="T45" i="4"/>
  <c r="V44" i="4"/>
  <c r="U44" i="4"/>
  <c r="T44" i="4"/>
  <c r="V43" i="4"/>
  <c r="U43" i="4"/>
  <c r="T43" i="4"/>
  <c r="V42" i="4"/>
  <c r="U42" i="4"/>
  <c r="T42" i="4"/>
  <c r="V41" i="4"/>
  <c r="U41" i="4"/>
  <c r="T41" i="4"/>
  <c r="V40" i="4"/>
  <c r="U40" i="4"/>
  <c r="T40" i="4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V34" i="4"/>
  <c r="U34" i="4"/>
  <c r="T34" i="4"/>
  <c r="V33" i="4"/>
  <c r="U33" i="4"/>
  <c r="T33" i="4"/>
  <c r="V32" i="4"/>
  <c r="U32" i="4"/>
  <c r="T32" i="4"/>
  <c r="V31" i="4"/>
  <c r="U31" i="4"/>
  <c r="T31" i="4"/>
  <c r="V30" i="4"/>
  <c r="U30" i="4"/>
  <c r="T30" i="4"/>
  <c r="V29" i="4"/>
  <c r="U29" i="4"/>
  <c r="T29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V15" i="4"/>
  <c r="U15" i="4"/>
  <c r="T15" i="4"/>
  <c r="R201" i="4"/>
  <c r="Q201" i="4"/>
  <c r="P201" i="4"/>
  <c r="R200" i="4"/>
  <c r="Q200" i="4"/>
  <c r="P200" i="4"/>
  <c r="R199" i="4"/>
  <c r="Q199" i="4"/>
  <c r="P199" i="4"/>
  <c r="R198" i="4"/>
  <c r="Q198" i="4"/>
  <c r="P198" i="4"/>
  <c r="R197" i="4"/>
  <c r="Q197" i="4"/>
  <c r="P197" i="4"/>
  <c r="R196" i="4"/>
  <c r="Q196" i="4"/>
  <c r="P196" i="4"/>
  <c r="R195" i="4"/>
  <c r="Q195" i="4"/>
  <c r="P195" i="4"/>
  <c r="R194" i="4"/>
  <c r="Q194" i="4"/>
  <c r="P194" i="4"/>
  <c r="R193" i="4"/>
  <c r="Q193" i="4"/>
  <c r="P193" i="4"/>
  <c r="R192" i="4"/>
  <c r="Q192" i="4"/>
  <c r="P192" i="4"/>
  <c r="R191" i="4"/>
  <c r="Q191" i="4"/>
  <c r="P191" i="4"/>
  <c r="R190" i="4"/>
  <c r="Q190" i="4"/>
  <c r="P190" i="4"/>
  <c r="R189" i="4"/>
  <c r="Q189" i="4"/>
  <c r="P189" i="4"/>
  <c r="R188" i="4"/>
  <c r="Q188" i="4"/>
  <c r="P188" i="4"/>
  <c r="R187" i="4"/>
  <c r="Q187" i="4"/>
  <c r="P187" i="4"/>
  <c r="R186" i="4"/>
  <c r="Q186" i="4"/>
  <c r="P186" i="4"/>
  <c r="R185" i="4"/>
  <c r="Q185" i="4"/>
  <c r="P185" i="4"/>
  <c r="R184" i="4"/>
  <c r="Q184" i="4"/>
  <c r="P184" i="4"/>
  <c r="R183" i="4"/>
  <c r="Q183" i="4"/>
  <c r="P183" i="4"/>
  <c r="R182" i="4"/>
  <c r="Q182" i="4"/>
  <c r="P182" i="4"/>
  <c r="R181" i="4"/>
  <c r="Q181" i="4"/>
  <c r="P181" i="4"/>
  <c r="R180" i="4"/>
  <c r="Q180" i="4"/>
  <c r="P180" i="4"/>
  <c r="R179" i="4"/>
  <c r="Q179" i="4"/>
  <c r="P179" i="4"/>
  <c r="R178" i="4"/>
  <c r="Q178" i="4"/>
  <c r="P178" i="4"/>
  <c r="R176" i="4"/>
  <c r="Q176" i="4"/>
  <c r="P176" i="4"/>
  <c r="R175" i="4"/>
  <c r="Q175" i="4"/>
  <c r="P175" i="4"/>
  <c r="R174" i="4"/>
  <c r="Q174" i="4"/>
  <c r="P174" i="4"/>
  <c r="R173" i="4"/>
  <c r="Q173" i="4"/>
  <c r="P173" i="4"/>
  <c r="R172" i="4"/>
  <c r="Q172" i="4"/>
  <c r="P172" i="4"/>
  <c r="R171" i="4"/>
  <c r="Q171" i="4"/>
  <c r="P171" i="4"/>
  <c r="R170" i="4"/>
  <c r="Q170" i="4"/>
  <c r="P170" i="4"/>
  <c r="R169" i="4"/>
  <c r="Q169" i="4"/>
  <c r="P169" i="4"/>
  <c r="R168" i="4"/>
  <c r="Q168" i="4"/>
  <c r="P168" i="4"/>
  <c r="R167" i="4"/>
  <c r="Q167" i="4"/>
  <c r="P167" i="4"/>
  <c r="R166" i="4"/>
  <c r="Q166" i="4"/>
  <c r="P166" i="4"/>
  <c r="R165" i="4"/>
  <c r="Q165" i="4"/>
  <c r="P165" i="4"/>
  <c r="R164" i="4"/>
  <c r="Q164" i="4"/>
  <c r="P164" i="4"/>
  <c r="R163" i="4"/>
  <c r="Q163" i="4"/>
  <c r="P163" i="4"/>
  <c r="R162" i="4"/>
  <c r="Q162" i="4"/>
  <c r="P162" i="4"/>
  <c r="R161" i="4"/>
  <c r="Q161" i="4"/>
  <c r="P161" i="4"/>
  <c r="R160" i="4"/>
  <c r="Q160" i="4"/>
  <c r="P160" i="4"/>
  <c r="R159" i="4"/>
  <c r="Q159" i="4"/>
  <c r="P159" i="4"/>
  <c r="R158" i="4"/>
  <c r="Q158" i="4"/>
  <c r="P158" i="4"/>
  <c r="R157" i="4"/>
  <c r="Q157" i="4"/>
  <c r="P157" i="4"/>
  <c r="R156" i="4"/>
  <c r="Q156" i="4"/>
  <c r="P156" i="4"/>
  <c r="R155" i="4"/>
  <c r="Q155" i="4"/>
  <c r="P155" i="4"/>
  <c r="R154" i="4"/>
  <c r="Q154" i="4"/>
  <c r="P154" i="4"/>
  <c r="R153" i="4"/>
  <c r="Q153" i="4"/>
  <c r="P153" i="4"/>
  <c r="R152" i="4"/>
  <c r="Q152" i="4"/>
  <c r="P152" i="4"/>
  <c r="R151" i="4"/>
  <c r="Q151" i="4"/>
  <c r="P151" i="4"/>
  <c r="R150" i="4"/>
  <c r="Q150" i="4"/>
  <c r="P150" i="4"/>
  <c r="R149" i="4"/>
  <c r="Q149" i="4"/>
  <c r="P149" i="4"/>
  <c r="R148" i="4"/>
  <c r="Q148" i="4"/>
  <c r="P148" i="4"/>
  <c r="R147" i="4"/>
  <c r="Q147" i="4"/>
  <c r="P147" i="4"/>
  <c r="R146" i="4"/>
  <c r="Q146" i="4"/>
  <c r="P146" i="4"/>
  <c r="R145" i="4"/>
  <c r="Q145" i="4"/>
  <c r="P145" i="4"/>
  <c r="R144" i="4"/>
  <c r="Q144" i="4"/>
  <c r="P144" i="4"/>
  <c r="R143" i="4"/>
  <c r="Q143" i="4"/>
  <c r="P143" i="4"/>
  <c r="R142" i="4"/>
  <c r="Q142" i="4"/>
  <c r="P142" i="4"/>
  <c r="R141" i="4"/>
  <c r="Q141" i="4"/>
  <c r="P141" i="4"/>
  <c r="R140" i="4"/>
  <c r="Q140" i="4"/>
  <c r="P140" i="4"/>
  <c r="R138" i="4"/>
  <c r="Q138" i="4"/>
  <c r="P138" i="4"/>
  <c r="R137" i="4"/>
  <c r="Q137" i="4"/>
  <c r="P137" i="4"/>
  <c r="R136" i="4"/>
  <c r="Q136" i="4"/>
  <c r="P136" i="4"/>
  <c r="R135" i="4"/>
  <c r="Q135" i="4"/>
  <c r="P135" i="4"/>
  <c r="R134" i="4"/>
  <c r="Q134" i="4"/>
  <c r="P134" i="4"/>
  <c r="R133" i="4"/>
  <c r="Q133" i="4"/>
  <c r="P133" i="4"/>
  <c r="R132" i="4"/>
  <c r="Q132" i="4"/>
  <c r="P132" i="4"/>
  <c r="R131" i="4"/>
  <c r="Q131" i="4"/>
  <c r="P131" i="4"/>
  <c r="R130" i="4"/>
  <c r="Q130" i="4"/>
  <c r="P130" i="4"/>
  <c r="R129" i="4"/>
  <c r="Q129" i="4"/>
  <c r="P129" i="4"/>
  <c r="R128" i="4"/>
  <c r="Q128" i="4"/>
  <c r="P128" i="4"/>
  <c r="R127" i="4"/>
  <c r="Q127" i="4"/>
  <c r="P127" i="4"/>
  <c r="R126" i="4"/>
  <c r="Q126" i="4"/>
  <c r="P126" i="4"/>
  <c r="R125" i="4"/>
  <c r="Q125" i="4"/>
  <c r="P125" i="4"/>
  <c r="R124" i="4"/>
  <c r="Q124" i="4"/>
  <c r="P124" i="4"/>
  <c r="R123" i="4"/>
  <c r="Q123" i="4"/>
  <c r="P123" i="4"/>
  <c r="R122" i="4"/>
  <c r="Q122" i="4"/>
  <c r="P122" i="4"/>
  <c r="R121" i="4"/>
  <c r="Q121" i="4"/>
  <c r="P121" i="4"/>
  <c r="R120" i="4"/>
  <c r="Q120" i="4"/>
  <c r="P120" i="4"/>
  <c r="R119" i="4"/>
  <c r="Q119" i="4"/>
  <c r="P119" i="4"/>
  <c r="R118" i="4"/>
  <c r="Q118" i="4"/>
  <c r="P118" i="4"/>
  <c r="R117" i="4"/>
  <c r="Q117" i="4"/>
  <c r="P117" i="4"/>
  <c r="R116" i="4"/>
  <c r="Q116" i="4"/>
  <c r="P116" i="4"/>
  <c r="R115" i="4"/>
  <c r="Q115" i="4"/>
  <c r="P115" i="4"/>
  <c r="R114" i="4"/>
  <c r="Q114" i="4"/>
  <c r="P114" i="4"/>
  <c r="R113" i="4"/>
  <c r="Q113" i="4"/>
  <c r="P113" i="4"/>
  <c r="R112" i="4"/>
  <c r="Q112" i="4"/>
  <c r="P112" i="4"/>
  <c r="R111" i="4"/>
  <c r="Q111" i="4"/>
  <c r="P111" i="4"/>
  <c r="R110" i="4"/>
  <c r="Q110" i="4"/>
  <c r="P110" i="4"/>
  <c r="R109" i="4"/>
  <c r="Q109" i="4"/>
  <c r="P109" i="4"/>
  <c r="R108" i="4"/>
  <c r="Q108" i="4"/>
  <c r="P108" i="4"/>
  <c r="R107" i="4"/>
  <c r="Q107" i="4"/>
  <c r="P107" i="4"/>
  <c r="R106" i="4"/>
  <c r="Q106" i="4"/>
  <c r="P106" i="4"/>
  <c r="R105" i="4"/>
  <c r="Q105" i="4"/>
  <c r="P105" i="4"/>
  <c r="R104" i="4"/>
  <c r="Q104" i="4"/>
  <c r="P104" i="4"/>
  <c r="R103" i="4"/>
  <c r="Q103" i="4"/>
  <c r="P103" i="4"/>
  <c r="R102" i="4"/>
  <c r="Q102" i="4"/>
  <c r="P102" i="4"/>
  <c r="R101" i="4"/>
  <c r="Q101" i="4"/>
  <c r="P101" i="4"/>
  <c r="R100" i="4"/>
  <c r="Q100" i="4"/>
  <c r="P100" i="4"/>
  <c r="R99" i="4"/>
  <c r="Q99" i="4"/>
  <c r="P99" i="4"/>
  <c r="R98" i="4"/>
  <c r="Q98" i="4"/>
  <c r="P98" i="4"/>
  <c r="R97" i="4"/>
  <c r="Q97" i="4"/>
  <c r="P97" i="4"/>
  <c r="R96" i="4"/>
  <c r="Q96" i="4"/>
  <c r="P96" i="4"/>
  <c r="R95" i="4"/>
  <c r="Q95" i="4"/>
  <c r="P95" i="4"/>
  <c r="R94" i="4"/>
  <c r="Q94" i="4"/>
  <c r="P94" i="4"/>
  <c r="R93" i="4"/>
  <c r="Q93" i="4"/>
  <c r="P93" i="4"/>
  <c r="R92" i="4"/>
  <c r="Q92" i="4"/>
  <c r="P92" i="4"/>
  <c r="R91" i="4"/>
  <c r="Q91" i="4"/>
  <c r="P91" i="4"/>
  <c r="R90" i="4"/>
  <c r="Q90" i="4"/>
  <c r="P90" i="4"/>
  <c r="R89" i="4"/>
  <c r="Q89" i="4"/>
  <c r="P89" i="4"/>
  <c r="R88" i="4"/>
  <c r="Q88" i="4"/>
  <c r="P88" i="4"/>
  <c r="R87" i="4"/>
  <c r="Q87" i="4"/>
  <c r="P87" i="4"/>
  <c r="R86" i="4"/>
  <c r="Q86" i="4"/>
  <c r="P86" i="4"/>
  <c r="R85" i="4"/>
  <c r="Q85" i="4"/>
  <c r="P85" i="4"/>
  <c r="R84" i="4"/>
  <c r="Q84" i="4"/>
  <c r="P84" i="4"/>
  <c r="R83" i="4"/>
  <c r="Q83" i="4"/>
  <c r="P83" i="4"/>
  <c r="R82" i="4"/>
  <c r="Q82" i="4"/>
  <c r="P82" i="4"/>
  <c r="R81" i="4"/>
  <c r="Q81" i="4"/>
  <c r="P81" i="4"/>
  <c r="R80" i="4"/>
  <c r="Q80" i="4"/>
  <c r="P80" i="4"/>
  <c r="R79" i="4"/>
  <c r="Q79" i="4"/>
  <c r="P79" i="4"/>
  <c r="R78" i="4"/>
  <c r="Q78" i="4"/>
  <c r="P78" i="4"/>
  <c r="R77" i="4"/>
  <c r="Q77" i="4"/>
  <c r="P77" i="4"/>
  <c r="R76" i="4"/>
  <c r="Q76" i="4"/>
  <c r="P76" i="4"/>
  <c r="R75" i="4"/>
  <c r="Q75" i="4"/>
  <c r="P75" i="4"/>
  <c r="R74" i="4"/>
  <c r="Q74" i="4"/>
  <c r="P74" i="4"/>
  <c r="R73" i="4"/>
  <c r="Q73" i="4"/>
  <c r="P73" i="4"/>
  <c r="R72" i="4"/>
  <c r="Q72" i="4"/>
  <c r="P72" i="4"/>
  <c r="R71" i="4"/>
  <c r="Q71" i="4"/>
  <c r="P71" i="4"/>
  <c r="R70" i="4"/>
  <c r="Q70" i="4"/>
  <c r="P70" i="4"/>
  <c r="R69" i="4"/>
  <c r="Q69" i="4"/>
  <c r="P69" i="4"/>
  <c r="R68" i="4"/>
  <c r="Q68" i="4"/>
  <c r="P68" i="4"/>
  <c r="R67" i="4"/>
  <c r="Q67" i="4"/>
  <c r="P67" i="4"/>
  <c r="R66" i="4"/>
  <c r="Q66" i="4"/>
  <c r="P66" i="4"/>
  <c r="R65" i="4"/>
  <c r="Q65" i="4"/>
  <c r="P65" i="4"/>
  <c r="R64" i="4"/>
  <c r="Q64" i="4"/>
  <c r="P64" i="4"/>
  <c r="R63" i="4"/>
  <c r="Q63" i="4"/>
  <c r="P63" i="4"/>
  <c r="R62" i="4"/>
  <c r="Q62" i="4"/>
  <c r="P62" i="4"/>
  <c r="R61" i="4"/>
  <c r="Q61" i="4"/>
  <c r="P61" i="4"/>
  <c r="R60" i="4"/>
  <c r="Q60" i="4"/>
  <c r="P60" i="4"/>
  <c r="R59" i="4"/>
  <c r="Q59" i="4"/>
  <c r="P59" i="4"/>
  <c r="R58" i="4"/>
  <c r="Q58" i="4"/>
  <c r="P58" i="4"/>
  <c r="R57" i="4"/>
  <c r="Q57" i="4"/>
  <c r="P57" i="4"/>
  <c r="R56" i="4"/>
  <c r="Q56" i="4"/>
  <c r="P56" i="4"/>
  <c r="R55" i="4"/>
  <c r="Q55" i="4"/>
  <c r="P55" i="4"/>
  <c r="R54" i="4"/>
  <c r="Q54" i="4"/>
  <c r="P54" i="4"/>
  <c r="R53" i="4"/>
  <c r="Q53" i="4"/>
  <c r="P53" i="4"/>
  <c r="R52" i="4"/>
  <c r="Q52" i="4"/>
  <c r="P52" i="4"/>
  <c r="R51" i="4"/>
  <c r="Q51" i="4"/>
  <c r="P51" i="4"/>
  <c r="N50" i="4"/>
  <c r="R50" i="4" s="1"/>
  <c r="M50" i="4"/>
  <c r="Q50" i="4" s="1"/>
  <c r="L50" i="4"/>
  <c r="P50" i="4" s="1"/>
  <c r="K50" i="4"/>
  <c r="J50" i="4"/>
  <c r="I50" i="4"/>
  <c r="E50" i="4"/>
  <c r="N47" i="4"/>
  <c r="V47" i="4" s="1"/>
  <c r="M47" i="4"/>
  <c r="U47" i="4" s="1"/>
  <c r="L47" i="4"/>
  <c r="L48" i="4" s="1"/>
  <c r="T48" i="4" s="1"/>
  <c r="K47" i="4"/>
  <c r="K48" i="4" s="1"/>
  <c r="K49" i="4" s="1"/>
  <c r="J47" i="4"/>
  <c r="J48" i="4" s="1"/>
  <c r="J49" i="4" s="1"/>
  <c r="I47" i="4"/>
  <c r="I48" i="4" s="1"/>
  <c r="I49" i="4" s="1"/>
  <c r="R46" i="4"/>
  <c r="Q46" i="4"/>
  <c r="P46" i="4"/>
  <c r="R45" i="4"/>
  <c r="Q45" i="4"/>
  <c r="P45" i="4"/>
  <c r="R44" i="4"/>
  <c r="Q44" i="4"/>
  <c r="P44" i="4"/>
  <c r="R43" i="4"/>
  <c r="Q43" i="4"/>
  <c r="P43" i="4"/>
  <c r="R42" i="4"/>
  <c r="Q42" i="4"/>
  <c r="P42" i="4"/>
  <c r="R41" i="4"/>
  <c r="Q41" i="4"/>
  <c r="P41" i="4"/>
  <c r="R40" i="4"/>
  <c r="Q40" i="4"/>
  <c r="P40" i="4"/>
  <c r="R39" i="4"/>
  <c r="Q39" i="4"/>
  <c r="P39" i="4"/>
  <c r="R38" i="4"/>
  <c r="Q38" i="4"/>
  <c r="P38" i="4"/>
  <c r="R37" i="4"/>
  <c r="Q37" i="4"/>
  <c r="P37" i="4"/>
  <c r="R36" i="4"/>
  <c r="Q36" i="4"/>
  <c r="P36" i="4"/>
  <c r="R35" i="4"/>
  <c r="Q35" i="4"/>
  <c r="P35" i="4"/>
  <c r="R34" i="4"/>
  <c r="Q34" i="4"/>
  <c r="P34" i="4"/>
  <c r="R33" i="4"/>
  <c r="Q33" i="4"/>
  <c r="P33" i="4"/>
  <c r="R32" i="4"/>
  <c r="Q32" i="4"/>
  <c r="P32" i="4"/>
  <c r="R31" i="4"/>
  <c r="Q31" i="4"/>
  <c r="P31" i="4"/>
  <c r="R30" i="4"/>
  <c r="Q30" i="4"/>
  <c r="P30" i="4"/>
  <c r="R29" i="4"/>
  <c r="Q29" i="4"/>
  <c r="R28" i="4"/>
  <c r="Q28" i="4"/>
  <c r="P28" i="4"/>
  <c r="R27" i="4"/>
  <c r="Q27" i="4"/>
  <c r="P27" i="4"/>
  <c r="R26" i="4"/>
  <c r="Q26" i="4"/>
  <c r="P26" i="4"/>
  <c r="R25" i="4"/>
  <c r="Q25" i="4"/>
  <c r="P25" i="4"/>
  <c r="R24" i="4"/>
  <c r="Q24" i="4"/>
  <c r="P24" i="4"/>
  <c r="R23" i="4"/>
  <c r="Q23" i="4"/>
  <c r="P23" i="4"/>
  <c r="R22" i="4"/>
  <c r="Q22" i="4"/>
  <c r="P22" i="4"/>
  <c r="R21" i="4"/>
  <c r="Q21" i="4"/>
  <c r="P21" i="4"/>
  <c r="R20" i="4"/>
  <c r="Q20" i="4"/>
  <c r="P20" i="4"/>
  <c r="R19" i="4"/>
  <c r="Q19" i="4"/>
  <c r="P19" i="4"/>
  <c r="R18" i="4"/>
  <c r="Q18" i="4"/>
  <c r="P18" i="4"/>
  <c r="R17" i="4"/>
  <c r="Q17" i="4"/>
  <c r="P17" i="4"/>
  <c r="R16" i="4"/>
  <c r="Q16" i="4"/>
  <c r="P16" i="4"/>
  <c r="R15" i="4"/>
  <c r="Q15" i="4"/>
  <c r="P15" i="4"/>
  <c r="I98" i="1"/>
  <c r="J98" i="1" s="1"/>
  <c r="I95" i="1"/>
  <c r="I96" i="1" s="1"/>
  <c r="J96" i="1" s="1"/>
  <c r="I92" i="1"/>
  <c r="J92" i="1" s="1"/>
  <c r="I89" i="1"/>
  <c r="I90" i="1" s="1"/>
  <c r="I86" i="1"/>
  <c r="J86" i="1" s="1"/>
  <c r="I127" i="1"/>
  <c r="I126" i="1"/>
  <c r="J126" i="1" s="1"/>
  <c r="I125" i="1"/>
  <c r="J125" i="1" s="1"/>
  <c r="I124" i="1"/>
  <c r="J124" i="1" s="1"/>
  <c r="I123" i="1"/>
  <c r="J123" i="1" s="1"/>
  <c r="L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I108" i="1"/>
  <c r="J108" i="1" s="1"/>
  <c r="J127" i="1"/>
  <c r="J115" i="1"/>
  <c r="I105" i="1"/>
  <c r="J105" i="1" s="1"/>
  <c r="I106" i="1"/>
  <c r="J106" i="1" s="1"/>
  <c r="J109" i="1"/>
  <c r="J107" i="1"/>
  <c r="J104" i="1"/>
  <c r="J103" i="1"/>
  <c r="J102" i="1"/>
  <c r="J101" i="1"/>
  <c r="K103" i="1"/>
  <c r="K102" i="1"/>
  <c r="K101" i="1"/>
  <c r="K85" i="1"/>
  <c r="I85" i="1"/>
  <c r="J85" i="1" s="1"/>
  <c r="L85" i="1" s="1"/>
  <c r="K84" i="1"/>
  <c r="I84" i="1"/>
  <c r="J84" i="1" s="1"/>
  <c r="K83" i="1"/>
  <c r="I83" i="1"/>
  <c r="J83" i="1" s="1"/>
  <c r="L83" i="1" s="1"/>
  <c r="K82" i="1"/>
  <c r="I82" i="1"/>
  <c r="J82" i="1" s="1"/>
  <c r="K81" i="1"/>
  <c r="I81" i="1"/>
  <c r="J81" i="1" s="1"/>
  <c r="L81" i="1" s="1"/>
  <c r="K80" i="1"/>
  <c r="I80" i="1"/>
  <c r="J80" i="1" s="1"/>
  <c r="K79" i="1"/>
  <c r="I79" i="1"/>
  <c r="J79" i="1" s="1"/>
  <c r="L79" i="1" s="1"/>
  <c r="K78" i="1"/>
  <c r="I78" i="1"/>
  <c r="J78" i="1" s="1"/>
  <c r="K77" i="1"/>
  <c r="I77" i="1"/>
  <c r="J77" i="1" s="1"/>
  <c r="L77" i="1" s="1"/>
  <c r="K76" i="1"/>
  <c r="I76" i="1"/>
  <c r="J76" i="1" s="1"/>
  <c r="K75" i="1"/>
  <c r="I75" i="1"/>
  <c r="J75" i="1" s="1"/>
  <c r="L75" i="1" s="1"/>
  <c r="K74" i="1"/>
  <c r="I74" i="1"/>
  <c r="J74" i="1" s="1"/>
  <c r="L74" i="1" s="1"/>
  <c r="K73" i="1"/>
  <c r="I73" i="1"/>
  <c r="J73" i="1" s="1"/>
  <c r="L73" i="1" s="1"/>
  <c r="K72" i="1"/>
  <c r="I72" i="1"/>
  <c r="J72" i="1" s="1"/>
  <c r="K71" i="1"/>
  <c r="I71" i="1"/>
  <c r="J71" i="1" s="1"/>
  <c r="L71" i="1" s="1"/>
  <c r="K70" i="1"/>
  <c r="J70" i="1"/>
  <c r="I70" i="1"/>
  <c r="K69" i="1"/>
  <c r="I69" i="1"/>
  <c r="J69" i="1" s="1"/>
  <c r="K68" i="1"/>
  <c r="I68" i="1"/>
  <c r="J68" i="1" s="1"/>
  <c r="K67" i="1"/>
  <c r="I67" i="1"/>
  <c r="J67" i="1" s="1"/>
  <c r="K66" i="1"/>
  <c r="I66" i="1"/>
  <c r="J66" i="1" s="1"/>
  <c r="K65" i="1"/>
  <c r="I65" i="1"/>
  <c r="J65" i="1" s="1"/>
  <c r="K64" i="1"/>
  <c r="I64" i="1"/>
  <c r="J64" i="1" s="1"/>
  <c r="K63" i="1"/>
  <c r="I63" i="1"/>
  <c r="J63" i="1" s="1"/>
  <c r="L63" i="1" s="1"/>
  <c r="K62" i="1"/>
  <c r="I62" i="1"/>
  <c r="J62" i="1" s="1"/>
  <c r="K61" i="1"/>
  <c r="I61" i="1"/>
  <c r="J61" i="1" s="1"/>
  <c r="K60" i="1"/>
  <c r="I60" i="1"/>
  <c r="J60" i="1" s="1"/>
  <c r="K59" i="1"/>
  <c r="I59" i="1"/>
  <c r="J59" i="1" s="1"/>
  <c r="K58" i="1"/>
  <c r="I58" i="1"/>
  <c r="J58" i="1" s="1"/>
  <c r="K57" i="1"/>
  <c r="I57" i="1"/>
  <c r="J57" i="1" s="1"/>
  <c r="L57" i="1" s="1"/>
  <c r="K56" i="1"/>
  <c r="I56" i="1"/>
  <c r="J56" i="1" s="1"/>
  <c r="K55" i="1"/>
  <c r="I55" i="1"/>
  <c r="J55" i="1" s="1"/>
  <c r="K54" i="1"/>
  <c r="I54" i="1"/>
  <c r="J54" i="1" s="1"/>
  <c r="K53" i="1"/>
  <c r="I53" i="1"/>
  <c r="J53" i="1" s="1"/>
  <c r="K52" i="1"/>
  <c r="I52" i="1"/>
  <c r="J52" i="1" s="1"/>
  <c r="K51" i="1"/>
  <c r="I51" i="1"/>
  <c r="J51" i="1" s="1"/>
  <c r="L51" i="1" s="1"/>
  <c r="K50" i="1"/>
  <c r="I50" i="1"/>
  <c r="J50" i="1" s="1"/>
  <c r="L50" i="1" s="1"/>
  <c r="K49" i="1"/>
  <c r="I49" i="1"/>
  <c r="J49" i="1" s="1"/>
  <c r="K48" i="1"/>
  <c r="I48" i="1"/>
  <c r="J48" i="1" s="1"/>
  <c r="K47" i="1"/>
  <c r="I47" i="1"/>
  <c r="J47" i="1" s="1"/>
  <c r="K46" i="1"/>
  <c r="I46" i="1"/>
  <c r="J46" i="1" s="1"/>
  <c r="L46" i="1" s="1"/>
  <c r="K45" i="1"/>
  <c r="I45" i="1"/>
  <c r="J45" i="1" s="1"/>
  <c r="L45" i="1" s="1"/>
  <c r="K44" i="1"/>
  <c r="I44" i="1"/>
  <c r="J44" i="1" s="1"/>
  <c r="K43" i="1"/>
  <c r="I43" i="1"/>
  <c r="J43" i="1" s="1"/>
  <c r="L43" i="1" s="1"/>
  <c r="K42" i="1"/>
  <c r="I42" i="1"/>
  <c r="J42" i="1" s="1"/>
  <c r="L42" i="1" s="1"/>
  <c r="K41" i="1"/>
  <c r="I41" i="1"/>
  <c r="J41" i="1" s="1"/>
  <c r="L41" i="1" s="1"/>
  <c r="K40" i="1"/>
  <c r="I40" i="1"/>
  <c r="J40" i="1" s="1"/>
  <c r="K39" i="1"/>
  <c r="I39" i="1"/>
  <c r="J39" i="1" s="1"/>
  <c r="L39" i="1" s="1"/>
  <c r="K38" i="1"/>
  <c r="I38" i="1"/>
  <c r="J38" i="1" s="1"/>
  <c r="L38" i="1" s="1"/>
  <c r="K37" i="1"/>
  <c r="I37" i="1"/>
  <c r="J37" i="1" s="1"/>
  <c r="L37" i="1" s="1"/>
  <c r="K36" i="1"/>
  <c r="I36" i="1"/>
  <c r="J36" i="1" s="1"/>
  <c r="K35" i="1"/>
  <c r="I35" i="1"/>
  <c r="J35" i="1" s="1"/>
  <c r="L35" i="1" s="1"/>
  <c r="K34" i="1"/>
  <c r="I34" i="1"/>
  <c r="J34" i="1" s="1"/>
  <c r="L34" i="1" s="1"/>
  <c r="K33" i="1"/>
  <c r="I33" i="1"/>
  <c r="J33" i="1" s="1"/>
  <c r="L33" i="1" s="1"/>
  <c r="K32" i="1"/>
  <c r="I32" i="1"/>
  <c r="J32" i="1" s="1"/>
  <c r="K31" i="1"/>
  <c r="I31" i="1"/>
  <c r="J31" i="1" s="1"/>
  <c r="L31" i="1" s="1"/>
  <c r="K30" i="1"/>
  <c r="I30" i="1"/>
  <c r="J30" i="1" s="1"/>
  <c r="L30" i="1" s="1"/>
  <c r="K29" i="1"/>
  <c r="I29" i="1"/>
  <c r="J29" i="1" s="1"/>
  <c r="L29" i="1" s="1"/>
  <c r="K28" i="1"/>
  <c r="I28" i="1"/>
  <c r="J28" i="1" s="1"/>
  <c r="K27" i="1"/>
  <c r="I27" i="1"/>
  <c r="J27" i="1" s="1"/>
  <c r="L27" i="1" s="1"/>
  <c r="K26" i="1"/>
  <c r="I26" i="1"/>
  <c r="J26" i="1" s="1"/>
  <c r="L26" i="1" s="1"/>
  <c r="K25" i="1"/>
  <c r="I25" i="1"/>
  <c r="J25" i="1" s="1"/>
  <c r="L25" i="1" s="1"/>
  <c r="K24" i="1"/>
  <c r="I24" i="1"/>
  <c r="J24" i="1" s="1"/>
  <c r="K23" i="1"/>
  <c r="I23" i="1"/>
  <c r="J23" i="1" s="1"/>
  <c r="L23" i="1" s="1"/>
  <c r="K22" i="1"/>
  <c r="I22" i="1"/>
  <c r="J22" i="1" s="1"/>
  <c r="L22" i="1" s="1"/>
  <c r="K21" i="1"/>
  <c r="I21" i="1"/>
  <c r="J21" i="1" s="1"/>
  <c r="L21" i="1" s="1"/>
  <c r="K20" i="1"/>
  <c r="I20" i="1"/>
  <c r="J20" i="1" s="1"/>
  <c r="K19" i="1"/>
  <c r="I19" i="1"/>
  <c r="J19" i="1" s="1"/>
  <c r="L19" i="1" s="1"/>
  <c r="K18" i="1"/>
  <c r="I18" i="1"/>
  <c r="J18" i="1" s="1"/>
  <c r="L18" i="1" s="1"/>
  <c r="K17" i="1"/>
  <c r="I17" i="1"/>
  <c r="J17" i="1" s="1"/>
  <c r="L17" i="1" s="1"/>
  <c r="K16" i="1"/>
  <c r="I16" i="1"/>
  <c r="J16" i="1" s="1"/>
  <c r="K15" i="1"/>
  <c r="I15" i="1"/>
  <c r="J15" i="1" s="1"/>
  <c r="L15" i="1" s="1"/>
  <c r="K14" i="1"/>
  <c r="I14" i="1"/>
  <c r="J14" i="1" s="1"/>
  <c r="L14" i="1" s="1"/>
  <c r="K13" i="1"/>
  <c r="I13" i="1"/>
  <c r="J13" i="1" s="1"/>
  <c r="L13" i="1" s="1"/>
  <c r="K12" i="1"/>
  <c r="I12" i="1"/>
  <c r="J12" i="1" s="1"/>
  <c r="K11" i="1"/>
  <c r="I11" i="1"/>
  <c r="J11" i="1" s="1"/>
  <c r="L11" i="1" s="1"/>
  <c r="K10" i="1"/>
  <c r="I10" i="1"/>
  <c r="J10" i="1" s="1"/>
  <c r="L10" i="1" s="1"/>
  <c r="K9" i="1"/>
  <c r="I9" i="1"/>
  <c r="J9" i="1" s="1"/>
  <c r="L9" i="1" s="1"/>
  <c r="K8" i="1"/>
  <c r="I8" i="1"/>
  <c r="J8" i="1" s="1"/>
  <c r="K7" i="1"/>
  <c r="I7" i="1"/>
  <c r="J7" i="1" s="1"/>
  <c r="L7" i="1" s="1"/>
  <c r="K6" i="1"/>
  <c r="I6" i="1"/>
  <c r="J6" i="1" s="1"/>
  <c r="L6" i="1" s="1"/>
  <c r="K5" i="1"/>
  <c r="I5" i="1"/>
  <c r="J5" i="1" s="1"/>
  <c r="L5" i="1" s="1"/>
  <c r="K4" i="1"/>
  <c r="I4" i="1"/>
  <c r="J4" i="1" s="1"/>
  <c r="K3" i="1"/>
  <c r="I3" i="1"/>
  <c r="J3" i="1" s="1"/>
  <c r="L3" i="1" s="1"/>
  <c r="L58" i="1" l="1"/>
  <c r="Q47" i="4"/>
  <c r="R47" i="4"/>
  <c r="M48" i="4"/>
  <c r="Q48" i="4" s="1"/>
  <c r="N48" i="4"/>
  <c r="R48" i="4" s="1"/>
  <c r="U48" i="4"/>
  <c r="V48" i="4"/>
  <c r="T50" i="4"/>
  <c r="U50" i="4"/>
  <c r="V50" i="4"/>
  <c r="T47" i="4"/>
  <c r="P47" i="4"/>
  <c r="L49" i="4"/>
  <c r="P48" i="4"/>
  <c r="M49" i="4"/>
  <c r="L47" i="1"/>
  <c r="L53" i="1"/>
  <c r="L59" i="1"/>
  <c r="L65" i="1"/>
  <c r="M65" i="1" s="1"/>
  <c r="N65" i="1" s="1"/>
  <c r="C65" i="1" s="1"/>
  <c r="L54" i="1"/>
  <c r="L66" i="1"/>
  <c r="M66" i="1" s="1"/>
  <c r="N66" i="1" s="1"/>
  <c r="C66" i="1" s="1"/>
  <c r="L49" i="1"/>
  <c r="M49" i="1" s="1"/>
  <c r="N49" i="1" s="1"/>
  <c r="C49" i="1" s="1"/>
  <c r="L55" i="1"/>
  <c r="M55" i="1" s="1"/>
  <c r="N55" i="1" s="1"/>
  <c r="C55" i="1" s="1"/>
  <c r="L61" i="1"/>
  <c r="L67" i="1"/>
  <c r="M67" i="1" s="1"/>
  <c r="N67" i="1" s="1"/>
  <c r="C67" i="1" s="1"/>
  <c r="L62" i="1"/>
  <c r="M62" i="1" s="1"/>
  <c r="N62" i="1" s="1"/>
  <c r="C62" i="1" s="1"/>
  <c r="L69" i="1"/>
  <c r="J89" i="1"/>
  <c r="L89" i="1" s="1"/>
  <c r="I91" i="1"/>
  <c r="J91" i="1" s="1"/>
  <c r="L91" i="1" s="1"/>
  <c r="J90" i="1"/>
  <c r="I97" i="1"/>
  <c r="J97" i="1" s="1"/>
  <c r="L97" i="1" s="1"/>
  <c r="J95" i="1"/>
  <c r="L95" i="1" s="1"/>
  <c r="N95" i="1" s="1"/>
  <c r="C95" i="1" s="1"/>
  <c r="I93" i="1"/>
  <c r="I87" i="1"/>
  <c r="J87" i="1" s="1"/>
  <c r="L87" i="1" s="1"/>
  <c r="N87" i="1" s="1"/>
  <c r="C87" i="1" s="1"/>
  <c r="I99" i="1"/>
  <c r="I88" i="1"/>
  <c r="J88" i="1" s="1"/>
  <c r="L88" i="1" s="1"/>
  <c r="L121" i="1"/>
  <c r="M121" i="1" s="1"/>
  <c r="N121" i="1" s="1"/>
  <c r="C121" i="1" s="1"/>
  <c r="L103" i="1"/>
  <c r="M103" i="1" s="1"/>
  <c r="N103" i="1" s="1"/>
  <c r="C103" i="1" s="1"/>
  <c r="L105" i="1"/>
  <c r="M105" i="1" s="1"/>
  <c r="N105" i="1" s="1"/>
  <c r="C105" i="1" s="1"/>
  <c r="L101" i="1"/>
  <c r="M101" i="1" s="1"/>
  <c r="N101" i="1" s="1"/>
  <c r="C101" i="1" s="1"/>
  <c r="M6" i="1"/>
  <c r="N6" i="1" s="1"/>
  <c r="C6" i="1" s="1"/>
  <c r="M50" i="1"/>
  <c r="N50" i="1" s="1"/>
  <c r="C50" i="1" s="1"/>
  <c r="M74" i="1"/>
  <c r="N74" i="1" s="1"/>
  <c r="C74" i="1" s="1"/>
  <c r="L8" i="1"/>
  <c r="L68" i="1"/>
  <c r="M10" i="1"/>
  <c r="N10" i="1" s="1"/>
  <c r="C10" i="1" s="1"/>
  <c r="M22" i="1"/>
  <c r="N22" i="1" s="1"/>
  <c r="C22" i="1" s="1"/>
  <c r="N34" i="1"/>
  <c r="C34" i="1" s="1"/>
  <c r="M34" i="1"/>
  <c r="M58" i="1"/>
  <c r="N58" i="1" s="1"/>
  <c r="C58" i="1" s="1"/>
  <c r="L32" i="1"/>
  <c r="L56" i="1"/>
  <c r="M46" i="1"/>
  <c r="N46" i="1" s="1"/>
  <c r="C46" i="1" s="1"/>
  <c r="L16" i="1"/>
  <c r="L40" i="1"/>
  <c r="L52" i="1"/>
  <c r="L64" i="1"/>
  <c r="N14" i="1"/>
  <c r="C14" i="1" s="1"/>
  <c r="M14" i="1"/>
  <c r="L20" i="1"/>
  <c r="L44" i="1"/>
  <c r="L4" i="1"/>
  <c r="L28" i="1"/>
  <c r="M38" i="1"/>
  <c r="N38" i="1" s="1"/>
  <c r="C38" i="1" s="1"/>
  <c r="M30" i="1"/>
  <c r="N30" i="1" s="1"/>
  <c r="C30" i="1" s="1"/>
  <c r="L24" i="1"/>
  <c r="M26" i="1"/>
  <c r="N26" i="1" s="1"/>
  <c r="C26" i="1" s="1"/>
  <c r="M18" i="1"/>
  <c r="N18" i="1" s="1"/>
  <c r="C18" i="1" s="1"/>
  <c r="M42" i="1"/>
  <c r="N42" i="1" s="1"/>
  <c r="C42" i="1" s="1"/>
  <c r="L12" i="1"/>
  <c r="L36" i="1"/>
  <c r="L48" i="1"/>
  <c r="L60" i="1"/>
  <c r="N89" i="1"/>
  <c r="C89" i="1" s="1"/>
  <c r="L70" i="1"/>
  <c r="M75" i="1"/>
  <c r="N75" i="1" s="1"/>
  <c r="C75" i="1" s="1"/>
  <c r="L84" i="1"/>
  <c r="L108" i="1"/>
  <c r="L113" i="1"/>
  <c r="M15" i="1"/>
  <c r="N15" i="1" s="1"/>
  <c r="C15" i="1" s="1"/>
  <c r="M31" i="1"/>
  <c r="N31" i="1" s="1"/>
  <c r="C31" i="1" s="1"/>
  <c r="M39" i="1"/>
  <c r="N39" i="1" s="1"/>
  <c r="C39" i="1" s="1"/>
  <c r="M63" i="1"/>
  <c r="N63" i="1" s="1"/>
  <c r="C63" i="1" s="1"/>
  <c r="L80" i="1"/>
  <c r="L104" i="1"/>
  <c r="L109" i="1"/>
  <c r="M85" i="1"/>
  <c r="N85" i="1" s="1"/>
  <c r="C85" i="1" s="1"/>
  <c r="M7" i="1"/>
  <c r="N7" i="1" s="1"/>
  <c r="C7" i="1" s="1"/>
  <c r="M23" i="1"/>
  <c r="N23" i="1" s="1"/>
  <c r="C23" i="1" s="1"/>
  <c r="M35" i="1"/>
  <c r="N35" i="1" s="1"/>
  <c r="C35" i="1" s="1"/>
  <c r="M47" i="1"/>
  <c r="N47" i="1" s="1"/>
  <c r="C47" i="1" s="1"/>
  <c r="M59" i="1"/>
  <c r="N59" i="1" s="1"/>
  <c r="C59" i="1" s="1"/>
  <c r="M81" i="1"/>
  <c r="N81" i="1" s="1"/>
  <c r="C81" i="1" s="1"/>
  <c r="L90" i="1"/>
  <c r="L114" i="1"/>
  <c r="L119" i="1"/>
  <c r="M51" i="1"/>
  <c r="N51" i="1" s="1"/>
  <c r="C51" i="1" s="1"/>
  <c r="N91" i="1"/>
  <c r="C91" i="1" s="1"/>
  <c r="L124" i="1"/>
  <c r="L118" i="1"/>
  <c r="M123" i="1"/>
  <c r="N123" i="1" s="1"/>
  <c r="C123" i="1" s="1"/>
  <c r="M3" i="1"/>
  <c r="N3" i="1" s="1"/>
  <c r="C3" i="1" s="1"/>
  <c r="M19" i="1"/>
  <c r="N19" i="1" s="1"/>
  <c r="C19" i="1" s="1"/>
  <c r="L76" i="1"/>
  <c r="L72" i="1"/>
  <c r="M77" i="1"/>
  <c r="N77" i="1" s="1"/>
  <c r="C77" i="1" s="1"/>
  <c r="L86" i="1"/>
  <c r="L110" i="1"/>
  <c r="L115" i="1"/>
  <c r="M11" i="1"/>
  <c r="N11" i="1" s="1"/>
  <c r="C11" i="1" s="1"/>
  <c r="M27" i="1"/>
  <c r="N27" i="1" s="1"/>
  <c r="C27" i="1" s="1"/>
  <c r="L96" i="1"/>
  <c r="L120" i="1"/>
  <c r="L125" i="1"/>
  <c r="M71" i="1"/>
  <c r="N71" i="1" s="1"/>
  <c r="C71" i="1" s="1"/>
  <c r="M43" i="1"/>
  <c r="N43" i="1" s="1"/>
  <c r="C43" i="1" s="1"/>
  <c r="M73" i="1"/>
  <c r="N73" i="1" s="1"/>
  <c r="C73" i="1" s="1"/>
  <c r="L82" i="1"/>
  <c r="L106" i="1"/>
  <c r="L111" i="1"/>
  <c r="M5" i="1"/>
  <c r="N5" i="1" s="1"/>
  <c r="C5" i="1" s="1"/>
  <c r="M9" i="1"/>
  <c r="N9" i="1" s="1"/>
  <c r="C9" i="1" s="1"/>
  <c r="M17" i="1"/>
  <c r="N17" i="1" s="1"/>
  <c r="C17" i="1" s="1"/>
  <c r="M25" i="1"/>
  <c r="N25" i="1" s="1"/>
  <c r="C25" i="1" s="1"/>
  <c r="M29" i="1"/>
  <c r="N29" i="1" s="1"/>
  <c r="C29" i="1" s="1"/>
  <c r="M33" i="1"/>
  <c r="N33" i="1" s="1"/>
  <c r="C33" i="1" s="1"/>
  <c r="M37" i="1"/>
  <c r="N37" i="1" s="1"/>
  <c r="C37" i="1" s="1"/>
  <c r="M45" i="1"/>
  <c r="N45" i="1" s="1"/>
  <c r="C45" i="1" s="1"/>
  <c r="L92" i="1"/>
  <c r="L116" i="1"/>
  <c r="M13" i="1"/>
  <c r="N13" i="1" s="1"/>
  <c r="C13" i="1" s="1"/>
  <c r="M21" i="1"/>
  <c r="N21" i="1" s="1"/>
  <c r="C21" i="1" s="1"/>
  <c r="M41" i="1"/>
  <c r="N41" i="1" s="1"/>
  <c r="C41" i="1" s="1"/>
  <c r="M53" i="1"/>
  <c r="N53" i="1" s="1"/>
  <c r="C53" i="1" s="1"/>
  <c r="M57" i="1"/>
  <c r="N57" i="1" s="1"/>
  <c r="C57" i="1" s="1"/>
  <c r="M83" i="1"/>
  <c r="N83" i="1" s="1"/>
  <c r="C83" i="1" s="1"/>
  <c r="L78" i="1"/>
  <c r="L102" i="1"/>
  <c r="L107" i="1"/>
  <c r="L126" i="1"/>
  <c r="M79" i="1"/>
  <c r="N79" i="1" s="1"/>
  <c r="C79" i="1" s="1"/>
  <c r="L112" i="1"/>
  <c r="L117" i="1"/>
  <c r="L98" i="1"/>
  <c r="L122" i="1"/>
  <c r="L127" i="1"/>
  <c r="N49" i="4" l="1"/>
  <c r="R49" i="4" s="1"/>
  <c r="V49" i="4"/>
  <c r="Q49" i="4"/>
  <c r="U49" i="4"/>
  <c r="P49" i="4"/>
  <c r="T49" i="4"/>
  <c r="M69" i="1"/>
  <c r="N69" i="1" s="1"/>
  <c r="C69" i="1" s="1"/>
  <c r="M61" i="1"/>
  <c r="N61" i="1" s="1"/>
  <c r="C61" i="1" s="1"/>
  <c r="M54" i="1"/>
  <c r="N54" i="1" s="1"/>
  <c r="C54" i="1" s="1"/>
  <c r="J99" i="1"/>
  <c r="L99" i="1" s="1"/>
  <c r="N99" i="1" s="1"/>
  <c r="C99" i="1" s="1"/>
  <c r="I100" i="1"/>
  <c r="J100" i="1" s="1"/>
  <c r="L100" i="1" s="1"/>
  <c r="N100" i="1" s="1"/>
  <c r="C100" i="1" s="1"/>
  <c r="J93" i="1"/>
  <c r="L93" i="1" s="1"/>
  <c r="N93" i="1" s="1"/>
  <c r="C93" i="1" s="1"/>
  <c r="I94" i="1"/>
  <c r="J94" i="1" s="1"/>
  <c r="L94" i="1" s="1"/>
  <c r="N94" i="1" s="1"/>
  <c r="C94" i="1" s="1"/>
  <c r="M108" i="1"/>
  <c r="N108" i="1" s="1"/>
  <c r="C108" i="1" s="1"/>
  <c r="M36" i="1"/>
  <c r="N36" i="1" s="1"/>
  <c r="C36" i="1" s="1"/>
  <c r="M24" i="1"/>
  <c r="N24" i="1" s="1"/>
  <c r="C24" i="1" s="1"/>
  <c r="M52" i="1"/>
  <c r="N52" i="1" s="1"/>
  <c r="C52" i="1" s="1"/>
  <c r="M78" i="1"/>
  <c r="N78" i="1" s="1"/>
  <c r="C78" i="1" s="1"/>
  <c r="M119" i="1"/>
  <c r="N119" i="1" s="1"/>
  <c r="C119" i="1" s="1"/>
  <c r="M84" i="1"/>
  <c r="N84" i="1" s="1"/>
  <c r="C84" i="1" s="1"/>
  <c r="M12" i="1"/>
  <c r="N12" i="1" s="1"/>
  <c r="C12" i="1" s="1"/>
  <c r="M40" i="1"/>
  <c r="N40" i="1" s="1"/>
  <c r="C40" i="1" s="1"/>
  <c r="N98" i="1"/>
  <c r="C98" i="1" s="1"/>
  <c r="M117" i="1"/>
  <c r="N117" i="1" s="1"/>
  <c r="C117" i="1" s="1"/>
  <c r="N90" i="1"/>
  <c r="C90" i="1" s="1"/>
  <c r="M112" i="1"/>
  <c r="N112" i="1" s="1"/>
  <c r="C112" i="1" s="1"/>
  <c r="M125" i="1"/>
  <c r="N125" i="1" s="1"/>
  <c r="C125" i="1" s="1"/>
  <c r="M110" i="1"/>
  <c r="N110" i="1" s="1"/>
  <c r="C110" i="1" s="1"/>
  <c r="M118" i="1"/>
  <c r="N118" i="1" s="1"/>
  <c r="C118" i="1" s="1"/>
  <c r="M70" i="1"/>
  <c r="N70" i="1" s="1"/>
  <c r="C70" i="1" s="1"/>
  <c r="N88" i="1"/>
  <c r="C88" i="1" s="1"/>
  <c r="M4" i="1"/>
  <c r="N4" i="1" s="1"/>
  <c r="C4" i="1" s="1"/>
  <c r="M32" i="1"/>
  <c r="N32" i="1" s="1"/>
  <c r="C32" i="1" s="1"/>
  <c r="M8" i="1"/>
  <c r="N8" i="1" s="1"/>
  <c r="C8" i="1" s="1"/>
  <c r="M114" i="1"/>
  <c r="N114" i="1" s="1"/>
  <c r="C114" i="1" s="1"/>
  <c r="M80" i="1"/>
  <c r="N80" i="1" s="1"/>
  <c r="C80" i="1" s="1"/>
  <c r="M28" i="1"/>
  <c r="N28" i="1" s="1"/>
  <c r="C28" i="1" s="1"/>
  <c r="M126" i="1"/>
  <c r="N126" i="1" s="1"/>
  <c r="C126" i="1" s="1"/>
  <c r="M116" i="1"/>
  <c r="N116" i="1" s="1"/>
  <c r="C116" i="1" s="1"/>
  <c r="M106" i="1"/>
  <c r="N106" i="1" s="1"/>
  <c r="C106" i="1" s="1"/>
  <c r="N96" i="1"/>
  <c r="C96" i="1" s="1"/>
  <c r="M72" i="1"/>
  <c r="N72" i="1" s="1"/>
  <c r="C72" i="1" s="1"/>
  <c r="M20" i="1"/>
  <c r="N20" i="1" s="1"/>
  <c r="C20" i="1" s="1"/>
  <c r="M115" i="1"/>
  <c r="N115" i="1" s="1"/>
  <c r="C115" i="1" s="1"/>
  <c r="M120" i="1"/>
  <c r="N120" i="1" s="1"/>
  <c r="C120" i="1" s="1"/>
  <c r="M124" i="1"/>
  <c r="N124" i="1" s="1"/>
  <c r="C124" i="1" s="1"/>
  <c r="M56" i="1"/>
  <c r="N56" i="1" s="1"/>
  <c r="C56" i="1" s="1"/>
  <c r="M111" i="1"/>
  <c r="N111" i="1" s="1"/>
  <c r="C111" i="1" s="1"/>
  <c r="M44" i="1"/>
  <c r="N44" i="1" s="1"/>
  <c r="C44" i="1" s="1"/>
  <c r="M107" i="1"/>
  <c r="N107" i="1" s="1"/>
  <c r="C107" i="1" s="1"/>
  <c r="N97" i="1"/>
  <c r="C97" i="1" s="1"/>
  <c r="M82" i="1"/>
  <c r="N82" i="1" s="1"/>
  <c r="C82" i="1" s="1"/>
  <c r="M76" i="1"/>
  <c r="N76" i="1" s="1"/>
  <c r="C76" i="1" s="1"/>
  <c r="M16" i="1"/>
  <c r="N16" i="1" s="1"/>
  <c r="C16" i="1" s="1"/>
  <c r="N86" i="1"/>
  <c r="C86" i="1" s="1"/>
  <c r="M68" i="1"/>
  <c r="N68" i="1" s="1"/>
  <c r="C68" i="1" s="1"/>
  <c r="M127" i="1"/>
  <c r="N127" i="1" s="1"/>
  <c r="C127" i="1" s="1"/>
  <c r="M102" i="1"/>
  <c r="N102" i="1" s="1"/>
  <c r="C102" i="1" s="1"/>
  <c r="N92" i="1"/>
  <c r="C92" i="1" s="1"/>
  <c r="M109" i="1"/>
  <c r="N109" i="1" s="1"/>
  <c r="C109" i="1" s="1"/>
  <c r="M60" i="1"/>
  <c r="N60" i="1" s="1"/>
  <c r="C60" i="1" s="1"/>
  <c r="M122" i="1"/>
  <c r="N122" i="1" s="1"/>
  <c r="C122" i="1" s="1"/>
  <c r="M104" i="1"/>
  <c r="N104" i="1" s="1"/>
  <c r="C104" i="1" s="1"/>
  <c r="M113" i="1"/>
  <c r="N113" i="1" s="1"/>
  <c r="C113" i="1" s="1"/>
  <c r="M48" i="1"/>
  <c r="N48" i="1" s="1"/>
  <c r="C48" i="1" s="1"/>
  <c r="M64" i="1"/>
  <c r="N64" i="1" s="1"/>
  <c r="C64" i="1" s="1"/>
  <c r="I2" i="1" l="1"/>
  <c r="J2" i="1" s="1"/>
  <c r="K2" i="1"/>
  <c r="L2" i="1" l="1"/>
  <c r="M2" i="1"/>
  <c r="N2" i="1" s="1"/>
  <c r="C2" i="1" s="1"/>
</calcChain>
</file>

<file path=xl/sharedStrings.xml><?xml version="1.0" encoding="utf-8"?>
<sst xmlns="http://schemas.openxmlformats.org/spreadsheetml/2006/main" count="19895" uniqueCount="8964">
  <si>
    <t>FORMULA</t>
  </si>
  <si>
    <t>Junta de acristalar Nº 66 Negro Pres. 400 m.</t>
  </si>
  <si>
    <t>Junta de hoja Euro-Design 60 Negro Pres. 500 m.</t>
  </si>
  <si>
    <t>Galce/Soporte de taco acristalar (36,5 mm) Euro-Design 60 Gris Pres. 1000 u.</t>
  </si>
  <si>
    <t>Galce/Soporte de taco acristalar Euro-Design 60 Gris Pres. 1000 u.</t>
  </si>
  <si>
    <t>VIDRIO 4+9+4</t>
  </si>
  <si>
    <t>VIDRIO 5+9+6</t>
  </si>
  <si>
    <t>Tornillos</t>
  </si>
  <si>
    <t>554002.376</t>
  </si>
  <si>
    <t>564002.153</t>
  </si>
  <si>
    <t>564002.089</t>
  </si>
  <si>
    <t>Marco 64 Euro-Design 60 Blanco Pres. 5,8 m.</t>
  </si>
  <si>
    <t>Marco 64 Euro-Design 60 Mar-Rob/Rob Pres. 5,8 m.</t>
  </si>
  <si>
    <t>Marco 64 Euro-Design 60 Mar-Negro M./Negro M. Pres. 5,8 m.</t>
  </si>
  <si>
    <t>245536.004</t>
  </si>
  <si>
    <t>Refuerzo 35x20/1,5 mm para marco 64 Euro-Design 60 Pres. 5,8 m.</t>
  </si>
  <si>
    <t>261709.004</t>
  </si>
  <si>
    <t>Refuerzo 35x20/2 mm para marco 64 Euro-Design 60 Pres. 5,8 m.</t>
  </si>
  <si>
    <t>560610.058</t>
  </si>
  <si>
    <t>596260.316</t>
  </si>
  <si>
    <t>596260.240</t>
  </si>
  <si>
    <t>Junquillo 18,5 mm Blanco Pres. 5,8 m.</t>
  </si>
  <si>
    <t>Junquillo 18,5 mm Mar-Rob Pres. 5,8 m.</t>
  </si>
  <si>
    <t>Junquillo 18,5 mm Mar-Negro M. Pres. 5,8 m.</t>
  </si>
  <si>
    <t>865002.010</t>
  </si>
  <si>
    <t>330101.001</t>
  </si>
  <si>
    <t>554012.376</t>
  </si>
  <si>
    <t>564012.197</t>
  </si>
  <si>
    <t>564012.125</t>
  </si>
  <si>
    <t>Hoja Z60 Euro-Design 60 Blanco Pres. 5,8 m.</t>
  </si>
  <si>
    <t>Hoja Z60 Euro-Design 60 Mar-Rob/Rob Pres. 5,8 m.</t>
  </si>
  <si>
    <t>Hoja Z60 Euro-Design 60 Mar-Negro M./Negro M. Pres. 5,8 m.</t>
  </si>
  <si>
    <t>244516.023</t>
  </si>
  <si>
    <t>Refuerzo 32.5x28/1.52 mm para hoja Z60 Euro-Design 60 Pres. 5.8 m.</t>
  </si>
  <si>
    <t>541170.398</t>
  </si>
  <si>
    <t>541330.790</t>
  </si>
  <si>
    <t>541330.143</t>
  </si>
  <si>
    <t>Hoja T94 Apert. exterior Euro-Design 60 Blanco Pres. 6 m.</t>
  </si>
  <si>
    <t>Hoja T94 Apert. exterior Euro-Desing 60 Mar-Rob/Rob Pres. 6 m.</t>
  </si>
  <si>
    <t>Hoja T94 Apert. exterior Euro-Desing 60 Mar-Negro M./Negro M. Pres. 6 m.</t>
  </si>
  <si>
    <t>350193.007</t>
  </si>
  <si>
    <t>Refuerzo 35x42/2 mm para Hoja Z74 y Hoja T94 Apert. ext. Euro-Design 60 Pres. 6 m.</t>
  </si>
  <si>
    <t>554022.376</t>
  </si>
  <si>
    <t>564022.095</t>
  </si>
  <si>
    <t>564022.101</t>
  </si>
  <si>
    <t>Poste/Travesaño 78 Euro-Design 60 Blanco Pres. 5,8 m.</t>
  </si>
  <si>
    <t>Poste/Travesaño 78 Euro-Design 60 Mar-Rob/Rob Pres. 5,8 m.</t>
  </si>
  <si>
    <t>Poste/Travesaño 78 Euro-Design 60 Mar-Negro M./Negro M. Pres. 5,8 m.</t>
  </si>
  <si>
    <t>245526.111</t>
  </si>
  <si>
    <t>Refuerzo 35x20/2,5 mm para poste/travesaño Euro-Design 60 Pres. 5.8 m.</t>
  </si>
  <si>
    <t>248656.002</t>
  </si>
  <si>
    <t>Union mecanica travesaño 78 Euro-Design 60 Blanco Pres. 100 u.</t>
  </si>
  <si>
    <t>Union mecanica travesaño 78 Euro-Design 60 Marron Pres. 100 u.</t>
  </si>
  <si>
    <t>732460.010</t>
  </si>
  <si>
    <t>590012.041</t>
  </si>
  <si>
    <t>590012.028</t>
  </si>
  <si>
    <t>Perfil de acoplamiento 1 Blanco Pres. 5,8 m.</t>
  </si>
  <si>
    <t>Perfil de acoplamiento 1 Bco-Rob Pres. 5,8 m.</t>
  </si>
  <si>
    <t>Perfil de acoplamiento 1 Bco-Negro M. Pres. 5,8 m.</t>
  </si>
  <si>
    <t>554281.476</t>
  </si>
  <si>
    <t>564081.790</t>
  </si>
  <si>
    <t>564081.209</t>
  </si>
  <si>
    <t>Hoja Z74 Euro-Design 60 Blanco Pres. 6 m.</t>
  </si>
  <si>
    <t>Hoja Z74 Euro-Design 60 Mar-Rob/Rob Pres. 6 m.</t>
  </si>
  <si>
    <t>Hoja Z74 Euro-Design 60 Mar-Negro M./Negro M. Pres. 6 m.</t>
  </si>
  <si>
    <t>500233.100</t>
  </si>
  <si>
    <t>599233.037</t>
  </si>
  <si>
    <t>599233.011</t>
  </si>
  <si>
    <t>Lama ciega 20 mm Blanco Pres. 5,8 m.</t>
  </si>
  <si>
    <t>Lama ciega 20 mm Bco-Rob/Rob Pres. 5,8 m.</t>
  </si>
  <si>
    <t>Lama ciega 20 mm Bco-Negro M./Negro M. Pres. 5,8 m.</t>
  </si>
  <si>
    <t>269632.004</t>
  </si>
  <si>
    <t>Remate para umbral 3 der. Euro-Design 60 Gris Pres. 50 u.</t>
  </si>
  <si>
    <t>269642.004</t>
  </si>
  <si>
    <t>Remate para umbral 3 izq. Euro-Design 60 Gris Pres. 50 u.</t>
  </si>
  <si>
    <t>260000.004</t>
  </si>
  <si>
    <t>Umbral 3 (Aluminio) puerta calle Euro-Design 60 Pres. 6 m.</t>
  </si>
  <si>
    <t>206296.001</t>
  </si>
  <si>
    <t>206296.003</t>
  </si>
  <si>
    <t>206296.005</t>
  </si>
  <si>
    <t>Tapa desagüe con logo Blanco Pres. 500 u.</t>
  </si>
  <si>
    <t>Tapa desagüe con logo Marrón Pres. 500 u.</t>
  </si>
  <si>
    <t>Tapa desagüe con logo Negro Pres. 500 u.</t>
  </si>
  <si>
    <t>253044.003</t>
  </si>
  <si>
    <t>253044.002</t>
  </si>
  <si>
    <t>227848.001</t>
  </si>
  <si>
    <t>Remate inferior puerta calle (Aluminio) Euro-Design 60 Pres. 6 m.</t>
  </si>
  <si>
    <t>550320.376</t>
  </si>
  <si>
    <t>555320.027</t>
  </si>
  <si>
    <t>555320.014</t>
  </si>
  <si>
    <t>Cuarto caña 17 mm Blanco Pres. 5,8 m.</t>
  </si>
  <si>
    <t>Cuarto caña 17 mm Bco-Rob Pres. 5,8 m.</t>
  </si>
  <si>
    <t>Cuarto caña 17 mm Bco-Negro M. Pres. 5,8 m.</t>
  </si>
  <si>
    <t>550470.376</t>
  </si>
  <si>
    <t>570470.042</t>
  </si>
  <si>
    <t>570470.028</t>
  </si>
  <si>
    <t>Contramarco 60 mm Blanco Pres. 5,8 m.</t>
  </si>
  <si>
    <t>Contramarco 60 mm Mar-Rob Pres. 5,8 m.</t>
  </si>
  <si>
    <t>Contramarco 60 mm Mar-Negro M. Pres. 5,8 m.</t>
  </si>
  <si>
    <t>336162.001</t>
  </si>
  <si>
    <t>Escuadra de alineación para contramarco de 29 y 60 mm</t>
  </si>
  <si>
    <t>221868.001</t>
  </si>
  <si>
    <t>351164.002</t>
  </si>
  <si>
    <t>Grico Panel</t>
  </si>
  <si>
    <t>Pomo Pegamento</t>
  </si>
  <si>
    <t>COLOR</t>
  </si>
  <si>
    <t>Simil Madera</t>
  </si>
  <si>
    <t>Blanco</t>
  </si>
  <si>
    <t>Negro</t>
  </si>
  <si>
    <t>Tapón remate diáMetro 13 mm Blanco Pres. 1000 u.</t>
  </si>
  <si>
    <t>Tapón remate diáMetro 13 mm Marrón Pres. 1000 u.</t>
  </si>
  <si>
    <t>unidad_MEDIDA</t>
  </si>
  <si>
    <t>unidad</t>
  </si>
  <si>
    <t>metro</t>
  </si>
  <si>
    <t>PRECIO</t>
  </si>
  <si>
    <t>GRICO_PANEL_N</t>
  </si>
  <si>
    <t>PEGAMENTO_N</t>
  </si>
  <si>
    <t>TORNILLOS_N</t>
  </si>
  <si>
    <t>OSCILOBATIENTE_N</t>
  </si>
  <si>
    <t>ABATIBLE_N</t>
  </si>
  <si>
    <t>PUERTA SIMPLE_N</t>
  </si>
  <si>
    <t>PUERTA DOBLE_N</t>
  </si>
  <si>
    <t>DVH-5+9+6N</t>
  </si>
  <si>
    <t>DVH-4+9+4N</t>
  </si>
  <si>
    <t>DVH-4+9+4-B</t>
  </si>
  <si>
    <t>DVH-5+9+6-B</t>
  </si>
  <si>
    <t>GRICO_PANEL_B</t>
  </si>
  <si>
    <t>PEGAMENTO_B</t>
  </si>
  <si>
    <t>TORNILLOS_B</t>
  </si>
  <si>
    <t>OSCILOBATIENTE_B</t>
  </si>
  <si>
    <t>ABATIBLE_B</t>
  </si>
  <si>
    <t>PUERTA SIMPLE_B</t>
  </si>
  <si>
    <t>PUERTA DOBLE_B</t>
  </si>
  <si>
    <t>DVH-4+9+4-SM</t>
  </si>
  <si>
    <t>DVH-5+9+6-SM</t>
  </si>
  <si>
    <t>GRICO_PANEL_SM</t>
  </si>
  <si>
    <t>PEGAMENTO_SM</t>
  </si>
  <si>
    <t>TORNILLOS_SM</t>
  </si>
  <si>
    <t>OSCILOBATIENTE_SM</t>
  </si>
  <si>
    <t>ABATIBLE_SM</t>
  </si>
  <si>
    <t>PUERTA SIMPLE_SM</t>
  </si>
  <si>
    <t>PUERTA DOBLE_SM</t>
  </si>
  <si>
    <t>1 if TIPO in [2,9] else 0</t>
  </si>
  <si>
    <t>REBATIBLE_B</t>
  </si>
  <si>
    <t>REBATIBLE_SM</t>
  </si>
  <si>
    <t>REBATIBLE_N</t>
  </si>
  <si>
    <t>1 if TIPO in [3,10] else 0</t>
  </si>
  <si>
    <t>1 if TIPO in [4,11] else 0</t>
  </si>
  <si>
    <t>DESPLAZABLE_B</t>
  </si>
  <si>
    <t>DESPLAZABLE_SM</t>
  </si>
  <si>
    <t>DESPLAZABLE_N</t>
  </si>
  <si>
    <t>1 if TIPO in [5,12] else 0</t>
  </si>
  <si>
    <t>1 if TIPO in [6] else 0</t>
  </si>
  <si>
    <t>1 if TIPO in [7] else 0</t>
  </si>
  <si>
    <t>COLOR_ID</t>
  </si>
  <si>
    <t>CODIGO</t>
  </si>
  <si>
    <t>DESCRIPCION</t>
  </si>
  <si>
    <t>DVH-4+9+5-B</t>
  </si>
  <si>
    <t>DVH-4+9+5-SM</t>
  </si>
  <si>
    <t>DVH-4+9+5N</t>
  </si>
  <si>
    <t>VIDRIO 4+9+5</t>
  </si>
  <si>
    <t>DVH-5+9+3+3-B</t>
  </si>
  <si>
    <t>DVH-5+9+3+3-SM</t>
  </si>
  <si>
    <t>DVH-5+9+3+3N</t>
  </si>
  <si>
    <t>DVH-6+9+3+3-B</t>
  </si>
  <si>
    <t>DVH-6+9+3+3-SM</t>
  </si>
  <si>
    <t>DVH-6+9+3+3N</t>
  </si>
  <si>
    <t>VIDRIO 6+9+3+3</t>
  </si>
  <si>
    <t>VIDRIO 5+9+3+3</t>
  </si>
  <si>
    <t>HERRAJE REBATIBLE</t>
  </si>
  <si>
    <t>HERRAJE OSCILOBATIENTE</t>
  </si>
  <si>
    <t>HERRAJE ABATIBLE</t>
  </si>
  <si>
    <t>HERRAJE DESPLAZABLE</t>
  </si>
  <si>
    <t>HERRAJE PUERTA SIMPLE</t>
  </si>
  <si>
    <t>HERRAJE PUERTA DOBLE</t>
  </si>
  <si>
    <t>Código</t>
  </si>
  <si>
    <t>Descripción</t>
  </si>
  <si>
    <t>Largo</t>
  </si>
  <si>
    <t>Presentación</t>
  </si>
  <si>
    <t>PK</t>
  </si>
  <si>
    <t>Nivel de suministro</t>
  </si>
  <si>
    <t>UF</t>
  </si>
  <si>
    <t>Precio USD</t>
  </si>
  <si>
    <t>6 t. x paquete</t>
  </si>
  <si>
    <t>23.2</t>
  </si>
  <si>
    <t>A</t>
  </si>
  <si>
    <t>m</t>
  </si>
  <si>
    <t>564002.131</t>
  </si>
  <si>
    <t>Marco 64 Euro-Design 60 Bco-Bco/Rob Pres. 5,8 m.</t>
  </si>
  <si>
    <t>B</t>
  </si>
  <si>
    <t>564002.130</t>
  </si>
  <si>
    <t>Marco 64 Euro-Design 60 Bco-Rob/Bco Pres. 5,8 m.</t>
  </si>
  <si>
    <t>564002.133</t>
  </si>
  <si>
    <t>Marco 64 Euro-Design 60 Mar-Ant L/Ant L Pres. 5,8 m.</t>
  </si>
  <si>
    <t>564002.135</t>
  </si>
  <si>
    <t>Marco 64 Euro-Design 60 Bco-Bco/Ant L Pres. 5,8 m.</t>
  </si>
  <si>
    <t>564002.134</t>
  </si>
  <si>
    <t>Marco 64 Euro-Design 60 Bco-Ant L/Bco Pres. 5,8 m.</t>
  </si>
  <si>
    <t>564002.138</t>
  </si>
  <si>
    <t>Marco 64 Euro-Design 60 Mar-B.Brow/B.Brow Pres. 5,8 m.</t>
  </si>
  <si>
    <t>564002.127</t>
  </si>
  <si>
    <t>Marco 64 Euro-Design 60 Bco-Bco/B.Brow Pres. 5,8 m.</t>
  </si>
  <si>
    <t>564002.126</t>
  </si>
  <si>
    <t>Marco 64 Euro-Design 60 Bco-B.Brow/Bco Pres. 5,8 m.</t>
  </si>
  <si>
    <t>564002.158</t>
  </si>
  <si>
    <t>Marco 64 Euro-Design 60 Mar-Nog/Nog Pres. 5,8 m.</t>
  </si>
  <si>
    <t>564002.129</t>
  </si>
  <si>
    <t>Marco 64 Euro-Design 60 Bco-Bco/Nog Pres. 5,8 m.</t>
  </si>
  <si>
    <t>564002.128</t>
  </si>
  <si>
    <t>Marco 64 Euro-Design 60 Bco-Nog/Bco Pres. 5,8 m.</t>
  </si>
  <si>
    <t>564002.161</t>
  </si>
  <si>
    <t>Marco 64 Euro-Design 60 Mar-Win/Win Pres. 5,8 m.</t>
  </si>
  <si>
    <t>564002.124</t>
  </si>
  <si>
    <t>Marco 64 Euro-Design 60 Bco-Bco/Win Pres. 5,8 m.</t>
  </si>
  <si>
    <t>564002.122</t>
  </si>
  <si>
    <t>Marco 64 Euro-Design 60 Bco-Win/Bco Pres. 5,8 m.</t>
  </si>
  <si>
    <t>564002.154</t>
  </si>
  <si>
    <t>Marco 64 Euro-Design 60 Mar-Mon/Mon Pres. 5,8 m.</t>
  </si>
  <si>
    <t>564002.080</t>
  </si>
  <si>
    <t>Marco 64 Euro-Design 60 Bco-Bco/Mon Pres. 5,8 m.</t>
  </si>
  <si>
    <t>564002.082</t>
  </si>
  <si>
    <t>Marco 64 Euro-Design 60 Bco-Mon/Bco Pres. 5,8 m.</t>
  </si>
  <si>
    <t>Marco 64 Euro-Design 60 Mar-Negro M./Negro M. Pres. 5,8 m.</t>
  </si>
  <si>
    <t>564002.090</t>
  </si>
  <si>
    <t>Marco 64 Euro-Design 60 Bco-Bco/Negro M. Pres. 5,8 m.</t>
  </si>
  <si>
    <t>564002.091</t>
  </si>
  <si>
    <t>Marco 64 Euro-Design 60 Bco-Negro M./Bco Pres. 5,8 m.</t>
  </si>
  <si>
    <t>564002.155</t>
  </si>
  <si>
    <t>Marco 64 Euro-Design 60 Mar-Turn/Turn Pres. 5,8 m.</t>
  </si>
  <si>
    <t>564002.103</t>
  </si>
  <si>
    <t>Marco 64 Euro-Design 60 Bco-Bco/Turn Pres. 5,8 m.</t>
  </si>
  <si>
    <t>564002.104</t>
  </si>
  <si>
    <t>Marco 64 Euro-Design 60 Bco-Turn/Bco Pres. 5,8 m.</t>
  </si>
  <si>
    <t>564002.105</t>
  </si>
  <si>
    <t>Marco 64 Euro-Design 60 Bco-Sheff A./Sheff A. Pres. 5,8 m.</t>
  </si>
  <si>
    <t>564002.101</t>
  </si>
  <si>
    <t>Marco 64 Euro-Design 60 Bco-Bco/Sheff A. Pres. 5,8 m.</t>
  </si>
  <si>
    <t>564002.102</t>
  </si>
  <si>
    <t>Marco 64 Euro-Design 60 Bco-Sheff A./Bco Pres. 5,8 m.</t>
  </si>
  <si>
    <t>564002.156</t>
  </si>
  <si>
    <t>Marco 64 Euro-Design 60 Mar-Hab/Hab Pres. 5,8 m.</t>
  </si>
  <si>
    <t>564002.113</t>
  </si>
  <si>
    <t>Marco 64 Euro-Design 60 Bco-Bco/Hab Pres. 5,8 m.</t>
  </si>
  <si>
    <t>564002.114</t>
  </si>
  <si>
    <t>Marco 64 Euro-Design 60 Bco-Hab/Bco Pres. 5,8 m.</t>
  </si>
  <si>
    <t>564002.157</t>
  </si>
  <si>
    <t>Marco 64 Euro-Design 60 Mar-Tit/Tit Pres. 5,8 m.</t>
  </si>
  <si>
    <t>564002.111</t>
  </si>
  <si>
    <t>Marco 64 Euro-Design 60 Bco-Bco/Tit Pres. 5,8 m.</t>
  </si>
  <si>
    <t>564002.112</t>
  </si>
  <si>
    <t>Marco 64 Euro-Design 60 Bco-Tit/Bco Pres. 5,8 m.</t>
  </si>
  <si>
    <t>564002.178</t>
  </si>
  <si>
    <t>Marco 64 Euro-Design 60 Mar-Ant M/Ant M Pres. 5,8 m.</t>
  </si>
  <si>
    <t>564002.179</t>
  </si>
  <si>
    <t>Marco 64 Euro-Design 60 Bco-Bco/Ant M Pres. 5,8 m.</t>
  </si>
  <si>
    <t>564002.180</t>
  </si>
  <si>
    <t>Marco 64 Euro-Design 60 Bco-Ant M/Bco Pres. 5,8 m.</t>
  </si>
  <si>
    <t>564002.181</t>
  </si>
  <si>
    <t>Marco 64 Euro-Design 60 Mar-Black S/Black S Pres. 5,8 m.</t>
  </si>
  <si>
    <t>564002.182</t>
  </si>
  <si>
    <t>Marco 64 Euro-Design 60 Bco-Bco/Black S Pres. 5,8 m.</t>
  </si>
  <si>
    <t>564002.184</t>
  </si>
  <si>
    <t>Marco 64 Euro-Design 60 Bco-Black S/Bco Pres. 5,8 m.</t>
  </si>
  <si>
    <t>564002.172</t>
  </si>
  <si>
    <t>Marco 64 Euro-Design 60 Mar-Nut/Nut Pres. 5,8 m.</t>
  </si>
  <si>
    <t>564002.173</t>
  </si>
  <si>
    <t>Marco 64 Euro-Design 60 Bco-Bco/Nut Pres. 5,8 m.</t>
  </si>
  <si>
    <t>564002.174</t>
  </si>
  <si>
    <t>Marco 64 Euro-Design 60 Bco-Nut/Bco Pres. 5,8 m.</t>
  </si>
  <si>
    <t>564002.175</t>
  </si>
  <si>
    <t>Marco 64 Euro-Design 60 Mar-Qrz/Qrz Pres. 5,8 m.</t>
  </si>
  <si>
    <t>564002.176</t>
  </si>
  <si>
    <t>Marco 64 Euro-Design 60 Bco-Bco/Qrz Pres. 5,8 m.</t>
  </si>
  <si>
    <t>564002.177</t>
  </si>
  <si>
    <t>Marco 64 Euro-Design 60 Bco-Qrz/Bco Pres. 5,8 m.</t>
  </si>
  <si>
    <t>11.6</t>
  </si>
  <si>
    <t>564022.097</t>
  </si>
  <si>
    <t>Poste/Travesaño 78 Euro-Design 60 Bco-Bco/Rob Pres. 5,8 m.</t>
  </si>
  <si>
    <t>564022.081</t>
  </si>
  <si>
    <t>Poste/Travesaño 78 Euro-Design 60 Bco-Rob/Bco Pres. 5,8 m.</t>
  </si>
  <si>
    <t>564022.098</t>
  </si>
  <si>
    <t>Poste/Travesaño 78 Euro-Design 60 Mar-Ant L/Ant L Pres. 5,8 m.</t>
  </si>
  <si>
    <t>564022.087</t>
  </si>
  <si>
    <t>Poste/Travesaño 78 Euro-Design 60 Bco-Bco/Ant L Pres. 5,8 m.</t>
  </si>
  <si>
    <t>564022.086</t>
  </si>
  <si>
    <t>Poste/Travesaño 78 Euro-Design 60 Bco-Ant L/Bco Pres. 5,8 m.</t>
  </si>
  <si>
    <t>564022.083</t>
  </si>
  <si>
    <t>Poste/Travesaño 78 Euro-Design 60 Mar-B.Brow/B.Brow Pres. 5,8 m.</t>
  </si>
  <si>
    <t>564022.085</t>
  </si>
  <si>
    <t>Poste/Travesaño 78 Euro-Design 60 Bco-Bco/B.Brow Pres. 5,8 m.</t>
  </si>
  <si>
    <t>564022.084</t>
  </si>
  <si>
    <t>Poste/Travesaño 78 Euro-Design 60 Bco-B.Brow/Bco Pres. 5,8 m.</t>
  </si>
  <si>
    <t>564022.096</t>
  </si>
  <si>
    <t>Poste/Travesaño 78 Euro-Design 60 Mar-Nog/Nog Pres. 5,8 m.</t>
  </si>
  <si>
    <t>564022.080</t>
  </si>
  <si>
    <t>Poste/Travesaño 78 Euro-Design 60 Bco-Bco/Nog Pres. 5,8 m.</t>
  </si>
  <si>
    <t>564022.079</t>
  </si>
  <si>
    <t>Poste/Travesaño 78 Euro-Design 60 Bco-Nog/Bco Pres. 5,8 m.</t>
  </si>
  <si>
    <t>564022.099</t>
  </si>
  <si>
    <t>Poste/Travesaño 78 Euro-Design 60 Mar-Win/Win Pres. 5,8 m.</t>
  </si>
  <si>
    <t>564022.078</t>
  </si>
  <si>
    <t>Poste/Travesaño 78 Euro-Design 60 Bco-Bco/Win Pres. 5,8 m.</t>
  </si>
  <si>
    <t>564022.077</t>
  </si>
  <si>
    <t>Poste/Travesaño 78 Euro-Design 60 Bco-Win/Bco Pres. 5,8 m.</t>
  </si>
  <si>
    <t>564022.100</t>
  </si>
  <si>
    <t>Poste/Travesaño 78 Euro-Design 60 Mar-Mon/Mon Pres. 5,8 m.</t>
  </si>
  <si>
    <t>564022.047</t>
  </si>
  <si>
    <t>Poste/Travesaño 78 Euro-Design 60 Bco-Bco/Mon Pres. 5,8 m.</t>
  </si>
  <si>
    <t>564022.046</t>
  </si>
  <si>
    <t>Poste/Travesaño 78 Euro-Design 60 Bco-Mon/Bco Pres. 5,8 m.</t>
  </si>
  <si>
    <t>564022.053</t>
  </si>
  <si>
    <t>Poste/Travesaño 78 Euro-Design 60 Bco-Bco/Negro M. Pres. 5,8 m.</t>
  </si>
  <si>
    <t>564022.054</t>
  </si>
  <si>
    <t>Poste/Travesaño 78 Euro-Design 60 Bco-Negro M./Bco Pres. 5,8 m.</t>
  </si>
  <si>
    <t>564022.102</t>
  </si>
  <si>
    <t>Poste/Travesaño 78 Euro-Design 60 Mar-Turn/Turn Pres. 5,8 m.</t>
  </si>
  <si>
    <t>564022.061</t>
  </si>
  <si>
    <t>Poste/Travesaño 78 Euro-Design 60 Bco-Bco/Turn Pres. 5,8 m.</t>
  </si>
  <si>
    <t>564022.062</t>
  </si>
  <si>
    <t>Poste/Travesaño 78 Euro-Design 60 Bco-Turn/Bco Pres. 5,8 m.</t>
  </si>
  <si>
    <t>564022.063</t>
  </si>
  <si>
    <t>Poste/Travesaño 78 Euro-Design 60 Bco-Sheff A./Sheff A. Pres. 5,8 m.</t>
  </si>
  <si>
    <t>564022.059</t>
  </si>
  <si>
    <t>Poste/Travesaño 78 Euro-Design 60 Bco-Bco/Sheff A. Pres. 5,8 m.</t>
  </si>
  <si>
    <t>564022.060</t>
  </si>
  <si>
    <t>Poste/Travesaño 78 Euro-Design 60 Bco-Sheff A./Bco Pres. 5,8 m.</t>
  </si>
  <si>
    <t>564022.103</t>
  </si>
  <si>
    <t>Poste/Travesaño 78 Euro-Design 60 Mar-Hab/Hab M. Pres. 5,8 m.</t>
  </si>
  <si>
    <t>564022.069</t>
  </si>
  <si>
    <t>Poste/Travesaño 78 Euro-Design 60 Bco-Bco/Hab Pres. 5,8 m.</t>
  </si>
  <si>
    <t>564022.070</t>
  </si>
  <si>
    <t>Poste/Travesaño 78 Euro-Design 60 Bco-Hab/Bco Pres. 5,8 m.</t>
  </si>
  <si>
    <t>564022.064</t>
  </si>
  <si>
    <t>Poste/Travesaño 78 Euro-Design 60 Mar-Tit/Tit Pres. 5,8 m.</t>
  </si>
  <si>
    <t>564022.067</t>
  </si>
  <si>
    <t>Poste/Travesaño 78 Euro-Design 60 Bco-Bco/Tit Pres. 5,8 m.</t>
  </si>
  <si>
    <t>564022.068</t>
  </si>
  <si>
    <t>Poste/Travesaño 78 Euro-Design 60 Bco-Tit/Bco Pres. 5,8 m.</t>
  </si>
  <si>
    <t>564022.122</t>
  </si>
  <si>
    <t>Poste/Travesaño 78 Euro-Design 60 Mar-Ant M/Ant M Pres. 5,8 m.</t>
  </si>
  <si>
    <t>564022.117</t>
  </si>
  <si>
    <t>Poste/Travesaño 78 Euro-Design 60 Bco-Bco/Ant M Pres. 5,8 m.</t>
  </si>
  <si>
    <t>564022.124</t>
  </si>
  <si>
    <t>Poste/Travesaño 78Euro-Design60Bco-Ant M/BcoPres.5,8m.</t>
  </si>
  <si>
    <t>564022.125</t>
  </si>
  <si>
    <t>Poste/Travesaño 78 Euro-Design 60 Mar-Black S/Black S Pres. 5,8 m.</t>
  </si>
  <si>
    <t>564022.126</t>
  </si>
  <si>
    <t>Poste/Travesaño 78 Euro-Design 60 Bco-Bco/Black S Pres. 5,8 m.</t>
  </si>
  <si>
    <t>564022.127</t>
  </si>
  <si>
    <t>Poste/Travesaño 78Euro-Design60Bco-Black S/BcoPres.5,8m.</t>
  </si>
  <si>
    <t>564022.110</t>
  </si>
  <si>
    <t>Poste/Travesaño 78 Euro-Design 60 Mar-Nut/Nut Pres. 5,8 m.</t>
  </si>
  <si>
    <t>564022.111</t>
  </si>
  <si>
    <t>Poste/Travesaño 78 Euro-Design 60 Bco-Bco/Nut Pres. 5,8 m.</t>
  </si>
  <si>
    <t>564022.112</t>
  </si>
  <si>
    <t>Poste/Travesaño 78Euro-Design60Bco-Nut/BcoPres.5,8m.</t>
  </si>
  <si>
    <t>564022.113</t>
  </si>
  <si>
    <t>Poste/Travesaño 78 Euro-Design 60 Mar-Qrz/Qrz Pres. 5,8 m.</t>
  </si>
  <si>
    <t>564022.115</t>
  </si>
  <si>
    <t>Poste/Travesaño 78 Euro-Design 60 Bco-Bco/Qrz Pres. 5,8 m.</t>
  </si>
  <si>
    <t>564022.120</t>
  </si>
  <si>
    <t>Poste/Travesaño 78Euro-Design60Bco-Qrz/BcoPres.5,8m.</t>
  </si>
  <si>
    <t>564012.174</t>
  </si>
  <si>
    <t>Hoja Z60 Euro-Design 60 Bco-Bco/Rob Pres. 5,8 m.</t>
  </si>
  <si>
    <t>564012.173</t>
  </si>
  <si>
    <t>Hoja Z60 Euro-Design 60 Bco-Rob/Bco Pres. 5,8 m.</t>
  </si>
  <si>
    <t>564012.177</t>
  </si>
  <si>
    <t>Hoja Z60 Euro-Design 60 Mar-Ant L/Ant L Pres. 5,8 m.</t>
  </si>
  <si>
    <t>564012.180</t>
  </si>
  <si>
    <t>Hoja Z60 Euro-Design 60 Bco-Bco/Ant L Pres. 5,8 m.</t>
  </si>
  <si>
    <t>564012.179</t>
  </si>
  <si>
    <t>Hoja Z60 Euro-Design 60 Bco-Ant L/Bco Pres. 5,8 m.</t>
  </si>
  <si>
    <t>564012.165</t>
  </si>
  <si>
    <t>Hoja Z60 Euro-Design 60 Mar-B.Brow/B.Brow Pres. 5,8 m.</t>
  </si>
  <si>
    <t>564012.167</t>
  </si>
  <si>
    <t>Hoja Z60 Euro-Design 60 Bco-Bco/B.Brow Pres. 5,8 m.</t>
  </si>
  <si>
    <t>564012.166</t>
  </si>
  <si>
    <t>Hoja Z60 Euro-Design 60 Bco-B.Brow/Bco Pres. 5,8 m.</t>
  </si>
  <si>
    <t>564012.168</t>
  </si>
  <si>
    <t>Hoja Z60 Euro-Design 60 Mar-Nog/Nog Pres. 5,8 m.</t>
  </si>
  <si>
    <t>564012.170</t>
  </si>
  <si>
    <t>Hoja Z60 Euro-Design 60 Bco-Bco/Nog Pres. 5,8 m.</t>
  </si>
  <si>
    <t>564012.169</t>
  </si>
  <si>
    <t>Hoja Z60 Euro-Design 60 Bco-Nog/Bco Pres. 5,8 m.</t>
  </si>
  <si>
    <t>564012.196</t>
  </si>
  <si>
    <t>Hoja Z60 Euro-Design 60 Mar-Win/Win Pres. 5,8 m.</t>
  </si>
  <si>
    <t>564012.164</t>
  </si>
  <si>
    <t>Hoja Z60 Euro-Design 60 Bco-Bco/Win Pres. 5,8 m.</t>
  </si>
  <si>
    <t>564012.163</t>
  </si>
  <si>
    <t>Hoja Z60 Euro-Design 60 Bco-Win/Bco Pres. 5,8 m.</t>
  </si>
  <si>
    <t>564012.105</t>
  </si>
  <si>
    <t>Hoja Z60 Euro-Design 60 Mar-Mon/Mon Pres. 5,8 m.</t>
  </si>
  <si>
    <t>564012.103</t>
  </si>
  <si>
    <t>Hoja Z60 Euro-Design 60 Bco-Bco/Mon Pres. 5,8 m.</t>
  </si>
  <si>
    <t>564012.104</t>
  </si>
  <si>
    <t>Hoja Z60 Euro-Design 60 Bco-Mon/Bco Pres. 5,8 m.</t>
  </si>
  <si>
    <t>564012.126</t>
  </si>
  <si>
    <t>Hoja Z60 Euro-Design 60 Bco-Bco/Negro M. Pres. 5,8 m.</t>
  </si>
  <si>
    <t>564012.128</t>
  </si>
  <si>
    <t>Hoja Z60 Euro-Design 60 Bco-Negro M./Bco Pres. 5,8 m.</t>
  </si>
  <si>
    <t>564012.138</t>
  </si>
  <si>
    <t>Hoja Z60 Euro-Design 60 Mar-Turn/Turn Pres. 5,8 m.</t>
  </si>
  <si>
    <t>564012.139</t>
  </si>
  <si>
    <t>Hoja Z60 Euro-Design 60 Bco-Bco/Turn Pres. 5,8 m.</t>
  </si>
  <si>
    <t>564012.140</t>
  </si>
  <si>
    <t>Hoja Z60 Euro-Design 60 Bco-Turn/Bco Pres. 5,8 m.</t>
  </si>
  <si>
    <t>564012.141</t>
  </si>
  <si>
    <t>Hoja Z60 Euro-Design 60 Bco-Sheff A./Sheff A. Pres. 5,8 m.</t>
  </si>
  <si>
    <t>564012.136</t>
  </si>
  <si>
    <t>Hoja Z60 Euro-Design 60 Bco-Bco/Sheff A. Pres. 5,8 m.</t>
  </si>
  <si>
    <t>564012.137</t>
  </si>
  <si>
    <t>Hoja Z60 Euro-Design 60 Bco-Sheff A./Bco Pres. 5,8 m.</t>
  </si>
  <si>
    <t>564012.146</t>
  </si>
  <si>
    <t>Hoja Z60 Euro-Design 60 Mar-Hab/Hab Pres. 5,8 m.</t>
  </si>
  <si>
    <t>564012.152</t>
  </si>
  <si>
    <t>Hoja Z60 Euro-Design 60 Bco-Bco/Hab Pres. 5,8 m.</t>
  </si>
  <si>
    <t>564012.154</t>
  </si>
  <si>
    <t>Hoja Z60 Euro-Design 60 Bco-Hab/Bco Pres. 5,8 m.</t>
  </si>
  <si>
    <t>564012.145</t>
  </si>
  <si>
    <t>Hoja Z60 Euro-Design 60 Mar-Tit/Tit Pres. 5,8 m.</t>
  </si>
  <si>
    <t>564012.151</t>
  </si>
  <si>
    <t>Hoja Z60 Euro-Design 60 Bco-Bco/Tit Pres. 5,8 m.</t>
  </si>
  <si>
    <t>564012.149</t>
  </si>
  <si>
    <t>Hoja Z60 Euro-Design 60 Bco-Tit/Bco Pres. 5,8 m.</t>
  </si>
  <si>
    <t>564012.211</t>
  </si>
  <si>
    <t>Hoja Z60 Euro-Design 60 Mar-Ant M/Ant M Pres. 5,8 m.</t>
  </si>
  <si>
    <t>564012.212</t>
  </si>
  <si>
    <t>Hoja Z60 Euro-Design 60 Bco-Bco/Ant M Pres. 5,8m.</t>
  </si>
  <si>
    <t>564012.213</t>
  </si>
  <si>
    <t>Hoja Z60 Euro-Design 60 Bco-Ant M/Bco Pres. 5,8m.</t>
  </si>
  <si>
    <t>564012.214</t>
  </si>
  <si>
    <t>Hoja Z60 Euro-Design 60 Mar-Black S/Black S Pres. 5,8 m.</t>
  </si>
  <si>
    <t>564012.215</t>
  </si>
  <si>
    <t>Hoja Z60 Euro-Design 60 Bco-Bco/Black S Pres. 5,8m.</t>
  </si>
  <si>
    <t>564012.216</t>
  </si>
  <si>
    <t>Hoja Z60 Euro-Design 60 Bco-Black S/Bco Pres. 5,8m.</t>
  </si>
  <si>
    <t>564012.207</t>
  </si>
  <si>
    <t>Hoja Z60 Euro-Design 60 Mar-Nut/Nut Pres. 5,8 m.</t>
  </si>
  <si>
    <t>564012.206</t>
  </si>
  <si>
    <t>Hoja Z60 Euro-Design 60 Bco-Bco/Nut Pres. 5,8m.</t>
  </si>
  <si>
    <t>564012.218</t>
  </si>
  <si>
    <t>Hoja Z60 Euro-Design 60 Bco-Nut/Bco Pres. 5,8m.</t>
  </si>
  <si>
    <t>564012.208</t>
  </si>
  <si>
    <t>Hoja Z60 Euro-Design 60 Mar-Qrz/Qrz Pres. 5,8 m.</t>
  </si>
  <si>
    <t>564012.209</t>
  </si>
  <si>
    <t>Hoja Z60 Euro-Design 60 Bco-Bco/Qrz Pres. 5,8m.</t>
  </si>
  <si>
    <t>564012.210</t>
  </si>
  <si>
    <t>Hoja Z60 Euro-Design 60 Bco-Qrz/Bco Pres. 5,8m.</t>
  </si>
  <si>
    <t>500393.100</t>
  </si>
  <si>
    <t>Hoja T79 Apert. exterior Euro-Design 60 Blanco Pres. 5,8 m.</t>
  </si>
  <si>
    <t>510393.002</t>
  </si>
  <si>
    <t>Hoja T79 Apert. exterior Euro-Desing 60 Mar-Rob/Rob Pres. 5,8 m</t>
  </si>
  <si>
    <t>510393.010</t>
  </si>
  <si>
    <t>Hoja T79 Apert. exterior Euro-Desing 60 Bco-Bco/Rob Pres. 5,8 m.</t>
  </si>
  <si>
    <t>510393.011</t>
  </si>
  <si>
    <t>Hoja T79 Apert. exterior Euro-Desing 60 Bco-Rob/Bco Pres. 5,8 m.</t>
  </si>
  <si>
    <t>510393.056</t>
  </si>
  <si>
    <t>Hoja T79 Apert. exterior Euro-Desing 60 Mar-Ant L/Ant L Pres. 5,8 m.</t>
  </si>
  <si>
    <t>510393.057</t>
  </si>
  <si>
    <t>Hoja T79 Apert. exterior Euro-Desing 60 Bco-Bco/Ant L Pres. 5,8 m.</t>
  </si>
  <si>
    <t>510393.058</t>
  </si>
  <si>
    <t>Hoja T79 Apert. exterior Euro-Desing 60 Bco-Ant L/Bco Pres. 5,8 m.</t>
  </si>
  <si>
    <t>510393.348</t>
  </si>
  <si>
    <t>Hoja T79 Apert. exterior Euro-Desing 60 Mar-B.Brow/B.Brow Pres. 5,8 m.</t>
  </si>
  <si>
    <t>510393.016</t>
  </si>
  <si>
    <t>Hoja T79 Apert. exterior Euro-Desing 60 Bco-Bco/B.Brow Pres. 5,8 m.</t>
  </si>
  <si>
    <t>510393.017</t>
  </si>
  <si>
    <t>Hoja T79 Apert. exterior Euro-Desing 60 Bco-B.Brow/Bco Pres. 5,8 m.</t>
  </si>
  <si>
    <t>510393.267</t>
  </si>
  <si>
    <t>Hoja T79 Apert. exterior Euro-Desing 60 Mar-Nog/Nog Pres. 5,8 m.</t>
  </si>
  <si>
    <t>510393.337</t>
  </si>
  <si>
    <t>Hoja T79 Apert. exterior Euro-Desing 60 Bco-Bco/Nog Pres. 6 m.</t>
  </si>
  <si>
    <t>510393.018</t>
  </si>
  <si>
    <t>Hoja T79 Apert. exterior Euro-Desing 60 Bco-Nog/Bco Pres. 5,8 m.</t>
  </si>
  <si>
    <t>510393.005</t>
  </si>
  <si>
    <t>Hoja T79 Apert. exterior Euro-Desing 60 Mar-Win/Win Pres. 5,8 m.</t>
  </si>
  <si>
    <t>510393.022</t>
  </si>
  <si>
    <t>Hoja T79 Apert. exterior Euro-Desing 60 Bco-Bco/Win Pres. 5,8 m.</t>
  </si>
  <si>
    <t>510393.023</t>
  </si>
  <si>
    <t>Hoja T79 Apert. exterior Euro-Desing 60 Bco-Win/Bco Pres. 5,8 m.</t>
  </si>
  <si>
    <t>510393.264</t>
  </si>
  <si>
    <t>Hoja T79 Apert. exterior Euro-Desing 60 Mar-Mon/Mon Pres. 5,8 m.</t>
  </si>
  <si>
    <t>510393.024</t>
  </si>
  <si>
    <t>Hoja T79 Apert. exterior Euro-Desing 60 Bco-Bco/Mon Pres. 5,8 m.</t>
  </si>
  <si>
    <t>510393.025</t>
  </si>
  <si>
    <t>Hoja T79 Apert. exterior Euro-Desing 60 Bco-Mon/Bco Pres. 5,8 m.</t>
  </si>
  <si>
    <t>510393.006</t>
  </si>
  <si>
    <t>Hoja T79 Apert. exterior Euro-Desing 60 Mar-Negro M./Negro M. Pres. 5,8 m.</t>
  </si>
  <si>
    <t>510393.026</t>
  </si>
  <si>
    <t>Hoja T79 Apert. exterior Euro-Desing 60 Bco-Bco/Negro M. Pres. 5,8 m.</t>
  </si>
  <si>
    <t>510393.028</t>
  </si>
  <si>
    <t>Hoja T79 Apert. exterior Euro-Desing 60 Bco-Negro M./Bco Pres. 5,8 m.</t>
  </si>
  <si>
    <t>510393.007</t>
  </si>
  <si>
    <t>Hoja T79 Apert. exterior Euro-Desing 60 Mar-Turn/Turn Pres. 5,8 m.</t>
  </si>
  <si>
    <t>510393.029</t>
  </si>
  <si>
    <t>Hoja T79 Apert. exterior Euro-Desing 60 Bco-Bco/Turn Pres. 5,8 m.</t>
  </si>
  <si>
    <t>510393.030</t>
  </si>
  <si>
    <t>Hoja T79 Apert. exterior Euro-Desing 60 Bco-Turn/Bco Pres. 5,8 m.</t>
  </si>
  <si>
    <t>510393.031</t>
  </si>
  <si>
    <t>Hoja T79 Apert. exterior Euro-Desing 60 Bco-Sheff A./Sheff A. Pres. 5,8 m.</t>
  </si>
  <si>
    <t>510393.032</t>
  </si>
  <si>
    <t>Hoja T79 Apert. exterior Euro-Desing 60 Bco-Bco/Sheff A. Pres. 5,8 m.</t>
  </si>
  <si>
    <t>510393.033</t>
  </si>
  <si>
    <t>Hoja T79 Apert. exterior Euro-Desing 60 Bco-Sheff A./Bco Pres. 5,8 m.</t>
  </si>
  <si>
    <t>510393.008</t>
  </si>
  <si>
    <t>Hoja T79 Apert. exterior Euro-Desing 60 Mar-Hab/Hab Pres. 5,8 m.</t>
  </si>
  <si>
    <t>510393.034</t>
  </si>
  <si>
    <t>Hoja T79 Apert. exterior Euro-Desing 60 Bco-Bco/Hab Pres. 5,8 m.</t>
  </si>
  <si>
    <t>510393.035</t>
  </si>
  <si>
    <t>Hoja T79 Apert. exterior Euro-Desing 60 Bco-Hab/Bco Pres. 5,8 m.</t>
  </si>
  <si>
    <t>510393.009</t>
  </si>
  <si>
    <t>Hoja T79 Apert. exterior Euro-Desing 60 Mar-Tit/Tit Pres. 5,8 m.</t>
  </si>
  <si>
    <t>510393.036</t>
  </si>
  <si>
    <t>Hoja T79 Apert. exterior Euro-Desing 60 Bco-Bco/Tit Pres. 5,8 m.</t>
  </si>
  <si>
    <t>510393.038</t>
  </si>
  <si>
    <t>Hoja T79 Apert. exterior Euro-Desing 60 Bco-Tit/Bco Pres. 5,8 m.</t>
  </si>
  <si>
    <t>510393.049</t>
  </si>
  <si>
    <t>Hoja T79 Apert. exterior Euro-Desing 60 Mar-Ant M/Ant M Pres. 5,8 m.</t>
  </si>
  <si>
    <t>510393.050</t>
  </si>
  <si>
    <t>Hoja T79 Apert. exterior Euro-Desing 60 Bco-Bco/Ant M Pres. 5,8 m.</t>
  </si>
  <si>
    <t>510393.052</t>
  </si>
  <si>
    <t>Hoja T79 Apert. exterior Euro-Desing 60 Bco-Ant M/Bco Pres. 5,8 m.</t>
  </si>
  <si>
    <t>510393.053</t>
  </si>
  <si>
    <t>Hoja T79 Apert. exterior Euro-Desing 60 Mar-Black S/Black S Pres. 5,8 m.</t>
  </si>
  <si>
    <t>510393.054</t>
  </si>
  <si>
    <t>Hoja T79 Apert. exterior Euro-Desing 60 Bco-Bco/Black S Pres. 5,8 m.</t>
  </si>
  <si>
    <t>510393.055</t>
  </si>
  <si>
    <t>Hoja T79 Apert. exterior Euro-Desing 60 Bco-Black S/Bco Pres. 5,8 m.</t>
  </si>
  <si>
    <t>510393.042</t>
  </si>
  <si>
    <t>Hoja T79 Apert. exterior Euro-Desing 60 Mar-Nut/Nut Pres. 5,8 m.</t>
  </si>
  <si>
    <t>510393.043</t>
  </si>
  <si>
    <t>Hoja T79 Apert. exterior Euro-Desing 60 Bco-Bco/Nut Pres. 5,8 m.</t>
  </si>
  <si>
    <t>510393.044</t>
  </si>
  <si>
    <t>Hoja T79 Apert. exterior Euro-Desing 60 Bco-Nut/Bco Pres. 5,8 m.</t>
  </si>
  <si>
    <t>510393.045</t>
  </si>
  <si>
    <t>Hoja T79 Apert. exterior Euro-Desing 60 Mar-Qrz/Qrz Pres. 5,8 m.</t>
  </si>
  <si>
    <t>510393.047</t>
  </si>
  <si>
    <t>Hoja T79 Apert. exterior Euro-Desing 60 Bco-Bco/Qrz Pres. 5,8 m.</t>
  </si>
  <si>
    <t>510393.048</t>
  </si>
  <si>
    <t>Hoja T79 Apert. exterior Euro-Desing 60 Bco-Qrz/Bco Pres. 5,8 m.</t>
  </si>
  <si>
    <t>24</t>
  </si>
  <si>
    <t>564081.270</t>
  </si>
  <si>
    <t>Hoja Z74 Euro-Design 60 Bco-Bco/Rob Pres. 6 m.</t>
  </si>
  <si>
    <t>12</t>
  </si>
  <si>
    <t>564081.269</t>
  </si>
  <si>
    <t>Hoja Z74 Euro-Design 60 Bco-Rob/Bco Pres. 6 m.</t>
  </si>
  <si>
    <t>564081.271</t>
  </si>
  <si>
    <t>Hoja Z74 Euro-Design 60 Mar-Ant L/Ant L Pres. 6 m.</t>
  </si>
  <si>
    <t>564081.279</t>
  </si>
  <si>
    <t>Hoja Z74 Euro-Design 60 Bco-Bco/Ant L Pres. 6 m.</t>
  </si>
  <si>
    <t>564081.278</t>
  </si>
  <si>
    <t>Hoja Z74 Euro-Design 60 Bco-Ant L/Bco Pres. 6 m.</t>
  </si>
  <si>
    <t>564081.257</t>
  </si>
  <si>
    <t>Hoja Z74 Euro-Design 60 Mar-B.Brow/B.Brow Pres. 6 m.</t>
  </si>
  <si>
    <t>564081.264</t>
  </si>
  <si>
    <t>Hoja Z74 Euro-Design 60 Bco-Bco/B.Brow Pres. 6 m.</t>
  </si>
  <si>
    <t>564081.258</t>
  </si>
  <si>
    <t>Hoja Z74 Euro-Design 60 Bco-B.Brow/Bco Pres. 6 m.</t>
  </si>
  <si>
    <t>564081.265</t>
  </si>
  <si>
    <t>Hoja Z74 Euro-Design 60 Mar-Nog/Nog Pres. 6 m.</t>
  </si>
  <si>
    <t>564081.267</t>
  </si>
  <si>
    <t>Hoja Z74 Euro-Design 60 Bco-Bco/Nog Pres. 6 m.</t>
  </si>
  <si>
    <t>564081.266</t>
  </si>
  <si>
    <t>Hoja Z74 Euro-Design 60 Bco-Nog/Bco Pres. 6 m.</t>
  </si>
  <si>
    <t>564081.295</t>
  </si>
  <si>
    <t>Hoja Z74 Euro-Design 60 Mar-Win/WIn Pres. 6 m.</t>
  </si>
  <si>
    <t>564081.256</t>
  </si>
  <si>
    <t>Hoja Z74 Euro-Design 60 Bco-Bco/Win Pres. 6 m.</t>
  </si>
  <si>
    <t>564081.249</t>
  </si>
  <si>
    <t>Hoja Z74 Euro-Design 60 Bco-Win/Bco Pres. 6 m.</t>
  </si>
  <si>
    <t>564081.195</t>
  </si>
  <si>
    <t>Hoja Z74 Euro-Design 60 Mar-Mon/Mon Pres. 6 m.</t>
  </si>
  <si>
    <t>564081.193</t>
  </si>
  <si>
    <t>Hoja Z74 Euro-Design 60 Bco-Bco/Mon Pres. 6 m.</t>
  </si>
  <si>
    <t>564081.194</t>
  </si>
  <si>
    <t>Hoja Z74 Euro-Design 60 Bco-Mon/Bco Pres. 6 m.</t>
  </si>
  <si>
    <t>564081.210</t>
  </si>
  <si>
    <t>Hoja Z74 Euro-Design 60 Bco-Bco/Negro M. Pres. 6 m.</t>
  </si>
  <si>
    <t>564081.214</t>
  </si>
  <si>
    <t>Hoja Z74 Euro-Design 60 Bco-Negro M./Bco Pres. 6 m.</t>
  </si>
  <si>
    <t>564081.229</t>
  </si>
  <si>
    <t>Hoja Z74 Euro-Design 60 Mar-Turn/Turn Pres 6  m.</t>
  </si>
  <si>
    <t>564081.230</t>
  </si>
  <si>
    <t>Hoja Z74 Euro-Design 60 Bco-Bco/Turn Pres. 6 m.</t>
  </si>
  <si>
    <t>564081.234</t>
  </si>
  <si>
    <t>Hoja Z74 Euro-Design 60 Bco-Turn/Bco Pres. 6 m.</t>
  </si>
  <si>
    <t>564081.235</t>
  </si>
  <si>
    <t>Hoja Z74 Euro-Design 60 Bco-Sheff A./Sheff A. Pres. 6 m.</t>
  </si>
  <si>
    <t>564081.227</t>
  </si>
  <si>
    <t>Hoja Z74 Euro-Design 60 Bco-Bco/Sheff A. Pres. 6 m.</t>
  </si>
  <si>
    <t>564081.228</t>
  </si>
  <si>
    <t>Hoja Z74 Euro-Design 60 Bco-Sheff A./Bco Pres. 6 m.</t>
  </si>
  <si>
    <t>564081.239</t>
  </si>
  <si>
    <t>Hoja Z74 Euro-Design 60 Mar-Hab/Hab Pres. 6 m.</t>
  </si>
  <si>
    <t>564081.245</t>
  </si>
  <si>
    <t>Hoja Z74 Euro-Design 60 Bco-Bco/Hab Pres. 6 m.</t>
  </si>
  <si>
    <t>564081.244</t>
  </si>
  <si>
    <t>Hoja Z74 Euro-Design 60 Bco-Hab/Bco Pres. 6 m.</t>
  </si>
  <si>
    <t>564081.238</t>
  </si>
  <si>
    <t>Hoja Z74 Euro-Design 60 Mar-Tit/Tit Pres. 6 m.</t>
  </si>
  <si>
    <t>564081.242</t>
  </si>
  <si>
    <t>Hoja Z74 Euro-Design 60 Bco-Bco/Tit Pres. 6 m.</t>
  </si>
  <si>
    <t>564081.243</t>
  </si>
  <si>
    <t>Hoja Z74 Euro-Design 60 Bco-Tit/Bco Pres. 6 m.</t>
  </si>
  <si>
    <t>564081.310</t>
  </si>
  <si>
    <t>Hoja Z74 Euro-Design60 Mar-Ant M/Ant M Pres. 6 m.</t>
  </si>
  <si>
    <t>564081.313</t>
  </si>
  <si>
    <t>Hoja Z74 Euro-Design 60 Bco-Bco/Ant M Pres. 6 m.</t>
  </si>
  <si>
    <t>564081.315</t>
  </si>
  <si>
    <t>Hoja Z74 Euro-Design 60 Bco-Ant M /Bco Pres. 6 m.</t>
  </si>
  <si>
    <t>564081.316</t>
  </si>
  <si>
    <t>Hoja Z74 Euro-Design60 Mar-Black S/Black S Pres. 6 m.</t>
  </si>
  <si>
    <t>564081.317</t>
  </si>
  <si>
    <t>Hoja Z74 Euro-Design 60 Bco-Bco/Black S Pres. 6 m.</t>
  </si>
  <si>
    <t>564081.318</t>
  </si>
  <si>
    <t>Hoja Z74 Euro-Design 60 Bco-Black S /Bco Pres. 6 m.</t>
  </si>
  <si>
    <t>564081.304</t>
  </si>
  <si>
    <t>Hoja Z74 Euro-Design60 Mar-Nut/Nut Pres. 6 m.</t>
  </si>
  <si>
    <t>564081.305</t>
  </si>
  <si>
    <t>Hoja Z74 Euro-Design 60 Bco-Bco/Nut Pres. 6 m.</t>
  </si>
  <si>
    <t>564081.306</t>
  </si>
  <si>
    <t>Hoja Z74 Euro-Design 60 Bco-Nut /Bco Pres. 6 m.</t>
  </si>
  <si>
    <t>564081.307</t>
  </si>
  <si>
    <t>Hoja Z74 Euro-Design60 Mar-Qrz/Qrz Pres. 6 m.</t>
  </si>
  <si>
    <t>564081.308</t>
  </si>
  <si>
    <t>Hoja Z74 Euro-Design 60 Bco-Bco/Qrz Pres. 6 m.</t>
  </si>
  <si>
    <t>564081.309</t>
  </si>
  <si>
    <t>Hoja Z74 Euro-Design 60 Bco-Qrz /Bco Pres. 6 m.</t>
  </si>
  <si>
    <t>4 t. x paquete</t>
  </si>
  <si>
    <t>541330.194</t>
  </si>
  <si>
    <t>Hoja T94 Apert. exterior Euro-Desing 60 Bco-Bco/Rob Pres. 6 m.</t>
  </si>
  <si>
    <t>541330.195</t>
  </si>
  <si>
    <t>Hoja T94 Apert. exterior Euro-Desing 60 Bco-Rob/Bco Pres. 6 m.</t>
  </si>
  <si>
    <t>541330.200</t>
  </si>
  <si>
    <t>Hoja T94 Apert. exterior Euro-Desing 60 Mar-Ant L/Ant L Pres. 6 m.</t>
  </si>
  <si>
    <t>541330.201</t>
  </si>
  <si>
    <t>Hoja T94 Apert. exterior Euro-Desing 60 Bco-Bco/Ant L Pres. 6 m.</t>
  </si>
  <si>
    <t>541330.205</t>
  </si>
  <si>
    <t>Hoja T94 Apert. exterior Euro-Desing 60 Bco-Ant L/Bco Pres. 6 m.</t>
  </si>
  <si>
    <t>541330.196</t>
  </si>
  <si>
    <t>Hoja T94 Apert. exterior Euro-Desing 60 Mar-B.Brow/B.Brow Pres. 6 m.</t>
  </si>
  <si>
    <t>541330.197</t>
  </si>
  <si>
    <t>Hoja T94 Apert. exterior Euro-Desing 60 Bco-Bco/B.Brow Pres. 6 m.</t>
  </si>
  <si>
    <t>541330.199</t>
  </si>
  <si>
    <t>Hoja T94 Apert. exterior Euro-Desing 60 Bco-B.Brow/Bco Pres. 6 m.</t>
  </si>
  <si>
    <t>541330.190</t>
  </si>
  <si>
    <t>Hoja T94 Apert. exterior Euro-Desing 60 Mar-Nog/Nog Pres. 6 m.</t>
  </si>
  <si>
    <t>541330.191</t>
  </si>
  <si>
    <t>Hoja T94 Apert. exterior Euro-Desing 60 Bco-Bco/Nog Pres. 6 m.</t>
  </si>
  <si>
    <t>541330.192</t>
  </si>
  <si>
    <t>Hoja T94 Apert. exterior Euro-Desing 60 Bco-Nog/Bco Pres. 6 m.</t>
  </si>
  <si>
    <t>541330.212</t>
  </si>
  <si>
    <t>Hoja T94 Apert. exterior Euro-Desing 60 Mar-Win/Win Pres. 6 m.</t>
  </si>
  <si>
    <t>541330.188</t>
  </si>
  <si>
    <t>Hoja T94 Apert. exterior Euro-Desing 60 Bco-Bco/Win Pres. 6 m.</t>
  </si>
  <si>
    <t>541330.189</t>
  </si>
  <si>
    <t>Hoja T94 Apert. exterior Euro-Desing 60 Bco-Win/Bco Pres. 6 m.</t>
  </si>
  <si>
    <t>541330.139</t>
  </si>
  <si>
    <t>Hoja T94 Apert. exterior Euro-Desing 60 Mar-Mon/Mon Pres. 6 m.</t>
  </si>
  <si>
    <t>541330.136</t>
  </si>
  <si>
    <t>Hoja T94 Apert. exterior Euro-Desing 60 Bco-Bco/Mon Pres. 6 m.</t>
  </si>
  <si>
    <t>541330.138</t>
  </si>
  <si>
    <t>Hoja T94 Apert. exterior Euro-Desing 60 Bco-Mon/Bco Pres. 6 m.</t>
  </si>
  <si>
    <t>541330.144</t>
  </si>
  <si>
    <t>Hoja T94 Apert. exterior Euro-Desing 60 Bco-Bco/Negro M. Pres. 6 m.</t>
  </si>
  <si>
    <t>541330.145</t>
  </si>
  <si>
    <t>Hoja T94 Apert. exterior Euro-Desing 60 Bco-Negro M./Bco Pres. 6 m.</t>
  </si>
  <si>
    <t>541330.162</t>
  </si>
  <si>
    <t>Hoja T94 Apert. exterior Euro-Desing 60 Mar-Turn/Turn Pres. 6 m.</t>
  </si>
  <si>
    <t>541330.163</t>
  </si>
  <si>
    <t>Hoja T94 Apert. exterior Euro-Desing 60 Bco-Bco/Turn Pres. 6 m.</t>
  </si>
  <si>
    <t>541330.164</t>
  </si>
  <si>
    <t>Hoja T94 Apert. exterior Euro-Desing 60 Bco-Turn/Bco Pres. 6 m.</t>
  </si>
  <si>
    <t>541330.166</t>
  </si>
  <si>
    <t>Hoja T94 Apert. exterior Euro-Desing 60 Bco-Sheff A./Sheff A. Pres. 6 m.</t>
  </si>
  <si>
    <t>541330.160</t>
  </si>
  <si>
    <t>Hoja T94 Apert. exterior Euro-Desing 60 Bco-Bco/Sheff A. Pres. 6 m.</t>
  </si>
  <si>
    <t>541330.161</t>
  </si>
  <si>
    <t>Hoja T94 Apert. exterior Euro-Desing 60 Bco-Sheff A./Bco Pres. 6 m.</t>
  </si>
  <si>
    <t>541330.175</t>
  </si>
  <si>
    <t>Hoja T94 Apert. exterior Euro-Desing 60 Mar-Hab/Hab Pres. 6 m.</t>
  </si>
  <si>
    <t>541330.176</t>
  </si>
  <si>
    <t>Hoja T94 Apert. exterior Euro-Desing 60 Bco-Bco/Hab Pres. 6 m.</t>
  </si>
  <si>
    <t>541330.177</t>
  </si>
  <si>
    <t>Hoja T94 Apert. exterior Euro-Desing 60 Bco-Hab/Bco Pres. 6 m.</t>
  </si>
  <si>
    <t>541330.169</t>
  </si>
  <si>
    <t>Hoja T94 Apert. exterior Euro-Desing 60 Mar-Tit/Tit Pres. 6 m.</t>
  </si>
  <si>
    <t>541330.173</t>
  </si>
  <si>
    <t>Hoja T94 Apert. exterior Euro-Desing 60 Bco-Bco/Tit Pres. 6 m.</t>
  </si>
  <si>
    <t>541330.174</t>
  </si>
  <si>
    <t>Hoja T94 Apert. exterior Euro-Desing 60 Bco-Tit/Bco Pres. 6 m.</t>
  </si>
  <si>
    <t>541330.232</t>
  </si>
  <si>
    <t>Hoja T94 Apert. exterior Euro-Desing 60 Mar-Ant M/Ant M Pres. 6 m.</t>
  </si>
  <si>
    <t>541330.246</t>
  </si>
  <si>
    <t>Hoja T94 Apert.exterior Euro-Desing 60 Bco-Bco/Ant M Pres. 6 m.</t>
  </si>
  <si>
    <t>541330.247</t>
  </si>
  <si>
    <t>Hoja T94 Apert.exterior Euro-Desing 60 Bco-Ant M/Bco Pres. 6 m</t>
  </si>
  <si>
    <t>541330.236</t>
  </si>
  <si>
    <t>Hoja T94 Apert. exterior Euro-Desing 60 Mar-Black S/Black S Pres. 6 m.</t>
  </si>
  <si>
    <t>541330.248</t>
  </si>
  <si>
    <t>Hoja T94 Apert.exterior Euro-Desing 60 Bco-Bco/Black S Pres. 6 m.</t>
  </si>
  <si>
    <t>541330.249</t>
  </si>
  <si>
    <t>Hoja T94 Apert.exterior Euro-Desing 60 Bco-Black S/Bco Pres. 6 m</t>
  </si>
  <si>
    <t>541330.222</t>
  </si>
  <si>
    <t>Hoja T94 Apert. exterior Euro-Desing 60 Mar-Nut/Nut Pres. 6 m.</t>
  </si>
  <si>
    <t>541330.226</t>
  </si>
  <si>
    <t>Hoja T94 Apert.exterior Euro-Desing 60 Bco-Bco/Nut Pres. 6 m.</t>
  </si>
  <si>
    <t>541330.244</t>
  </si>
  <si>
    <t>Hoja T94 Apert.exterior Euro-Desing 60 Bco-Nut/Bco Pres. 6 m</t>
  </si>
  <si>
    <t>541330.228</t>
  </si>
  <si>
    <t>Hoja T94 Apert. exterior Euro-Desing 60 Mar-Qrz/Qrz Pres. 6 m.</t>
  </si>
  <si>
    <t>541330.230</t>
  </si>
  <si>
    <t>Hoja T94 Apert.exterior Euro-Desing 60 Bco-Bco/Qrz Pres. 6 m.</t>
  </si>
  <si>
    <t>541330.245</t>
  </si>
  <si>
    <t>Hoja T94 Apert.exterior Euro-Desing 60 Bco-Qrz/Bco Pres. 6 m</t>
  </si>
  <si>
    <t>541130.701</t>
  </si>
  <si>
    <t>Hoja Z98 puerta calle Euro-Design 60 Blanco Pres. 6,5 m.</t>
  </si>
  <si>
    <t>3 t. x paquete</t>
  </si>
  <si>
    <t>541350.293</t>
  </si>
  <si>
    <t>Hoja Z98 puerta calle Euro-Design 60 Mar-Rob/Rob Pres. 6,5 m.</t>
  </si>
  <si>
    <t>13</t>
  </si>
  <si>
    <t>541350.274</t>
  </si>
  <si>
    <t>Hoja Z98 puerta calle Euro-Design 60 Bco-Bco/Rob Pres. 6,5 m.</t>
  </si>
  <si>
    <t>541350.276</t>
  </si>
  <si>
    <t>Hoja Z98 puerta calle Euro-Design 60 Bco-Rob/Bco Pres. 6,5 m.</t>
  </si>
  <si>
    <t>541350.287</t>
  </si>
  <si>
    <t>Hoja Z98 puerta calle Euro-Design 60 Mar-Ant L/Ant L Pres. 6,5 m.</t>
  </si>
  <si>
    <t>541350.288</t>
  </si>
  <si>
    <t>Hoja Z98 puerta calle Euro-Design 60 Bco-Bco/Ant L Pres. 6,5 m.</t>
  </si>
  <si>
    <t>541350.289</t>
  </si>
  <si>
    <t>Hoja Z98 puerta calle Euro-Design 60 Bco-Ant L/Bco Pres. 6,5 m.</t>
  </si>
  <si>
    <t>541350.279</t>
  </si>
  <si>
    <t>Hoja Z98 puerta calle Euro-Design 60 Mar-B. Brow/B. Brow Pres. 6,5 m.</t>
  </si>
  <si>
    <t>541350.280</t>
  </si>
  <si>
    <t>Hoja Z98 puerta calle Euro-Design 60 Bco-Bco/B. Brow Pres. 6,5 m.</t>
  </si>
  <si>
    <t>541350.283</t>
  </si>
  <si>
    <t>Hoja Z98 puerta calle Euro-Design 60 Bco-B. Brow/Bco Pres. 6,5 m.</t>
  </si>
  <si>
    <t>541350.271</t>
  </si>
  <si>
    <t>Hoja Z98 puerta calle Euro-Design 60 Mar-Nog/Nog Pres. 6,5 m.</t>
  </si>
  <si>
    <t>541350.272</t>
  </si>
  <si>
    <t>Hoja Z98 puerta calle Euro-Design 60 Bco-Bco/Nog Pres. 6,5 m.</t>
  </si>
  <si>
    <t>541350.299</t>
  </si>
  <si>
    <t>Hoja Z98 puerta calle Euro-Design 60 Bco-Nog/Bco Pres. 6,5 m.</t>
  </si>
  <si>
    <t>541350.294</t>
  </si>
  <si>
    <t>Hoja Z98 puerta calle Euro-Design 60 Mar-Win/Win Pres. 6,5 m.</t>
  </si>
  <si>
    <t>541350.269</t>
  </si>
  <si>
    <t>Hoja Z98 puerta calle Euro-Design 60 Bco-Bco/Win Pres. 6,5 m.</t>
  </si>
  <si>
    <t>541350.270</t>
  </si>
  <si>
    <t>Hoja Z98 puerta calle Euro-Design 60 Bco-Win/Bco Pres. 6,5 m.</t>
  </si>
  <si>
    <t>541350.215</t>
  </si>
  <si>
    <t>Hoja Z98 puerta calle Euro-Design 60 Mar-Mon/Mon Pres. 6,5 m.</t>
  </si>
  <si>
    <t>541350.246</t>
  </si>
  <si>
    <t>Hoja Z98 puerta calle Euro-Design 60 Bco-Bco/Mon Pres. 6,5 m.</t>
  </si>
  <si>
    <t>541350.253</t>
  </si>
  <si>
    <t>Hoja Z98 puerta calle Euro-Design 60 Bco-Mon/Bco Pres. 6,5 m.</t>
  </si>
  <si>
    <t>541350.234</t>
  </si>
  <si>
    <t>Hoja Z98 puerta calle Euro-Design 60 Mar-Negro M./Negro M. Pres. 6,5 m.</t>
  </si>
  <si>
    <t>541350.252</t>
  </si>
  <si>
    <t>Hoja Z98 puerta calle Euro-Design 60 Bco-Bco/Negro M. Pres. 6,5 m.</t>
  </si>
  <si>
    <t>541350.243</t>
  </si>
  <si>
    <t>Hoja Z98 puerta calle Euro-Design 60 Bco-Negro M./Bco Pres. 6,5 m.</t>
  </si>
  <si>
    <t>541350.235</t>
  </si>
  <si>
    <t>Hoja Z98 puerta calle Euro-Design 60 Mar-Turn/Turn Pres. 6,5 m.</t>
  </si>
  <si>
    <t>541350.255</t>
  </si>
  <si>
    <t>Hoja Z98 puerta calle Euro-Design 60 Bco-Bco/Turn Pres. 6,5 m.</t>
  </si>
  <si>
    <t>541350.245</t>
  </si>
  <si>
    <t>Hoja Z98 puerta calle Euro-Design 60 Bco-Turn/Bco Pres. 6,5 m.</t>
  </si>
  <si>
    <t>541350.236</t>
  </si>
  <si>
    <t>Hoja Z98 puerta calle Euro-Design 60 Bco-Scheff /Scheff A Pres. 6,5 m.</t>
  </si>
  <si>
    <t>541350.254</t>
  </si>
  <si>
    <t>Hoja Z98 puerta calle Euro-Design 60 Bco-Bco/Scheff A Pres. 6,5 m.</t>
  </si>
  <si>
    <t>541350.244</t>
  </si>
  <si>
    <t>Hoja Z98 puerta calle Euro-Design 60 Bco-Scheff A/Bco Pres. 6,5 m.</t>
  </si>
  <si>
    <t>541350.258</t>
  </si>
  <si>
    <t>Hoja Z98 puerta calle Euro-Design 60 Mar-Hab/Hab Pres. 6,5 m.</t>
  </si>
  <si>
    <t>541350.262</t>
  </si>
  <si>
    <t>Hoja Z98 puerta calle Euro-Design 60 Bco-Bco/Hab Pres. 6,5 m.</t>
  </si>
  <si>
    <t>541350.263</t>
  </si>
  <si>
    <t>Hoja Z98 puerta calle Euro-Design 60 Bco-Hab/Bco Pres. 6,5 m.</t>
  </si>
  <si>
    <t>541350.259</t>
  </si>
  <si>
    <t>Hoja Z98 puerta calle Euro-Design 60 Mar-Tit/Tit Pres. 6,5 m.</t>
  </si>
  <si>
    <t>541350.261</t>
  </si>
  <si>
    <t>Hoja Z98 puerta calle Euro-Design 60 Bco-Bco/Tit Pres. 6,5 m.</t>
  </si>
  <si>
    <t>541350.260</t>
  </si>
  <si>
    <t>Hoja Z98 puerta calle Euro-Design 60 Bco-Tit/Bco Pres. 6,5 m.</t>
  </si>
  <si>
    <t>541350.316</t>
  </si>
  <si>
    <t>Hoja Z98 puerta calle EuroDesign 60 Mar-Ant M/ Ant M. Pres. 6.5 mts.</t>
  </si>
  <si>
    <t>541350.317</t>
  </si>
  <si>
    <t>Hoja Z98 puerta calle EuroDesign 60 Bco-Bco/Ant M Pres. 6.5 mts.</t>
  </si>
  <si>
    <t>541350.318</t>
  </si>
  <si>
    <t>Hoja Z98 puerta calle EuroDesign 60 Bco-Ant M/Bco Pres. 6.5 mts.</t>
  </si>
  <si>
    <t>541350.319</t>
  </si>
  <si>
    <t>Hoja Z98 puerta calle EuroDesign 60 Mar-Black S/ Black S. Pres. 6.5 mts.</t>
  </si>
  <si>
    <t>541350.320</t>
  </si>
  <si>
    <t>Hoja Z98 puerta calle EuroDesign 60 Bco-Bco/Black S Pres. 6.5 mts.</t>
  </si>
  <si>
    <t>541350.322</t>
  </si>
  <si>
    <t>Hoja Z98 puerta calle EuroDesign 60 Bco-Black S/Bco Pres. 6.5 mts.</t>
  </si>
  <si>
    <t>541350.307</t>
  </si>
  <si>
    <t>Hoja Z98 puerta calle EuroDesign 60 Mar-Nut/ Nut. Pres. 6.5 mts.</t>
  </si>
  <si>
    <t>541350.309</t>
  </si>
  <si>
    <t>Hoja Z98 puerta calle EuroDesign 60 Bco-Bco/Nut Pres. 6.5 mts.</t>
  </si>
  <si>
    <t>541350.310</t>
  </si>
  <si>
    <t>Hoja Z98 puerta calle EuroDesign 60 Bco-Nut/Bco Pres. 6.5 mts.</t>
  </si>
  <si>
    <t>541350.311</t>
  </si>
  <si>
    <t>Hoja Z98 puerta calle EuroDesign 60 Mar-Qrz/ Qrz. Pres. 6.5 mts.</t>
  </si>
  <si>
    <t>541350.312</t>
  </si>
  <si>
    <t>Hoja Z98 puerta calle EuroDesign 60 Bco-Bco/Qrz Pres. 6.5 mts.</t>
  </si>
  <si>
    <t>541350.313</t>
  </si>
  <si>
    <t>Hoja Z98 puerta calle EuroDesign 60 Bco-Qrz/Bco Pres. 6.5 mts.</t>
  </si>
  <si>
    <t>541150.701</t>
  </si>
  <si>
    <t>Hoja T118 puerta calle Apert. ext. Euro-Design 60 Blanco Pres. 6,5 m.</t>
  </si>
  <si>
    <t>2 t. x paquete</t>
  </si>
  <si>
    <t>500964.058</t>
  </si>
  <si>
    <t>Hoja T118 puerta calle Apert. ext. Euro-Design 60 Mar-Rob/Rob Pres. 6,5 m.</t>
  </si>
  <si>
    <t>500964.050</t>
  </si>
  <si>
    <t>Hoja T118 puerta calle Apert. ext. Euro-Design 60 Bco-Bco/Rob Pres. 6,5 m.</t>
  </si>
  <si>
    <t>500964.051</t>
  </si>
  <si>
    <t>Hoja T118 puerta calle Apert. ext. Euro-Design 60 Bco-Rob/Bco Pres. 6,5 m.</t>
  </si>
  <si>
    <t>500964.055</t>
  </si>
  <si>
    <t>Hoja T118 puerta calle Apert. ext. Euro-Design 60 Mar-Ant L/Ant L Pres. 6,5 m.</t>
  </si>
  <si>
    <t>500964.056</t>
  </si>
  <si>
    <t>Hoja T118 puerta calle Apert. ext. Euro-Design 60 Bco-Bco/Ant L Pres. 6,5 m.</t>
  </si>
  <si>
    <t>500964.057</t>
  </si>
  <si>
    <t>Hoja T118 puerta calle Apert. ext. Euro-Design 60 Bco-Ant L/Bco Pres. 6,5 m.</t>
  </si>
  <si>
    <t>500964.052</t>
  </si>
  <si>
    <t>Hoja T118 puerta calle Apert. ext. Euro-Design 60 Mar-B. Brow/B. Brow Pres. 6,5 m.</t>
  </si>
  <si>
    <t>500964.053</t>
  </si>
  <si>
    <t>Hoja T118 puerta calle Apert. ext. Euro-Design 60 Bco-Bco/B. Brow Pres. 6,5 m.</t>
  </si>
  <si>
    <t>500964.054</t>
  </si>
  <si>
    <t>Hoja T118 puerta calle Apert. ext. Euro-Design 60 Bco-B. Brow/Bco Pres. 6,5 m.</t>
  </si>
  <si>
    <t>500964.046</t>
  </si>
  <si>
    <t>Hoja T118 puerta calle Apert. ext. Euro-Design 60 Mar-Nog/Nog Pres. 6,5 m.</t>
  </si>
  <si>
    <t>500964.047</t>
  </si>
  <si>
    <t>Hoja T118 puerta calle Apert. ext. Euro-Design 60 Bco-Bco/Nog Pres. 6,5 m.</t>
  </si>
  <si>
    <t>500964.048</t>
  </si>
  <si>
    <t>Hoja T118 puerta calle Apert. ext. Euro-Design 60 Bco-Nog/Bco Pres. 6,5 m.</t>
  </si>
  <si>
    <t>500964.059</t>
  </si>
  <si>
    <t>Hoja T118 puerta calle Apert. ext. Euro-Design 60 Mar-Win/Win Pres. 6,5 m.</t>
  </si>
  <si>
    <t>500964.044</t>
  </si>
  <si>
    <t>Hoja T118 puerta calle Apert. ext. Euro-Design 60 Bco-Bco/Win Pres. 6,5 m.</t>
  </si>
  <si>
    <t>500964.045</t>
  </si>
  <si>
    <t>Hoja T118 puerta calle Apert. ext. Euro-Design 60 Bco-Win/Bco Pres. 6,5 m.</t>
  </si>
  <si>
    <t>500964.009</t>
  </si>
  <si>
    <t>Hoja T118 puerta calle Apert. ext. Euro-Design 60 Mar-Mon/Mon Pres. 6,5 m.</t>
  </si>
  <si>
    <t>500964.023</t>
  </si>
  <si>
    <t>Hoja T118 puerta calle Apert. ext. Euro-Design 60 Bco-Bco/Mon Pres. 6,5 m.</t>
  </si>
  <si>
    <t>500964.036</t>
  </si>
  <si>
    <t>Hoja T118 puerta calle Apert. ext. Euro-Design 60 Bco-Mon/Bco Pres. 6,5 m.</t>
  </si>
  <si>
    <t>500964.010</t>
  </si>
  <si>
    <t>Hoja T118 puerta calle Apert. ext. Euro-Design 60 Mar-Negro M./Negro M. Pres. 6,5 m.</t>
  </si>
  <si>
    <t>500964.022</t>
  </si>
  <si>
    <t>Hoja T118 puerta calle Apert. ext. Euro-Design 60 Bco-Negro M./Bco Pres. 6,5 m.</t>
  </si>
  <si>
    <t>500964.033</t>
  </si>
  <si>
    <t>Hoja T118 puerta calle Apert. ext. Euro-Design 60 Bco-Bco/Negro M. Pres. 6,5 m.</t>
  </si>
  <si>
    <t>500964.012</t>
  </si>
  <si>
    <t>Hoja T118 puerta calle Apert. ext. Euro-Design 60 Mar-Turn/Turn Pres. 6,5 m.</t>
  </si>
  <si>
    <t>500964.025</t>
  </si>
  <si>
    <t>Hoja T118 puerta calle Apert. ext. Euro-Design 60 Bco-Turn/Bco Pres. 6,5 m.</t>
  </si>
  <si>
    <t>500964.035</t>
  </si>
  <si>
    <t>Hoja T118 puerta calle Apert. ext. Euro-Design 60 Bco-Bco/Turn Pres. 6,5 m.</t>
  </si>
  <si>
    <t>500964.011</t>
  </si>
  <si>
    <t>Hoja T118 puerta calle Apert. ext. Euro-Design 60 Bco-Scheff /Scheff A Pres. 6,5 m.</t>
  </si>
  <si>
    <t>500964.024</t>
  </si>
  <si>
    <t>Hoja T118 puerta calle Apert. ext. Euro-Design 60 Bco-Bco/Scheff A Pres. 6,5 m.</t>
  </si>
  <si>
    <t>500964.034</t>
  </si>
  <si>
    <t>Hoja T118 puerta calle Apert. ext. Euro-Design 60 Bco-Scheff A/Bco Pres. 6,5 m.</t>
  </si>
  <si>
    <t>500964.040</t>
  </si>
  <si>
    <t>Hoja T118 puerta calle Apert. ext. Euro-Design 60 Mar-Hab/Hab Pres. 6,5 m.</t>
  </si>
  <si>
    <t>500964.041</t>
  </si>
  <si>
    <t>Hoja T118 puerta calle Apert. ext. Euro-Design 60 Bco-Bco/Hab Pres. 6,5 m.</t>
  </si>
  <si>
    <t>500964.042</t>
  </si>
  <si>
    <t>Hoja T118 puerta calle Apert. ext. Euro-Design 60 Bco-Hab/Bco Pres. 6,5 m.</t>
  </si>
  <si>
    <t>500964.037</t>
  </si>
  <si>
    <t>Hoja T118 puerta calle Apert. ext. Euro-Design 60 Mar-Tit/Tit Pres. 6,5 m.</t>
  </si>
  <si>
    <t>500964.039</t>
  </si>
  <si>
    <t>Hoja T118 puerta calle Apert. ext. Euro-Design 60 Bco-Bco/Tit Pres. 6,5 m.</t>
  </si>
  <si>
    <t>500964.038</t>
  </si>
  <si>
    <t>Hoja T118 puerta calle Apert. ext. Euro-Design 60 Bco-Tit/Bco Pres. 6,5 m.</t>
  </si>
  <si>
    <t>500964.066</t>
  </si>
  <si>
    <t>Hoja T118 puerta calle Euro-Design 60 Mar-Ant M/Ant M Pres. 6,5 m.</t>
  </si>
  <si>
    <t>500964.067</t>
  </si>
  <si>
    <t>Hoja T118 puerta calle Euro-Design 60 Bco-Bco/Ant M Pres. 6.5 mts.</t>
  </si>
  <si>
    <t>500964.068</t>
  </si>
  <si>
    <t>Hoja T118 puerta calle Euro-Design 60 Bco-Ant M/Bco Pres. 6.5 mts.</t>
  </si>
  <si>
    <t>500964.069</t>
  </si>
  <si>
    <t>Hoja T118 puerta calle Euro-Design 60 Mar-Black S/Black S Pres. 6,5 m.</t>
  </si>
  <si>
    <t>500964.070</t>
  </si>
  <si>
    <t>Hoja T118 puerta calle Euro-Design 60 Bco-Bco/Black S Pres. 6.5 mts.</t>
  </si>
  <si>
    <t>500964.071</t>
  </si>
  <si>
    <t>Hoja T118 puerta calle Euro-Design 60 Bco-Black S/Bco Pres. 6.5 mts.</t>
  </si>
  <si>
    <t>500964.060</t>
  </si>
  <si>
    <t>Hoja T118 puerta calle Euro-Design 60 Mar-Nut/Nut Pres. 6,5 m.</t>
  </si>
  <si>
    <t>500964.061</t>
  </si>
  <si>
    <t>Hoja T118 puerta calle Euro-Design 60 Bco-Bco/Nut Pres. 6.5 mts.</t>
  </si>
  <si>
    <t>500964.062</t>
  </si>
  <si>
    <t>Hoja T118 puerta calle Euro-Design 60 Bco-Nut/Bco Pres. 6.5 mts.</t>
  </si>
  <si>
    <t>500964.063</t>
  </si>
  <si>
    <t>Hoja T118 puerta calle Euro-Design 60 Mar-Qrz/Qrz Pres. 6,5 m.</t>
  </si>
  <si>
    <t>500964.064</t>
  </si>
  <si>
    <t>Hoja T118 puerta calle Euro-Design 60 Bco-Bco/Qrz Pres. 6.5 mts.</t>
  </si>
  <si>
    <t>500964.065</t>
  </si>
  <si>
    <t>Hoja T118 puerta calle Euro-Design 60 Bco-Qrz/Bco Pres. 6.5 mts.</t>
  </si>
  <si>
    <t>554230.474</t>
  </si>
  <si>
    <t>Perfil de batiente 1 Euro-Design 60 Blanco Pres. 6 m.</t>
  </si>
  <si>
    <t>564230.790</t>
  </si>
  <si>
    <t>Perfil de batiente 1 Euro-Design 60 Mar-Rob/Rob Pres. 6 m.</t>
  </si>
  <si>
    <t>564230.243</t>
  </si>
  <si>
    <t>Perfil de batiente 1 Euro-Design 60 Bco-Bco/Rob Pres. 6 m.</t>
  </si>
  <si>
    <t>564230.242</t>
  </si>
  <si>
    <t>Perfil de batiente 1 Euro-Design 60 Bco-Rob/Bco Pres. 6 m.</t>
  </si>
  <si>
    <t>564230.251</t>
  </si>
  <si>
    <t>Perfil de batiente 1 Euro-Design 60 Mar-Ant L/Ant L Pres. 6 m.</t>
  </si>
  <si>
    <t>564230.252</t>
  </si>
  <si>
    <t>Perfil de batiente 1 Euro-Design 60 Bco-Bco/Ant L Pres. 6 m.</t>
  </si>
  <si>
    <t>564230.255</t>
  </si>
  <si>
    <t>Perfil de batiente 1 Euro-Design 60 Bco-Ant L/Bco Pres. 6 m.</t>
  </si>
  <si>
    <t>564230.246</t>
  </si>
  <si>
    <t>Perfil de batiente 1 Euro-Design 60 Mar-B.Brow/B.Brow Pres. 6 m.</t>
  </si>
  <si>
    <t>564230.247</t>
  </si>
  <si>
    <t>Perfil de batiente 1 Euro-Design 60 Bco-Bco/B.Brow Pres. 6 m.</t>
  </si>
  <si>
    <t>564230.248</t>
  </si>
  <si>
    <t>Perfil de batiente 1 Euro-Design 60 Bco-B.Brow/Bco Pres. 6 m.</t>
  </si>
  <si>
    <t>564230.232</t>
  </si>
  <si>
    <t>Perfil de batiente 1 Euro-Design 60 Mar-Nog/Nog Pres. 6 m.</t>
  </si>
  <si>
    <t>564230.234</t>
  </si>
  <si>
    <t>Perfil de batiente 1 Euro-Design 60 Bco-Bco/Nog Pres. 6 m.</t>
  </si>
  <si>
    <t>564230.237</t>
  </si>
  <si>
    <t>Perfil de batiente 1 Euro-Design 60 Bco-Nog/Bco Pres. 6 m.</t>
  </si>
  <si>
    <t>564230.265</t>
  </si>
  <si>
    <t>Perfil de batiente 1 Euro-Design 60 Mar-Win/Win Pres. 6 m.</t>
  </si>
  <si>
    <t>564230.230</t>
  </si>
  <si>
    <t>Perfil de batiente 1 Euro-Design 60 Bco-Bco/Win Pres. 6 m.</t>
  </si>
  <si>
    <t>564230.231</t>
  </si>
  <si>
    <t>Perfil de batiente 1 Euro-Design 60 Bco-Win/Bco Pres. 6 m.</t>
  </si>
  <si>
    <t>564230.166</t>
  </si>
  <si>
    <t>Perfil de batiente 1 Euro-Design 60 Mar-Mon/Mon Pres. 6 m.</t>
  </si>
  <si>
    <t>564230.161</t>
  </si>
  <si>
    <t>Perfil de batiente 1 Euro-Design 60 Bco-Bco/Mon Pres. 6 m.</t>
  </si>
  <si>
    <t>564230.164</t>
  </si>
  <si>
    <t>Perfil de batiente 1 Euro-Design 60 Bco-Mon/Bco Pres. 6 m.</t>
  </si>
  <si>
    <t>564230.173</t>
  </si>
  <si>
    <t>Perfil de batiente 1 Euro-Desing 60 Mar-Negro M./Negro M. Pres. 6 m.</t>
  </si>
  <si>
    <t>564230.174</t>
  </si>
  <si>
    <t>Perfil de batiente 1 Euro-Desing 60 Bco-Bco/Negro M. Pres. 6 m.</t>
  </si>
  <si>
    <t>564230.176</t>
  </si>
  <si>
    <t>Perfil de batiente 1 Euro-Desing 60 Bco-Negro M./Bco Pres. 6 m.</t>
  </si>
  <si>
    <t>564230.196</t>
  </si>
  <si>
    <t>Perfil de batiente 1 Euro-Design 60 Mar-Turn/Turn Pres. 6 m.</t>
  </si>
  <si>
    <t>564230.202</t>
  </si>
  <si>
    <t>Perfil de batiente 1 Euro-Design 60 Bco-Bco/Turn Pres. 6 m.</t>
  </si>
  <si>
    <t>564230.204</t>
  </si>
  <si>
    <t>Perfil de batiente 1 Euro-Design 60 Bco-Turn/Bco Pres. 6 m.</t>
  </si>
  <si>
    <t>564230.205</t>
  </si>
  <si>
    <t>Perfil de batiente 1 Euro-Design 60 Bco-Sheff A./Sheff A. Pres. 6 m.</t>
  </si>
  <si>
    <t>564230.194</t>
  </si>
  <si>
    <t>Perfil de batiente 1 Euro-Design 60 Bco-Bco/Sheff A. Pres. 6 m.</t>
  </si>
  <si>
    <t>564230.195</t>
  </si>
  <si>
    <t>Perfil de batiente 1 Euro-Design 60 Bco-Sheff A./Bco Pres. 6 m.</t>
  </si>
  <si>
    <t>564230.208</t>
  </si>
  <si>
    <t>Perfil de batiente 1 Euro-Desing 60 Mar-Hab/Hab Pres. 6 m.</t>
  </si>
  <si>
    <t>564230.218</t>
  </si>
  <si>
    <t>Perfil de batiente 1 Euro-Desing 60 Bco-Bco/Hab Pres. 6 m.</t>
  </si>
  <si>
    <t>564230.220</t>
  </si>
  <si>
    <t>Perfil de batiente 1 Euro-Desing 60 Bco-Hab/Bco Pres. 6 m.</t>
  </si>
  <si>
    <t>564230.214</t>
  </si>
  <si>
    <t>Perfil de batiente 1 Euro-Desing 60 Mar-Tit/Tit Pres. 6 m.</t>
  </si>
  <si>
    <t>564230.216</t>
  </si>
  <si>
    <t>Perfil de batiente 1 Euro-Desing 60 Bco-Bco/Tit Pres. 6 m.</t>
  </si>
  <si>
    <t>564230.217</t>
  </si>
  <si>
    <t>Perfil de batiente 1 Euro-Desing 60 Bco-Tit/Bco Pres. 6 m.</t>
  </si>
  <si>
    <t>564230.280</t>
  </si>
  <si>
    <t>Perfil de batiente 1 Euro-Design 60 Mar-Ant M/ Ant M Pres. 6 m.</t>
  </si>
  <si>
    <t>564230.281</t>
  </si>
  <si>
    <t>Perfil de batiente 1 Euro-Design 60 Bco-Bco/Ant M Pres. 6  m.</t>
  </si>
  <si>
    <t>564230.283</t>
  </si>
  <si>
    <t>Perfil de batiente 1 Euro-Design 60 Bco-Ant M/Bco Pres. 6 m.</t>
  </si>
  <si>
    <t>564230.285</t>
  </si>
  <si>
    <t>Perfil de batiente 1 Euro-Design 60 Mar-Black S/ Black S Pres. 6 m.</t>
  </si>
  <si>
    <t>564230.286</t>
  </si>
  <si>
    <t>Perfil de batiente 1 Euro-Design 60 Bco-Bco/Black S Pres. 6  m.</t>
  </si>
  <si>
    <t>564230.287</t>
  </si>
  <si>
    <t>Perfil de batiente 1 Euro-Design 60 Bco-Black S/Bco Pres. 6 m.</t>
  </si>
  <si>
    <t>564230.272</t>
  </si>
  <si>
    <t>Perfil de batiente 1 Euro-Design 60 Mar-Nut/ Nut Pres. 6 m.</t>
  </si>
  <si>
    <t>564230.273</t>
  </si>
  <si>
    <t>Perfil de batiente 1 Euro-Design 60 Bco-Bco/Nut Pres. 6  m.</t>
  </si>
  <si>
    <t>564230.275</t>
  </si>
  <si>
    <t>Perfil de batiente 1 Euro-Design 60 Bco-Nut/Bco Pres. 6 m.</t>
  </si>
  <si>
    <t>564230.277</t>
  </si>
  <si>
    <t>Perfil de batiente 1 Euro-Design 60 Mar-Qrz/ Qrz Pres. 6 m.</t>
  </si>
  <si>
    <t>564230.278</t>
  </si>
  <si>
    <t>Perfil de batiente 1 Euro-Design 60 Bco-Bco/Qrz Pres. 6  m.</t>
  </si>
  <si>
    <t>564230.279</t>
  </si>
  <si>
    <t>Perfil de batiente 1 Euro-Design 60 Bco-Qrz/Bco Pres. 6 m.</t>
  </si>
  <si>
    <t>500616.001</t>
  </si>
  <si>
    <t>Perfil mosquitero fijo\Contramarco 29 mm Blanco 5,8 m.</t>
  </si>
  <si>
    <t>24 t. x paquete</t>
  </si>
  <si>
    <t>500929.020</t>
  </si>
  <si>
    <t>Perfil mosquitero fijo\Contramarco 29 mm Bco-Rob  Pres. 5,8 m.</t>
  </si>
  <si>
    <t>500929.022</t>
  </si>
  <si>
    <t>Perfil mosquitero fijo\Contramarco 29 mm Bco-Ant L  Pres. 5,8 m.</t>
  </si>
  <si>
    <t>500929.021</t>
  </si>
  <si>
    <t>Perfil mosquitero fijo\Contramarco 29 mm Bco-B Brown  Pres. 5,8 m.</t>
  </si>
  <si>
    <t>500929.019</t>
  </si>
  <si>
    <t>Perfil mosquitero fijo\Contramarco 29 mm Bco-Nog  Pres. 5,8 m.</t>
  </si>
  <si>
    <t>500929.018</t>
  </si>
  <si>
    <t>Perfil mosquitero fijo\Contramarco 29 mm Bco-Win  Pres. 5,8 m.</t>
  </si>
  <si>
    <t>500929.009</t>
  </si>
  <si>
    <t>Perfil mosquitero fijo\Contramarco 29 mm Bco-Mon  Pres. 5,8 m.</t>
  </si>
  <si>
    <t>500929.010</t>
  </si>
  <si>
    <t>Perfil mosquitero fijo\Contramarco 29 mm Bco-Neg M.  Pres. 5,8 m.</t>
  </si>
  <si>
    <t>500929.012</t>
  </si>
  <si>
    <t>Perfil mosquitero fijo\Contramarco 29 mm Bco-Turn  Pres. 5,8 m.</t>
  </si>
  <si>
    <t>500929.013</t>
  </si>
  <si>
    <t>Perfil mosquitero fijo\Contramarco 29 mm Bco-Sheff A.  Pres. 5,8 m.</t>
  </si>
  <si>
    <t>500929.015</t>
  </si>
  <si>
    <t>Perfil mosquitero fijo\Contramarco 29 mm Bco-Hab  Pres. 5,8 m.</t>
  </si>
  <si>
    <t>500929.016</t>
  </si>
  <si>
    <t>Perfil mosquitero fijo\Contramarco 29 mm Bco-Tit  Pres. 5,8 m.</t>
  </si>
  <si>
    <t>500929.032</t>
  </si>
  <si>
    <t>Perfil mosquitero Fijo Bco-Ant M  Pres. 5,8 m.</t>
  </si>
  <si>
    <t>500929.033</t>
  </si>
  <si>
    <t>Perfil mosquitero Fijo Bco-Black S  Pres. 5,8 m.</t>
  </si>
  <si>
    <t>500929.030</t>
  </si>
  <si>
    <t>Perfil mosquitero Fijo Bco-Nut  Pres. 5,8 m.</t>
  </si>
  <si>
    <t>500929.031</t>
  </si>
  <si>
    <t>Perfil mosquitero Fijo Bco-Qrz  Pres. 5,8 m.</t>
  </si>
  <si>
    <t>561510.701</t>
  </si>
  <si>
    <t>Vierteaguas 3 Euro-Design 60 Blanco Pres. 6 m.</t>
  </si>
  <si>
    <t>12 t. x paquete</t>
  </si>
  <si>
    <t>144</t>
  </si>
  <si>
    <t>596290.174</t>
  </si>
  <si>
    <t>Vierteaguas 3 Euro-Desing 60 Bco-Rob Pres. 6 m.</t>
  </si>
  <si>
    <t>72</t>
  </si>
  <si>
    <t>596290.156</t>
  </si>
  <si>
    <t>Vierteaguas 3 Euro-Desing 60 Bco-Ant L Pres. 6 m.</t>
  </si>
  <si>
    <t>596290.157</t>
  </si>
  <si>
    <t>Vierteaguas 3 Euro-Desing 60 Bco-B. Brown Pres. 6 m.</t>
  </si>
  <si>
    <t>596290.154</t>
  </si>
  <si>
    <t>Vierteaguas 3 Euro-Desing 60 Bco-Nog Pres. 6 m.</t>
  </si>
  <si>
    <t>596290.153</t>
  </si>
  <si>
    <t>Vierteaguas 3 Euro-Desing 60 Bco-Win Pres. 6 m.</t>
  </si>
  <si>
    <t>596290.112</t>
  </si>
  <si>
    <t>Vierteaguas 3 Euro-Desing 60 Bco-Mon Pres. 6 m.</t>
  </si>
  <si>
    <t>596290.130</t>
  </si>
  <si>
    <t>Vierteaguas 3 Euro-Desing 60 Bco-Negro M. Pres. 6 m.</t>
  </si>
  <si>
    <t>596290.136</t>
  </si>
  <si>
    <t>Vierteaguas 3 Euro-Desing 60 Bco-Turn Pres. 6 m.</t>
  </si>
  <si>
    <t>596290.135</t>
  </si>
  <si>
    <t>Vierteaguas 3 Euro-Desing 60 Bco-Sheff A. Pres. 6 m.</t>
  </si>
  <si>
    <t>596290.145</t>
  </si>
  <si>
    <t>Vierteaguas 3 Euro-Desing 60 Bco-Hab Pres. 6 m.</t>
  </si>
  <si>
    <t>596290.144</t>
  </si>
  <si>
    <t>Vierteaguas 3 Euro-Desing 60 Bco-Tit Pres. 6 m.</t>
  </si>
  <si>
    <t>596290.179</t>
  </si>
  <si>
    <t>Vierteaguas 3 EuroDesign Bco-Ant M  Pres. 6 m.</t>
  </si>
  <si>
    <t>596290.181</t>
  </si>
  <si>
    <t>Vierteaguas 3 EuroDesign Bco-Black S  Pres. 6 m.</t>
  </si>
  <si>
    <t>596290.177</t>
  </si>
  <si>
    <t>Vierteaguas 3 EuroDesign Bco-Nut  Pres. 6 m.</t>
  </si>
  <si>
    <t>596290.178</t>
  </si>
  <si>
    <t>Vierteaguas 3 EuroDesign Bco-Qrz  Pres. 6 m.</t>
  </si>
  <si>
    <t>269460.002</t>
  </si>
  <si>
    <t>Tapa vierteaguas 3 der Euro-Design 60 Blanco Pres. 100u.</t>
  </si>
  <si>
    <t>100u. x paquete</t>
  </si>
  <si>
    <t>20</t>
  </si>
  <si>
    <t>u</t>
  </si>
  <si>
    <t>269460.003</t>
  </si>
  <si>
    <t>Tapa vierteaguas 3 der Euro-Design 60 Marrón Pres. 100u.</t>
  </si>
  <si>
    <t>269470.002</t>
  </si>
  <si>
    <t>Tapa vierteaguas 3 izq Euro-Design 60 Blanco Pres. 100u.</t>
  </si>
  <si>
    <t>269470.003</t>
  </si>
  <si>
    <t>Tapa vierteaguas 3 izq Euro-Design 60 Marrón Pres. 100u.</t>
  </si>
  <si>
    <t>6</t>
  </si>
  <si>
    <t>250395.001</t>
  </si>
  <si>
    <t>Acople suelo puerta calle (Aluminio) Euro-Design 60 Pres. 6 m.</t>
  </si>
  <si>
    <t>229107.001</t>
  </si>
  <si>
    <t>Remate para batiente 1 der. Euro-Design 60 Blanco Pres. 50 u.</t>
  </si>
  <si>
    <t>50 u. x paquete</t>
  </si>
  <si>
    <t>50</t>
  </si>
  <si>
    <t>229107.002</t>
  </si>
  <si>
    <t>Remate para batiente 1 der. Euro-Design 60 Marrón Pres. 50 u.</t>
  </si>
  <si>
    <t>229117.001</t>
  </si>
  <si>
    <t>Remate para batiente 1 izq. Euro-Design 60 Blanco Pres. 50 u.</t>
  </si>
  <si>
    <t>229117.002</t>
  </si>
  <si>
    <t>Remate para batiente 1 izq. Euro-Design 60 Marrón Pres. 50 u.</t>
  </si>
  <si>
    <t>248656.101</t>
  </si>
  <si>
    <t>Unión mecánica travesaño 78 Euro-Design 60 Blanco Pres. 100 u.</t>
  </si>
  <si>
    <t>100 u. x paquete</t>
  </si>
  <si>
    <t>Unión mecánica travesaño 78 Euro-Design 60 Marrón Pres. 100 u.</t>
  </si>
  <si>
    <t>1000 u. x paquete</t>
  </si>
  <si>
    <t>1000</t>
  </si>
  <si>
    <t>954205.002</t>
  </si>
  <si>
    <t>Kit unión esquina soldable Euro-Design 60 Pres. 1 u.</t>
  </si>
  <si>
    <t>1 u. x paquete</t>
  </si>
  <si>
    <t>1</t>
  </si>
  <si>
    <t>255377.001</t>
  </si>
  <si>
    <t>Tornillo M6 x 80 mm DIN 912(ISO 4762) Pres. 50 u.</t>
  </si>
  <si>
    <t>10</t>
  </si>
  <si>
    <t>258546.003</t>
  </si>
  <si>
    <t>Perno 64 x 12 mm Pres.50 u.</t>
  </si>
  <si>
    <t>337004.001</t>
  </si>
  <si>
    <t>Kit pivotante puerta derecha Euro-Design 60 Pres. 1 u.- PRECIO NETO</t>
  </si>
  <si>
    <t>337005.001</t>
  </si>
  <si>
    <t>Kit pivotante puerta izquierda Euro-Design 60 Pres. 1 u.- PRECIO NETO</t>
  </si>
  <si>
    <t>331135.001</t>
  </si>
  <si>
    <t>Junta de cepillo (tipo felpa) 4,8 x 9 mm Panorama Swing Design Gris Pres. 100 m.</t>
  </si>
  <si>
    <t>100 m. x caja</t>
  </si>
  <si>
    <t>246834.001</t>
  </si>
  <si>
    <t>Junta de cepillo (tipo felpa) 6,7 x 12 mm PE SYNEGO Gris Pres. 100 m.</t>
  </si>
  <si>
    <t>C</t>
  </si>
  <si>
    <t>866200.001</t>
  </si>
  <si>
    <t>Junta para perfil de batiente 1 Panorama Swing Design Gris Pres. m.</t>
  </si>
  <si>
    <t>300 m. x caja</t>
  </si>
  <si>
    <t>864940.010</t>
  </si>
  <si>
    <t>Burlete para batiente 1 Euro-Design 60 Negro Pres. 300 m.</t>
  </si>
  <si>
    <t>300</t>
  </si>
  <si>
    <t>500 m. x caja</t>
  </si>
  <si>
    <t>500</t>
  </si>
  <si>
    <t>865070.002</t>
  </si>
  <si>
    <t>Junta inferior de puerta calle Euro-Design 60 Pres. 50 m.</t>
  </si>
  <si>
    <t>50 m. x caja</t>
  </si>
  <si>
    <t>865980.001</t>
  </si>
  <si>
    <t>Junta tope Euro-Design 60 Negro Pres. 4 u.</t>
  </si>
  <si>
    <t>4 u. x caja</t>
  </si>
  <si>
    <t>4</t>
  </si>
  <si>
    <t>251507.001</t>
  </si>
  <si>
    <t>Plantilla para perforado Hoja Z98 puerta calle Euro-Design 60 Pres. 1 u.</t>
  </si>
  <si>
    <t>265993.002</t>
  </si>
  <si>
    <t>Plantilla perforado marco 64, para montaje umbral 3 Aluminio Pres. 1 u.</t>
  </si>
  <si>
    <t>282812.001</t>
  </si>
  <si>
    <t>Refuerzo 16x32,5x13/1,515 mm para marco de renovación Euro-Design 60 Pres. 6 m.</t>
  </si>
  <si>
    <t>36</t>
  </si>
  <si>
    <t>Refuerzo 35x20/2,5 mm para poste/travesaño Euro-Design 60 Pres. 6,0 m.</t>
  </si>
  <si>
    <t>Refuerzo 32,5x28/1,52 mm para hoja Z60 Euro-Design 60 Pres. 5,8 m.</t>
  </si>
  <si>
    <t>320072.003</t>
  </si>
  <si>
    <t>Refuerzo 37,2x28x15,4/1,5 mm para hoja T79 Euro-Design 60 Pres. 5,8 m.</t>
  </si>
  <si>
    <t>251886.111</t>
  </si>
  <si>
    <t>Refuerzo 40x50/2 mm para Hoja Z98 puerta calle Euro-Design 60 Pres. 6 m.</t>
  </si>
  <si>
    <t>1 t. x paquete</t>
  </si>
  <si>
    <t>245963.111</t>
  </si>
  <si>
    <t>Refuerzo 40x50/2 mm troquelado para Hoja Z98 puerta calle y T118 puerta calle Apert. ext. Euro-Design 60 Pres. 2.18 m.</t>
  </si>
  <si>
    <t>255894.002</t>
  </si>
  <si>
    <t>Refuerzo 25x25/2 mm para perfil de batiente 1 Euro-Design 60 Pres. 6 m.</t>
  </si>
  <si>
    <t>500013.100</t>
  </si>
  <si>
    <t>Marco 2 Euro-Design Slide Blanco Pres. 5,8 m.</t>
  </si>
  <si>
    <t>591013.076</t>
  </si>
  <si>
    <t>Marco 2 Euro-Design Slide Mar-Rob/Rob Pres. 5,8 m.</t>
  </si>
  <si>
    <t>591013.065</t>
  </si>
  <si>
    <t>Marco 2 Euro-Design Slide Bco-Bco/Rob Pres. 5,8 m.</t>
  </si>
  <si>
    <t>591013.066</t>
  </si>
  <si>
    <t>Marco 2 Euro-Design Slide Bco-Rob/Bco Pres. 5,8 m.</t>
  </si>
  <si>
    <t>591013.062</t>
  </si>
  <si>
    <t>Marco 2 Euro-Design Slide Mar-Nog/Nog Pres. 5,8 m.</t>
  </si>
  <si>
    <t>591013.063</t>
  </si>
  <si>
    <t>Marco 2 Euro-Design Slide Bco-Bco/Nog Pres. 5,8 m.</t>
  </si>
  <si>
    <t>591013.064</t>
  </si>
  <si>
    <t>Marco 2 Euro-Design Slide Bco-Nog/Bco Pres. 5,8 m.</t>
  </si>
  <si>
    <t>591013.067</t>
  </si>
  <si>
    <t>Marco 2 Euro-Design Slide Mar-Ant L/Ant L Pres. 5,8 m.</t>
  </si>
  <si>
    <t>591013.068</t>
  </si>
  <si>
    <t xml:space="preserve">Marco 2 Euro-Design Slide Bco-Bco/Ant LPres. 5,8 m. </t>
  </si>
  <si>
    <t>591013.069</t>
  </si>
  <si>
    <t>Marco 2 Euro-Design Slide Bco-Ant L/Bco Pres. 5,8 m.</t>
  </si>
  <si>
    <t>591013.059</t>
  </si>
  <si>
    <t>Marco 2 Euro-Design Slide Mar-B.Brow/B.Brow Pres. 5,8 m.</t>
  </si>
  <si>
    <t>591013.060</t>
  </si>
  <si>
    <t>Marco 2 Euro-Design Slide Bco-Bco/B.Brow Pres. 5,8 m.</t>
  </si>
  <si>
    <t>591013.061</t>
  </si>
  <si>
    <t>Marco 2 Euro-Design Slide Bco-B.Brow/Bco Pres. 5,8 m.</t>
  </si>
  <si>
    <t>591013.075</t>
  </si>
  <si>
    <t>Marco 2 Euro-Design Slide Mar-Win/Win Pres. 5,8 m.</t>
  </si>
  <si>
    <t>591013.057</t>
  </si>
  <si>
    <t>Marco 2 Euro-Design Slide Bco-Bco/Win Pres. 5,8 m.</t>
  </si>
  <si>
    <t>591013.058</t>
  </si>
  <si>
    <t>Marco 2 Euro-Design Slide Bco-Win/Bco Pres. 5,8 m.</t>
  </si>
  <si>
    <t>591013.037</t>
  </si>
  <si>
    <t>Marco 2 Euro-Design Slide Mar-Mon/Mon Pres. 5,8 m.</t>
  </si>
  <si>
    <t>591013.034</t>
  </si>
  <si>
    <t>Marco 2 Euro-Design Slide Bco-Bco/Mon Pres. 5,8 m.</t>
  </si>
  <si>
    <t>591013.036</t>
  </si>
  <si>
    <t>Marco 2 Euro-Design Slide Bco-Mon/Bco Pres. 5,8 m.</t>
  </si>
  <si>
    <t>591013.039</t>
  </si>
  <si>
    <t>Marco 2 Euro-Design Slide Mar-Negro M./Negro M. Pres. 5,8 m.</t>
  </si>
  <si>
    <t>591013.040</t>
  </si>
  <si>
    <t>Marco 2 Euro-Design Slide Bco-Bco/Negro M. Pres. 5,8 m.</t>
  </si>
  <si>
    <t>591013.041</t>
  </si>
  <si>
    <t>Marco 2 Euro-Design Slide Bco-Negro M./Bco Pres. 5,8 m.</t>
  </si>
  <si>
    <t>591013.077</t>
  </si>
  <si>
    <t>Marco 2 Euro-Design Slide Mar-Turn/Turn Pres. 5,8 m.</t>
  </si>
  <si>
    <t>591013.047</t>
  </si>
  <si>
    <t>Marco 2 Euro-Design Slide Bco-Bco/Turn Pres. 5,8 m.</t>
  </si>
  <si>
    <t>591013.048</t>
  </si>
  <si>
    <t>Marco 2 Euro-Design Slide Bco-Turn/Bco Pres. 5,8 m.</t>
  </si>
  <si>
    <t>591013.049</t>
  </si>
  <si>
    <t>Marco 2 Euro-Design Slide Bco-Sheff A./Sheff A. Pres. 5,8 m.</t>
  </si>
  <si>
    <t>591013.045</t>
  </si>
  <si>
    <t>Marco 2 Euro-Design Slide Bco-Bco/Sheff A. Pres. 5,8 m.</t>
  </si>
  <si>
    <t>591013.046</t>
  </si>
  <si>
    <t>Marco 2 Euro-Design Slide Bco-Sheff A./Bco Pres. 5,8 m.</t>
  </si>
  <si>
    <t>591013.053</t>
  </si>
  <si>
    <t>Marco 2 Euro-Design Slide Mar-Hab/Hab Pres. 5,8 m.</t>
  </si>
  <si>
    <t>591013.055</t>
  </si>
  <si>
    <t>Marco 2 Euro-Design Slide Bco-Bco/Hab Pres. 5,8 m.</t>
  </si>
  <si>
    <t>591013.054</t>
  </si>
  <si>
    <t>Marco 2 Euro-Design Slide Bco-Hab/Bco Pres. 5,8 m.</t>
  </si>
  <si>
    <t>591013.050</t>
  </si>
  <si>
    <t>Marco 2 Euro-Design Slide Mar-Tit/Tit Pres. 5,8 m.</t>
  </si>
  <si>
    <t>591013.051</t>
  </si>
  <si>
    <t>Marco 2 Euro-Design Slide Bco-Bco/Tit Pres. 5,8 m.</t>
  </si>
  <si>
    <t>591013.052</t>
  </si>
  <si>
    <t>Marco 2 Euro-Design Slide Bco-Tit/Bco Pres. 5,8 m.</t>
  </si>
  <si>
    <t>591013.089</t>
  </si>
  <si>
    <t>Marco 2 Euro-Design Slide Mar-Ant M/Ant. M Pres. 5,8 m.</t>
  </si>
  <si>
    <t>591013.090</t>
  </si>
  <si>
    <t>Marco 2 Euro-DesignSlide Bco-Bco/Ant M Pres. 5,8m.</t>
  </si>
  <si>
    <t>591013.091</t>
  </si>
  <si>
    <t>Marco 2 Euro-DesignSlide Bco-Ant M/Bco Pres. 5,8m.</t>
  </si>
  <si>
    <t>591013.092</t>
  </si>
  <si>
    <t>Marco 2 Euro-Design Slide Mar-Black S/Black S Pres. 5,8 m.</t>
  </si>
  <si>
    <t>591013.093</t>
  </si>
  <si>
    <t>Marco 2 Euro-DesignSlide Bco-Bco/Black S Pres. 5,8m.</t>
  </si>
  <si>
    <t>591013.094</t>
  </si>
  <si>
    <t>Marco 2 Euro-DesignSlide Bco-Black S/Bco Pres. 5,8m.</t>
  </si>
  <si>
    <t>591013.083</t>
  </si>
  <si>
    <t>Marco 2 Euro-Design Slide Mar-Nut/Nut Pres. 5,8 m.</t>
  </si>
  <si>
    <t>591013.084</t>
  </si>
  <si>
    <t>Marco 2 Euro-DesignSlide Bco-Bco/Nut Pres. 5,8m.</t>
  </si>
  <si>
    <t>591013.085</t>
  </si>
  <si>
    <t>Marco 2 Euro-DesignSlide Bco-Nut/Bco Pres. 5,8m.</t>
  </si>
  <si>
    <t>591013.086</t>
  </si>
  <si>
    <t>Marco 2 Euro-Design Slide Mar-Qrz/Qrz Pres. 5,8 m.</t>
  </si>
  <si>
    <t>591013.087</t>
  </si>
  <si>
    <t>Marco 2 Euro-DesignSlide Bco-Bco/Qrz Pres. 5,8m.</t>
  </si>
  <si>
    <t>591013.088</t>
  </si>
  <si>
    <t>Marco 2 Euro-DesignSlide Bco-Qrz/Bco Pres. 5,8m.</t>
  </si>
  <si>
    <t>500025.100</t>
  </si>
  <si>
    <t>Marco 3 Euro-Design Slide Blanco Pres. 5,8 m.</t>
  </si>
  <si>
    <t>510025.031</t>
  </si>
  <si>
    <t>Marco 3 Euro-Design Slide Mar-Rob/Rob Pres. 5,8 m.</t>
  </si>
  <si>
    <t>510025.025</t>
  </si>
  <si>
    <t>Marco 3 Euro-Design Slide Bco-Bco/Rob Pres. 5,8 m.</t>
  </si>
  <si>
    <t>510025.026</t>
  </si>
  <si>
    <t>Marco 3 Euro-Design Slide Bco-Rob/Bco Pres. 5,8 m.</t>
  </si>
  <si>
    <t>510025.032</t>
  </si>
  <si>
    <t>Marco 3 Euro-Design Slide Mar-Nog/Nog  Pres. 5,8 m.</t>
  </si>
  <si>
    <t>510025.020</t>
  </si>
  <si>
    <t>Marco 3 Euro-Design Slide Bco-Bco/Nog  Pres. 5,8 m.</t>
  </si>
  <si>
    <t>510025.021</t>
  </si>
  <si>
    <t>Marco 3 Euro-Design Slide Bco-Nog/Bco  Pres. 5,8 m.</t>
  </si>
  <si>
    <t>510025.044</t>
  </si>
  <si>
    <t>Marco 3 Euro-Design Slide Mar-Ant L/Ant L  Pres. 5,8 m.</t>
  </si>
  <si>
    <t>510025.027</t>
  </si>
  <si>
    <t>Marco 3 Euro-Design Slide Bco-Bco/Ant L  Pres. 5,8 m.</t>
  </si>
  <si>
    <t>510025.029</t>
  </si>
  <si>
    <t>Marco 3 Euro-Design Slide Bco-Ant L/Bco  Pres. 5,8 m.</t>
  </si>
  <si>
    <t>510025.036</t>
  </si>
  <si>
    <t>Marco 3 Euro-Design Slide Mar-B.Brow/B.Brow  Pres. 5,8 m.</t>
  </si>
  <si>
    <t>510025.018</t>
  </si>
  <si>
    <t>Marco 3 Euro-Design Slide Bco-Bco/B.Brow  Pres. 5,8 m.</t>
  </si>
  <si>
    <t>510025.019</t>
  </si>
  <si>
    <t>Marco 3 Euro-Design Slide Bco-B.Brow/Bco  Pres. 5,8 m.</t>
  </si>
  <si>
    <t>510025.037</t>
  </si>
  <si>
    <t>Marco 3 Euro-Design Slide Mar-Win/Win Pres. 5,8 m.</t>
  </si>
  <si>
    <t>510025.016</t>
  </si>
  <si>
    <t>Marco 3 Euro-Design Slide Bco-Bco/Win Pres. 5,8 m.</t>
  </si>
  <si>
    <t>510025.017</t>
  </si>
  <si>
    <t>Marco 3 Euro-Design Slide Bco-Win/Bco Pres. 5,8 m.</t>
  </si>
  <si>
    <t>510025.038</t>
  </si>
  <si>
    <t>Marco 3 Euro-Design Slide Mar-Mon/Mon Pres. 5,8 m.</t>
  </si>
  <si>
    <t>510025.003</t>
  </si>
  <si>
    <t>Marco 3 Euro-Design Slide Bco-Bco/Mon Pres. 5,8 m.</t>
  </si>
  <si>
    <t>510025.002</t>
  </si>
  <si>
    <t>Marco 3 Euro-Design Slide Bco-Mon/Bco Pres. 5,8 m.</t>
  </si>
  <si>
    <t>510025.039</t>
  </si>
  <si>
    <t>Marco 3 Euro-Design Slide Mar-Negro M./Negro M. Pres. 5,8 m.</t>
  </si>
  <si>
    <t>510025.004</t>
  </si>
  <si>
    <t>Marco 3 Euro-Design Slide Bco-Bco/Negro M. Pres. 5,8 m.</t>
  </si>
  <si>
    <t>510025.005</t>
  </si>
  <si>
    <t>Marco 3 Euro-Design Slide Bco-Negro M./Bco Pres. 5,8 m.</t>
  </si>
  <si>
    <t>510025.040</t>
  </si>
  <si>
    <t>Marco 3 EuroDesign-Slide Mar-Turn/Turn Pres. 5,8 m.</t>
  </si>
  <si>
    <t>510025.009</t>
  </si>
  <si>
    <t>Marco 3 EuroDesign-Slide Bco-Bco/Turn Pres. 5,8 m.</t>
  </si>
  <si>
    <t>510025.010</t>
  </si>
  <si>
    <t>Marco 3 EuroDesign-Slide Bco-Turn/Bco Pres. 5,8 m.</t>
  </si>
  <si>
    <t>510025.041</t>
  </si>
  <si>
    <t>Marco 3 EuroDesign-Slide Bco-Sheff A./Sheff A. Pres. 5,8 m.</t>
  </si>
  <si>
    <t>510025.007</t>
  </si>
  <si>
    <t>Marco 3 EuroDesign-Slide Bco-Bco/Sheff A. Pres. 5,8 m.</t>
  </si>
  <si>
    <t>510025.008</t>
  </si>
  <si>
    <t>Marco 3 EuroDesign-Slide Bco-Sheff A./Bco Pres. 5,8 m.</t>
  </si>
  <si>
    <t>510025.042</t>
  </si>
  <si>
    <t>Marco 3 Euro-Design Slide Mar-Hab/Hab Pres. 5,8 m.</t>
  </si>
  <si>
    <t>510025.015</t>
  </si>
  <si>
    <t>Marco 3 Euro-Design Slide Bco-Bco/Hab Pres. 5,8 m.</t>
  </si>
  <si>
    <t>510025.014</t>
  </si>
  <si>
    <t>Marco 3 Euro-Design Slide Bco-Hab/Bco Pres. 5,8 m.</t>
  </si>
  <si>
    <t>510025.043</t>
  </si>
  <si>
    <t>Marco 3 Euro-Design Slide Mar-Tit/Tit Pres. 5,8 m.</t>
  </si>
  <si>
    <t>510025.011</t>
  </si>
  <si>
    <t>Marco 3 Euro-Design Slide Bco-Bco/Tit Pres. 5,8 m.</t>
  </si>
  <si>
    <t>510025.012</t>
  </si>
  <si>
    <t>Marco 3 Euro-Design Slide Bco-Tit/Bco Pres. 5,8 m.</t>
  </si>
  <si>
    <t>510025.058</t>
  </si>
  <si>
    <t>Marco 3 Euro-Design Slide Mar-Ant M/Ant M  Pres. 5,8 m.</t>
  </si>
  <si>
    <t>510025.059</t>
  </si>
  <si>
    <t>Marco 3 Euro-Design Slide Bco-Bco/Ant M Pres. 5,8 m.</t>
  </si>
  <si>
    <t>510025.060</t>
  </si>
  <si>
    <t>Marco 3 Euro-Design Slide Bco-Ant M/Bco  Pres. 5,8 m.</t>
  </si>
  <si>
    <t>510025.061</t>
  </si>
  <si>
    <t>Marco 3 Euro-Design Slide Mar-Black S/Black S  Pres. 5,8 m.</t>
  </si>
  <si>
    <t>510025.062</t>
  </si>
  <si>
    <t>Marco 3 Euro-Design Slide Bco-Bco/Black S Pres. 5,8 m.</t>
  </si>
  <si>
    <t>510025.063</t>
  </si>
  <si>
    <t>Marco 3 Euro-Design Slide Bco-Black S/Bco  Pres. 5,8 m.</t>
  </si>
  <si>
    <t>510025.052</t>
  </si>
  <si>
    <t>Marco 3 Euro-Design Slide Mar-Nut/Nut  Pres. 5,8 m.</t>
  </si>
  <si>
    <t>510025.053</t>
  </si>
  <si>
    <t>Marco 3 Euro-Design Slide Bco-Bco/Nut Pres. 5,8 m.</t>
  </si>
  <si>
    <t>510025.054</t>
  </si>
  <si>
    <t>Marco 3 Euro-Design Slide Bco-Nut/Bco  Pres. 5,8 m.</t>
  </si>
  <si>
    <t>510025.055</t>
  </si>
  <si>
    <t>Marco 3 Euro-Design Slide Mar-Qrz/Qrz  Pres. 5,8 m.</t>
  </si>
  <si>
    <t>510025.056</t>
  </si>
  <si>
    <t>Marco 3 Euro-Design Slide Bco-Bco/Qrz Pres. 5,8 m.</t>
  </si>
  <si>
    <t>510025.057</t>
  </si>
  <si>
    <t>Marco 3 Euro-Design Slide Bco-Qrz/Bco  Pres. 5,8 m.</t>
  </si>
  <si>
    <t>500343.100</t>
  </si>
  <si>
    <t>Marco N3 Euro-Design Slide Blanco Pres. 5,8 m.</t>
  </si>
  <si>
    <t>510343.187</t>
  </si>
  <si>
    <t>Marco N3 Euro-Design Slide Mar-Rob/Rob Pres. 5,8 m.</t>
  </si>
  <si>
    <t>510343.147</t>
  </si>
  <si>
    <t>Marco N3 Euro-Design Slide Bco-Bco/Rob Pres. 5,8 m.</t>
  </si>
  <si>
    <t>510343.148</t>
  </si>
  <si>
    <t>Marco N3 Euro-Design Slide Bco-Rob/Bco Pres. 5,8 m.</t>
  </si>
  <si>
    <t>510343.143</t>
  </si>
  <si>
    <t>Marco N3 Euro-Design Slide Mar-Nog/Nog Pres. 5,8 m.</t>
  </si>
  <si>
    <t>510343.144</t>
  </si>
  <si>
    <t>Marco N3 Euro-Design Slide Bco-Bco/Nog Pres. 5,8 m.</t>
  </si>
  <si>
    <t>510343.145</t>
  </si>
  <si>
    <t>Marco N3 Euro-Design Slide Bco-Nog/Bco Pres. 5,8 m.</t>
  </si>
  <si>
    <t>510343.195</t>
  </si>
  <si>
    <t>Marco N3 Euro-Design Slide Mar-Ant L/Ant L Pres. 5,8 m.</t>
  </si>
  <si>
    <t>510343.149</t>
  </si>
  <si>
    <t>Marco N3 Euro-Design Slide Bco-Bco/Ant L Pres. 5,8 m.</t>
  </si>
  <si>
    <t>510343.178</t>
  </si>
  <si>
    <t>Marco N3 Euro-Design Slide Bco-Ant L/Bco Pres. 5,8 m.</t>
  </si>
  <si>
    <t>510343.119</t>
  </si>
  <si>
    <t>Marco N3 Euro-Design Slide Mar-B.Brow/B.Brow Pres. 5,8 m.</t>
  </si>
  <si>
    <t>510343.139</t>
  </si>
  <si>
    <t>Marco N3 Euro-Design Slide Bco-Bco/B.Brow Pres. 5,8 m.</t>
  </si>
  <si>
    <t>510343.142</t>
  </si>
  <si>
    <t>Marco N3 Euro-Design Slide Bco-B.Brow/Bco Pres. 5,8 m.</t>
  </si>
  <si>
    <t>510343.188</t>
  </si>
  <si>
    <t>Marco N3 Euro-Design Slide Mar-Win/Win Pres. 5,8 m.</t>
  </si>
  <si>
    <t>510343.117</t>
  </si>
  <si>
    <t>Marco N3 Euro-Design Slide Bco-Bco/Win Pres. 5,8 m.</t>
  </si>
  <si>
    <t>510343.118</t>
  </si>
  <si>
    <t>Marco N3 Euro-Design Slide Bco-Win/Bco Pres. 5,8 m.</t>
  </si>
  <si>
    <t>510343.088</t>
  </si>
  <si>
    <t>Marco N3 Euro-Design Slide Mar-Mon/Mon Pres. 5,8 m.</t>
  </si>
  <si>
    <t>510343.085</t>
  </si>
  <si>
    <t>Marco N3 Euro-Design Slide Bco-Bco/Mon Pres. 5,8 m.</t>
  </si>
  <si>
    <t>510343.087</t>
  </si>
  <si>
    <t>Marco N3 Euro-Design Slide Bco-Mon/Bco Pres. 5,8 m.</t>
  </si>
  <si>
    <t>510343.091</t>
  </si>
  <si>
    <t>Marco N3 Euro-Design Slide Mar-Negro M./Negro M. Pres. 5,8 m.</t>
  </si>
  <si>
    <t>510343.092</t>
  </si>
  <si>
    <t>Marco N3 Euro-Design Slide Bco-Bco/Negro M. Pres. 5,8 m.</t>
  </si>
  <si>
    <t>510343.093</t>
  </si>
  <si>
    <t>Marco N3 Euro-Design Slide Bco-Negro M./Bco Pres. 5,8 m.</t>
  </si>
  <si>
    <t>510343.104</t>
  </si>
  <si>
    <t>Marco N3 Euro-Design Slide Mar-Turn/Turn Pres 5,8 m.</t>
  </si>
  <si>
    <t>510343.105</t>
  </si>
  <si>
    <t>Marco N3 Euro-Design Slide Bco-Bco/Turn Pres 5,8 m.</t>
  </si>
  <si>
    <t>510343.106</t>
  </si>
  <si>
    <t>Marco N3 Euro-Design Slide Bco-Turn/Bco Pres. 5,8 m.</t>
  </si>
  <si>
    <t>510343.107</t>
  </si>
  <si>
    <t>Marco N3 Euro-Design Slide Bco-Sheff A./Sheff A. Pres. 5,8 m.</t>
  </si>
  <si>
    <t>510343.102</t>
  </si>
  <si>
    <t>Marco N3 Euro-Design Slide Bco-Bco/Sheff A. Pres 5,8 m.</t>
  </si>
  <si>
    <t>510343.103</t>
  </si>
  <si>
    <t>Marco N3 Euro-Design Slide Bco-Sheff A./Bco Pres. 5,8 m.</t>
  </si>
  <si>
    <t>510343.113</t>
  </si>
  <si>
    <t>Marco N3 Euro-Design Slide Mar-Hab/Hab Pres. 5,8 m.</t>
  </si>
  <si>
    <t>510343.115</t>
  </si>
  <si>
    <t>Marco N3 Euro-Design Slide Bco-Bco/Hab Pres. 5,8 m.</t>
  </si>
  <si>
    <t>510343.114</t>
  </si>
  <si>
    <t>Marco N3 Euro-Design Slide Bco-Hab/Bco Pres. 5,8 m.</t>
  </si>
  <si>
    <t>510343.110</t>
  </si>
  <si>
    <t>Marco N3 Euro-Design Slide Mar-Tit/Tit Pres. 5,8 m.</t>
  </si>
  <si>
    <t>510343.111</t>
  </si>
  <si>
    <t>Marco N3 Euro-Design Slide Bco-Bco/Tit Pres. 5,8 m.</t>
  </si>
  <si>
    <t>510343.112</t>
  </si>
  <si>
    <t>Marco N3 Euro-Design Slide Bco-Tit/Bco Pres. 5,8 m.</t>
  </si>
  <si>
    <t>510343.209</t>
  </si>
  <si>
    <t>Marco N3 Euro-Design Slide Mar-Ant M/Ant M Pres. 5,8m.</t>
  </si>
  <si>
    <t>510343.210</t>
  </si>
  <si>
    <t>Marco N3 Euro-Design Slide Bco-Bco/Ant M Pres. 5,8m.</t>
  </si>
  <si>
    <t>510343.211</t>
  </si>
  <si>
    <t>Marco N3 Euro-Design Slide Bco-Ant M/Bco Pres. 5,8m.</t>
  </si>
  <si>
    <t>510343.212</t>
  </si>
  <si>
    <t>Marco N3 Euro-Design Slide Mar-Black S/Black S Pres. 5,8m.</t>
  </si>
  <si>
    <t>510343.213</t>
  </si>
  <si>
    <t>Marco N3 Euro-Design Slide Bco-Bco/Black S Pres. 5,8m.</t>
  </si>
  <si>
    <t>510343.214</t>
  </si>
  <si>
    <t>Marco N3 Euro-Design Slide Bco-Black S/Bco Pres. 5,8m.</t>
  </si>
  <si>
    <t>510343.202</t>
  </si>
  <si>
    <t>Marco N3 Euro-Design Slide Mar-Nut/Nut Pres. 5,8m.</t>
  </si>
  <si>
    <t>510343.204</t>
  </si>
  <si>
    <t>Marco N3 Euro-Design Slide Bco-Bco/Nut Pres. 5,8m.</t>
  </si>
  <si>
    <t>510343.205</t>
  </si>
  <si>
    <t>Marco N3 Euro-Design Slide Bco-Nut/Bco Pres. 5,8m.</t>
  </si>
  <si>
    <t>510343.206</t>
  </si>
  <si>
    <t>Marco N3 Euro-Design Slide Mar-Qrz/Qrz Pres. 5,8m.</t>
  </si>
  <si>
    <t>510343.207</t>
  </si>
  <si>
    <t>Marco N3 Euro-Design Slide Bco-Bco/Qrz Pres. 5,8m.</t>
  </si>
  <si>
    <t>510343.208</t>
  </si>
  <si>
    <t>Marco N3 Euro-Design Slide Bco-Qrz/Bco Pres. 5,8m.</t>
  </si>
  <si>
    <t>500353.100</t>
  </si>
  <si>
    <t>Travesaño N1 Euro-Design Slide Blanco Pres. 5,8 m.</t>
  </si>
  <si>
    <t>510353.078</t>
  </si>
  <si>
    <t>Travesaño N1 Euro-Design Slide Mar-Rob/Rob Pres. 5,8 m.</t>
  </si>
  <si>
    <t>510353.070</t>
  </si>
  <si>
    <t>Travesaño N1 Euro-Design Slide Bco-Bco/Rob Pres. 5,8 m.</t>
  </si>
  <si>
    <t>510353.071</t>
  </si>
  <si>
    <t>Travesaño N1 Euro-Design Slide Bco-Rob/Bco Pres. 5,8 m.</t>
  </si>
  <si>
    <t>510353.062</t>
  </si>
  <si>
    <t>Travesaño N1 Euro-Design Slide Mar-Nog/Nog Pres. 5,8 m.</t>
  </si>
  <si>
    <t>510353.063</t>
  </si>
  <si>
    <t>Travesaño N1 Euro-Design Slide Bco-Bco/Nog Pres. 5,8 m.</t>
  </si>
  <si>
    <t>510353.064</t>
  </si>
  <si>
    <t>Travesaño N1 Euro-Design Slide Bco-Nog/Bco Pres. 5,8 m.</t>
  </si>
  <si>
    <t>510353.075</t>
  </si>
  <si>
    <t>Travesaño N1 Euro-Design Slide Mar-Ant L/Ant L Pres. 5,8 m.</t>
  </si>
  <si>
    <t>510353.076</t>
  </si>
  <si>
    <t>Travesaño N1 Euro-Design Slide Bco-Bco/Ant L Pres. 5,8 m.</t>
  </si>
  <si>
    <t>510353.077</t>
  </si>
  <si>
    <t>Travesaño N1 Euro-Design Slide Bco-Ant L/Bco Pres. 5,8 m.</t>
  </si>
  <si>
    <t>510353.072</t>
  </si>
  <si>
    <t>Travesaño N1 Euro-Design Slide Mar-B.Brow/B.Brow Pres. 5,8 m.</t>
  </si>
  <si>
    <t>510353.073</t>
  </si>
  <si>
    <t>Travesaño N1 Euro-Design Slide Bco-Bco/B.Brow Pres. 5,8 m.</t>
  </si>
  <si>
    <t>510353.074</t>
  </si>
  <si>
    <t>Travesaño N1 Euro-Design Slide Bco-B.Brow/Bco Pres. 5,8 m.</t>
  </si>
  <si>
    <t>510353.079</t>
  </si>
  <si>
    <t>Travesaño N1 Euro-Design Slide Mar-Win/Win Pres. 5,8 m.</t>
  </si>
  <si>
    <t>510353.004</t>
  </si>
  <si>
    <t>Travesaño N1 Euro-Design Slide Bco-Bco/Win Pres. 5,8 m.</t>
  </si>
  <si>
    <t>510353.061</t>
  </si>
  <si>
    <t>Travesaño N1 Euro-Design Slide Bco-Win/Bco Pres. 5,8 m.</t>
  </si>
  <si>
    <t>510353.008</t>
  </si>
  <si>
    <t>Travesaño N1 Euro-Design Slide Mar-Mon/Mon Pres. 5,8 m.</t>
  </si>
  <si>
    <t>510353.006</t>
  </si>
  <si>
    <t>Travesaño N1 Euro-Design Slide Bco-Bco/Mon Pres. 5,8 m.</t>
  </si>
  <si>
    <t>510353.007</t>
  </si>
  <si>
    <t>Travesaño N1 Euro-Design Slide Bco-Mon/Bco Pres. 5,8 m.</t>
  </si>
  <si>
    <t>510353.010</t>
  </si>
  <si>
    <t>Travesaño N1 Euro-Design Slide Mar-Negro M./Negro M. Pres. 5,8 m.</t>
  </si>
  <si>
    <t>510353.011</t>
  </si>
  <si>
    <t>Travesaño N1 Euro-Design Slide Bco-Bco/Negro M. Pres. 5,8 m.</t>
  </si>
  <si>
    <t>510353.012</t>
  </si>
  <si>
    <t>Travesaño N1 Euro-Design Slide Bco-Negro M./Bco Pres. 5,8 m.</t>
  </si>
  <si>
    <t>510353.016</t>
  </si>
  <si>
    <t>Travesaño N1 Euro-Design Slide Mar-Turn/Turn Pres. 5,8 m.</t>
  </si>
  <si>
    <t>510353.017</t>
  </si>
  <si>
    <t>Travesaño N1 Euro-Design Slide Bco-Bco/Turn Pres 5,8 m.</t>
  </si>
  <si>
    <t>510353.018</t>
  </si>
  <si>
    <t>Travesaño N1 Euro-Design Slide Bco-Turn/Bco Pres 5,8 m.</t>
  </si>
  <si>
    <t>510353.019</t>
  </si>
  <si>
    <t>Travesaño N1 Euro-Design Slide Bco-Sheff A./Sheff A. Pres. 5,8 m.</t>
  </si>
  <si>
    <t>510353.014</t>
  </si>
  <si>
    <t>Travesaño N1 Euro-Design Slide Bco-Bco/Sheff A.. Pres. 5,8 m.</t>
  </si>
  <si>
    <t>510353.015</t>
  </si>
  <si>
    <t>Travesaño N1 Euro-Design Slide Bco-Sheff A./Bco Pres. 5,8 m.</t>
  </si>
  <si>
    <t>510353.044</t>
  </si>
  <si>
    <t>Travesaño N1 Euro-Design Slide Mar-Hab/Hab Pres. 5,8 m.</t>
  </si>
  <si>
    <t>510353.047</t>
  </si>
  <si>
    <t>Travesaño N1 Euro-Design Slide Bco-Bco/Hab Pres. 5,8 m.</t>
  </si>
  <si>
    <t>510353.048</t>
  </si>
  <si>
    <t>Travesaño N1 Euro-Design Slide Bco-Hab/Bco Pres. 5,8 m.</t>
  </si>
  <si>
    <t>510353.029</t>
  </si>
  <si>
    <t>Travesaño N1 Euro-Design Slide Mar-Tit/Tit Pres. 5,8 m.</t>
  </si>
  <si>
    <t>510353.039</t>
  </si>
  <si>
    <t>Travesaño N1 Euro-Design Slide Bco-Bco/Tit Pres. 5,8 m.</t>
  </si>
  <si>
    <t>510353.043</t>
  </si>
  <si>
    <t>Travesaño N1 Euro-Design Slide Bco-Tit/Bco Pres. 5,8 m.</t>
  </si>
  <si>
    <t>510353.088</t>
  </si>
  <si>
    <t>Travesaño N1Euro-Design Slide Mar-Ant M/ Ant M Pres. 5,8m.</t>
  </si>
  <si>
    <t>510353.089</t>
  </si>
  <si>
    <t>Travesaño N1 Euro-Design Slide Bco-Bco/Ant M Pres. 5,8 m.</t>
  </si>
  <si>
    <t>510353.090</t>
  </si>
  <si>
    <t>Travesaño N1 Euro-Design Slide Bco-Ant M./Bco Pres. 5,8 m.</t>
  </si>
  <si>
    <t>510353.091</t>
  </si>
  <si>
    <t>Travesaño N1 Euro-Design Slide Mar-Black S/ Black S Pres. 5,8m.</t>
  </si>
  <si>
    <t>510353.093</t>
  </si>
  <si>
    <t>Travesaño N1 Euro-Design Slide Bco-Bco/Black S Pres. 5,8 m.</t>
  </si>
  <si>
    <t>510353.094</t>
  </si>
  <si>
    <t>Travesaño N1 Euro-Design Slide Bco-Black S./Bco Pres.5,8 m.</t>
  </si>
  <si>
    <t>510353.081</t>
  </si>
  <si>
    <t>Travesaño N1 Euro-Design Slide Mar-Nut/ Nut Pres. 5,8m.</t>
  </si>
  <si>
    <t>510353.082</t>
  </si>
  <si>
    <t>Travesaño N1 Euro-Design Slide Bco-Bco/Nut Pres. 5,8 m.</t>
  </si>
  <si>
    <t>510353.083</t>
  </si>
  <si>
    <t>Travesaño N1 Euro-Design Slide Bco-Nut./Bco Pres. 5,8 m.</t>
  </si>
  <si>
    <t>510353.085</t>
  </si>
  <si>
    <t>Travesaño N1 Euro-Design Slide Mar-Qrz/ Qrz Pres. 5,8m.</t>
  </si>
  <si>
    <t>510353.086</t>
  </si>
  <si>
    <t>Travesaño N1 Euro-Design Slide Bco-Bco/Qrz Pres. 5,8 m.</t>
  </si>
  <si>
    <t>510353.087</t>
  </si>
  <si>
    <t>Travesaño N1 Euro-Design Slide Bco-Qrz./Bco Pres.5,8 m.</t>
  </si>
  <si>
    <t>501033.100</t>
  </si>
  <si>
    <t>Hoja 1 Euro-Design Slide Blanco Pres 5,8 m.</t>
  </si>
  <si>
    <t>599385.070</t>
  </si>
  <si>
    <t>Hoja 1 Euro-Design Slide Mar-Rob/Rob Pres. 5,8 m.</t>
  </si>
  <si>
    <t>599385.060</t>
  </si>
  <si>
    <t>Hoja 1 Euro-Design Slide Bco-Bco/Rob Pres. 5,8 m.</t>
  </si>
  <si>
    <t>599385.061</t>
  </si>
  <si>
    <t>Hoja 1 Euro-Design Slide Bco-Rob/Bco Pres. 5,8 m.</t>
  </si>
  <si>
    <t>599385.056</t>
  </si>
  <si>
    <t>Hoja 1 Euro-Design Slide Mar-Nog/Nog Pres. 5,8 m.</t>
  </si>
  <si>
    <t>599385.057</t>
  </si>
  <si>
    <t>Hoja 1 Euro-Design Slide Bco-Bco/Nog Pres. 5,8 m.</t>
  </si>
  <si>
    <t>599385.058</t>
  </si>
  <si>
    <t>Hoja 1 Euro-Design Slide Bco-Nog/Bco Pres. 5,8 m.</t>
  </si>
  <si>
    <t>599385.062</t>
  </si>
  <si>
    <t>Hoja 1 Euro-Design Slide Mar-Ant L/Ant L Pres. 5,8 m.</t>
  </si>
  <si>
    <t>599385.063</t>
  </si>
  <si>
    <t>Hoja 1 Euro-Design Slide Bco-Bco/Ant L Pres. 5,8 m.</t>
  </si>
  <si>
    <t>599385.064</t>
  </si>
  <si>
    <t>Hoja 1 Euro-Design Slide Bco-Ant L/Bco Pres. 5,8 m.</t>
  </si>
  <si>
    <t>599385.053</t>
  </si>
  <si>
    <t>Hoja 1 Euro-Design Slide Mar-B.Brow/B.Brow Pres. 5,8 m.</t>
  </si>
  <si>
    <t>599385.054</t>
  </si>
  <si>
    <t>Hoja 1 Euro-Design Slide Bco-Bco/B.Brow Pres. 5,8 m.</t>
  </si>
  <si>
    <t>599385.055</t>
  </si>
  <si>
    <t>Hoja 1 Euro-Design Slide Bco-B.Brow/Bco Pres. 5,8 m.</t>
  </si>
  <si>
    <t>599385.071</t>
  </si>
  <si>
    <t>Hoja 1 Euro-Design Slide Mar-Win/Win Pres. 5,8 m.</t>
  </si>
  <si>
    <t>599385.051</t>
  </si>
  <si>
    <t>Hoja 1 Euro-Design Slide Bco-Bco/Win Pres. 5,8 m.</t>
  </si>
  <si>
    <t>599385.052</t>
  </si>
  <si>
    <t>Hoja 1 Euro-Design Slide Bco-Win/Bco Pres. 5,8 m.</t>
  </si>
  <si>
    <t>599385.029</t>
  </si>
  <si>
    <t>Hoja 1 Euro-Design Slide Mar-Mon/Mon Pres. 5,8 m.</t>
  </si>
  <si>
    <t>599385.027</t>
  </si>
  <si>
    <t>Hoja 1 Euro-Design Slide Bco-Bco/Mon Pres. 5,8 m.</t>
  </si>
  <si>
    <t>599385.028</t>
  </si>
  <si>
    <t>Hoja 1 Euro-Design Slide Bco-Mon/Bco Pres. 5,8 m.</t>
  </si>
  <si>
    <t>599385.031</t>
  </si>
  <si>
    <t>Hoja 1 Euro-Design Slide Mar-Negro M./Negro M. Pres. 5,8 m.</t>
  </si>
  <si>
    <t>599385.032</t>
  </si>
  <si>
    <t>Hoja 1 Euro-Design Slide Bco-Bco/Negro M. Pres. 5,8 m.</t>
  </si>
  <si>
    <t>599385.033</t>
  </si>
  <si>
    <t>Hoja 1 Euro-Design Slide Bco-Negro M./Bco Pres. 5,8 m.</t>
  </si>
  <si>
    <t>599385.040</t>
  </si>
  <si>
    <t>Hoja 1 Euro-Design Slide Mar-Turn/Turn Pres. 5,8 m.</t>
  </si>
  <si>
    <t>599385.041</t>
  </si>
  <si>
    <t>Hoja 1 Euro-Design Slide Bco-Bco/Turn Pres. 5,8 m.</t>
  </si>
  <si>
    <t>599385.042</t>
  </si>
  <si>
    <t>Hoja 1 Euro-Design Slide Bco-Turn/Bco Pres. 5,8 m.</t>
  </si>
  <si>
    <t>599385.043</t>
  </si>
  <si>
    <t>Hoja 1 Euro-Design Slide Bco-Sheff A./Sheff A. Pres. 5,8 m.</t>
  </si>
  <si>
    <t>599385.038</t>
  </si>
  <si>
    <t>Hoja 1 Euro-Design Slide Bco-Bco/Sheff A. Pres. 5,8 m.</t>
  </si>
  <si>
    <t>599385.039</t>
  </si>
  <si>
    <t>Hoja 1 Euro-Design Slide Bco-Sheff A./Bco Pres. 5,8 m.</t>
  </si>
  <si>
    <t>599385.044</t>
  </si>
  <si>
    <t>Hoja 1 Euro-Design Slide Mar-Hab/Hab Pres. 5,8 m.</t>
  </si>
  <si>
    <t>599385.048</t>
  </si>
  <si>
    <t>Hoja 1 Euro-Design Slide Bco-Bco/Hab Pres. 5,8 m.</t>
  </si>
  <si>
    <t>599385.049</t>
  </si>
  <si>
    <t>Hoja 1 Euro-Design Slide Bco-Hab/Bco Pres. 5,8 m.</t>
  </si>
  <si>
    <t>599385.045</t>
  </si>
  <si>
    <t>Hoja 1 Euro-Design Slide Mar-Tit/Tit Pres. 5,8 m.</t>
  </si>
  <si>
    <t>599385.046</t>
  </si>
  <si>
    <t>Hoja 1 Euro-Design Slide Bco-Bco/Tit Pres. 5,8 m.</t>
  </si>
  <si>
    <t>599385.047</t>
  </si>
  <si>
    <t>Hoja 1 Euro-Design Slide Bco-Tit/Bco Pres. 5,8 m.</t>
  </si>
  <si>
    <t>599385.082</t>
  </si>
  <si>
    <t>Hoja 1 Euro-Design Slide Mar-Ant M/Ant M Pres. 5,8 m.</t>
  </si>
  <si>
    <t>599385.083</t>
  </si>
  <si>
    <t>Hoja 1 Euro-Design Slide Bco-Bco/Ant M Pres. 5,8m.</t>
  </si>
  <si>
    <t>599385.084</t>
  </si>
  <si>
    <t>Hoja 1 Euro-Design Slide Bco-Ant M/Bco Pres. 5,8m.</t>
  </si>
  <si>
    <t>599385.085</t>
  </si>
  <si>
    <t>Hoja 1 Euro-Design Slide Mar-Black S/Black S Pres. 5,8 m.</t>
  </si>
  <si>
    <t>599385.086</t>
  </si>
  <si>
    <t>Hoja 1 Euro-Design Slide Bco-Bco/Black S Pres. 5,8m.</t>
  </si>
  <si>
    <t>599385.087</t>
  </si>
  <si>
    <t>Hoja 1 Euro-Design Slide Bco-Black S/Bco Pres. 5,8m.</t>
  </si>
  <si>
    <t>599385.076</t>
  </si>
  <si>
    <t>Hoja 1 Euro-Design Slide Mar-Nut/Nut Pres. 5,8 m.</t>
  </si>
  <si>
    <t>599385.077</t>
  </si>
  <si>
    <t>Hoja 1 Euro-Design Slide Bco-Bco/Nut Pres. 5,8m.</t>
  </si>
  <si>
    <t>599385.078</t>
  </si>
  <si>
    <t>Hoja 1 Euro-Design Slide Bco-Nut/Bco Pres. 5,8m.</t>
  </si>
  <si>
    <t>599385.079</t>
  </si>
  <si>
    <t>Hoja 1 Euro-Design Slide Mar-Qrz/Qrz Pres. 5,8 m.</t>
  </si>
  <si>
    <t>599385.080</t>
  </si>
  <si>
    <t>Hoja 1 Euro-Design Slide Bco-Bco/Qrz Pres. 5,8m.</t>
  </si>
  <si>
    <t>599385.081</t>
  </si>
  <si>
    <t>Hoja 1 Euro-Design Slide Bco-Qrz/Bco Pres. 5,8m.</t>
  </si>
  <si>
    <t>501403.100</t>
  </si>
  <si>
    <t>Hoja 3 Euro-Design Slide Blanco Pres. 5,8 m.</t>
  </si>
  <si>
    <t>510403.236</t>
  </si>
  <si>
    <t>Hoja 3 Euro-Design Slide Mar-Rob/Rob Pres. 5,8 m.</t>
  </si>
  <si>
    <t>510403.213</t>
  </si>
  <si>
    <t>Hoja 3 Euro-Design Slide Bco-Bco/Rob Pres. 5,8 m.</t>
  </si>
  <si>
    <t>510403.214</t>
  </si>
  <si>
    <t>Hoja 3 Euro-Design Slide Bco-Rob/Bco Pres. 5,8 m.</t>
  </si>
  <si>
    <t>510403.209</t>
  </si>
  <si>
    <t>Hoja 3 Euro-Design Slide Mar-Nog/Nog Pres. 5,8 m.</t>
  </si>
  <si>
    <t>510403.210</t>
  </si>
  <si>
    <t>Hoja 3 Euro-Design Slide Bco-Bco/Nog Pres. 5,8 m.</t>
  </si>
  <si>
    <t>510403.211</t>
  </si>
  <si>
    <t>Hoja 3 Euro-Design Slide Bco-Nog/Bco Pres. 5,8 m.</t>
  </si>
  <si>
    <t>510403.218</t>
  </si>
  <si>
    <t>Hoja 3 Euro-Design Slide Mar-Ant L/Ant L Pres. 5,8 m.</t>
  </si>
  <si>
    <t>510403.220</t>
  </si>
  <si>
    <t>Hoja 3 Euro-Design SlideBco-Bco/Ant L Pres. 5,8 m.</t>
  </si>
  <si>
    <t>510403.219</t>
  </si>
  <si>
    <t>Hoja 3 Euro-Design Slide Bco-Ant L/Bco Pres. 5,8 m.</t>
  </si>
  <si>
    <t>510403.206</t>
  </si>
  <si>
    <t>Hoja 3 Euro-Design SlideMar-B.Brow/B.Brow Pres. 5,8 m.</t>
  </si>
  <si>
    <t>510403.207</t>
  </si>
  <si>
    <t>Hoja 3 Euro-Design Slide Bco-Bco/B.Brow Pres. 5,8 m.</t>
  </si>
  <si>
    <t>510403.208</t>
  </si>
  <si>
    <t>Hoja 3 Euro-Design Slide Bco-B.Brow/Bco Pres. 5,8 m.</t>
  </si>
  <si>
    <t>510403.237</t>
  </si>
  <si>
    <t>Hoja 3 Euro-Design Slide Mar-Win/Win Pres. 5,8 m.</t>
  </si>
  <si>
    <t>510403.203</t>
  </si>
  <si>
    <t>Hoja 3 Euro-Design Slide Bco-Bco/Win Pres. 5,8 m.</t>
  </si>
  <si>
    <t>510403.205</t>
  </si>
  <si>
    <t>Hoja 3 Euro-Design Slide Bco-Win/Bco Pres. 5,8 m.</t>
  </si>
  <si>
    <t>510403.132</t>
  </si>
  <si>
    <t>Hoja 3 Euro-Design Slide Mar-Mon/Mon Pres. 5,8 m.</t>
  </si>
  <si>
    <t>510403.128</t>
  </si>
  <si>
    <t>Hoja 3 Euro-Design Slide Bco-Bco/Mon Pres. 5,8 m.</t>
  </si>
  <si>
    <t>510403.130</t>
  </si>
  <si>
    <t>Hoja 3 Euro-Design Slide Bco-Mon/Bco Pres. 5,8 m.</t>
  </si>
  <si>
    <t>510403.145</t>
  </si>
  <si>
    <t>Hoja 3 Euro-Design Slide Mar-Negro M./Negro M. Pres. 5,8 m.</t>
  </si>
  <si>
    <t>510403.147</t>
  </si>
  <si>
    <t>Hoja 3 Euro-Design Slide Bco-Bco/Negro M. Pres. 5,8 m.</t>
  </si>
  <si>
    <t>510403.148</t>
  </si>
  <si>
    <t>Hoja 3 Euro-Design Slide Bco-Negro M./Bco Pres. 5,8 m.</t>
  </si>
  <si>
    <t>510403.178</t>
  </si>
  <si>
    <t>Hoja 3 Euro-Design Slide Mar-Turn/Turn Pres. 5,8 m.</t>
  </si>
  <si>
    <t>510403.180</t>
  </si>
  <si>
    <t>Hoja 3 Euro-Design Slide Bco-Bco/Turn Pres. 5,8 m.</t>
  </si>
  <si>
    <t>510403.182</t>
  </si>
  <si>
    <t>Hoja 3 Euro-Design Slide Bco-Turn/Bco Pres. 5,8 m.</t>
  </si>
  <si>
    <t>510403.184</t>
  </si>
  <si>
    <t>Hoja 3 Euro-Design Slide Bco-Sheff A./Sheff A. Pres. 5,8 m.</t>
  </si>
  <si>
    <t>510403.176</t>
  </si>
  <si>
    <t>Hoja 3 Euro-Design Slide Bco-Bco/Sheff A. Pres. 5,8 m.</t>
  </si>
  <si>
    <t>510403.177</t>
  </si>
  <si>
    <t>Hoja 3 Euro-Design Slide Bco-Sheff A./Bco Pres. 5,8 m.</t>
  </si>
  <si>
    <t>510403.188</t>
  </si>
  <si>
    <t>Hoja 3 Euro-Design Slide Mar-Hab/Hab Pres. 5,8 m.</t>
  </si>
  <si>
    <t>510403.195</t>
  </si>
  <si>
    <t>Hoja 3 Euro-Design Slide Bco-Bco/Hab Pres. 5,8 m.</t>
  </si>
  <si>
    <t>510403.194</t>
  </si>
  <si>
    <t>Hoja 3 Euro-Design Slide Bco-Hab/Bco Pres. 5,8 m.</t>
  </si>
  <si>
    <t>510403.190</t>
  </si>
  <si>
    <t>Hoja 3 Euro-Design Slide Mar-Tit/Tit Pres. 5,8 m.</t>
  </si>
  <si>
    <t>510403.191</t>
  </si>
  <si>
    <t>Hoja 3 Euro-Design Slide Bco-Bco/Tit Pres. 5,8 m.</t>
  </si>
  <si>
    <t>510403.192</t>
  </si>
  <si>
    <t>Hoja 3 Euro-Design Slide Bco-Tit/Bco Pres. 5,8 m.</t>
  </si>
  <si>
    <t>510403.262</t>
  </si>
  <si>
    <t>Hoja 3 Euro-Design Slide Mar-Ant M/Ant M Pres. 5,8 m.</t>
  </si>
  <si>
    <t>510403.263</t>
  </si>
  <si>
    <t>Hoja 3 Euro-Design Slide Bco-Bco/Ant M Pres. 5,8 m.</t>
  </si>
  <si>
    <t>510403.265</t>
  </si>
  <si>
    <t>Hoja 3 Euro-Design Slide Bco-Ant M/Bco Pres. 5,8 m.</t>
  </si>
  <si>
    <t>510403.266</t>
  </si>
  <si>
    <t>Hoja 3 Euro-Design Slide Mar-Black S/Black S Pres. 5,8 m.</t>
  </si>
  <si>
    <t>510403.271</t>
  </si>
  <si>
    <t>Hoja 3 Euro-Design Slide Bco-Bco/Black S Pres. 5,8 m.</t>
  </si>
  <si>
    <t>510403.272</t>
  </si>
  <si>
    <t>Hoja 3 Euro-Design Slide Bco-Black S/Bco Pres. 5,8 m.</t>
  </si>
  <si>
    <t>510403.253</t>
  </si>
  <si>
    <t>Hoja 3 Euro-Design Slide Mar-Nut/Nut Pres. 5,8 m.</t>
  </si>
  <si>
    <t>510403.254</t>
  </si>
  <si>
    <t>Hoja 3 Euro-Design Slide Bco-Bco/Nut Pres. 5,8 m.</t>
  </si>
  <si>
    <t>510403.255</t>
  </si>
  <si>
    <t>Hoja 3 Euro-Design Slide Bco-Nut/Bco Pres. 5,8 m.</t>
  </si>
  <si>
    <t>510403.259</t>
  </si>
  <si>
    <t>Hoja 3 Euro-Design Slide Mar-Qrz/Qrz Pres. 5,8 m.</t>
  </si>
  <si>
    <t>510403.260</t>
  </si>
  <si>
    <t>Hoja 3 Euro-Design Slide Bco-Bco/Qrz Pres. 5,8 m.</t>
  </si>
  <si>
    <t>510403.261</t>
  </si>
  <si>
    <t>Hoja 3 Euro-Design Slide Bco-Qrz/Bco Pres. 5,8 m.</t>
  </si>
  <si>
    <t>500053.100</t>
  </si>
  <si>
    <t>Remate central 1 Euro-Design Slide Blanco Pres. 5,8 m.</t>
  </si>
  <si>
    <t>8 t. x paquete</t>
  </si>
  <si>
    <t>46.4</t>
  </si>
  <si>
    <t>510053.080</t>
  </si>
  <si>
    <t>Remate central 1 Euro-Design Slide Mar-Rob Pres. 5,8 m.</t>
  </si>
  <si>
    <t>510053.060</t>
  </si>
  <si>
    <t>Remate central 1 Euro-Design Slide Bco-Rob Pres. 5,8 m.</t>
  </si>
  <si>
    <t>510053.044</t>
  </si>
  <si>
    <t>Remate central 1 Euro-Design Slide Mar-Nog Pres. 5,8 m.</t>
  </si>
  <si>
    <t>510053.048</t>
  </si>
  <si>
    <t>Remate central 1 Euro-Design Slide Bco-Nog Pres. 5,8 m.</t>
  </si>
  <si>
    <t>510053.062</t>
  </si>
  <si>
    <t>Remate central 1 Euro-Design Slide Bco-Ant L Pres. 5,8 m.</t>
  </si>
  <si>
    <t>510053.038</t>
  </si>
  <si>
    <t>Remate central 1 Euro-Design Slide Bco-B.Brow Pres. 5,8 m.</t>
  </si>
  <si>
    <t>510053.063</t>
  </si>
  <si>
    <t>Remate central 1 Euro-Design Slide Mar-Ant L Pres. 5,8 m.</t>
  </si>
  <si>
    <t>510053.037</t>
  </si>
  <si>
    <t>Remate central 1 Euro-Design Slide Mar-B.Brow Pres. 5,8 m.</t>
  </si>
  <si>
    <t>510053.649</t>
  </si>
  <si>
    <t>Remate central 1 Euro-Design Slide Mar-Win Pres. 5,8 m.</t>
  </si>
  <si>
    <t>510053.033</t>
  </si>
  <si>
    <t>Remate central 1 Euro-Design Slide Bco-Win Pres. 5,8 m.</t>
  </si>
  <si>
    <t>510053.002</t>
  </si>
  <si>
    <t>Remate central 1 Euro-Design Slide Mar-Mon Pres. 5,8 m.</t>
  </si>
  <si>
    <t>510053.001</t>
  </si>
  <si>
    <t>Remate central 1 Euro-Design Slide Bco-Mon Pres. 5,8 m.</t>
  </si>
  <si>
    <t>510053.005</t>
  </si>
  <si>
    <t>Remate central 1 Euro-Design Slide Mar-Negro M. Pres. 5,8 m.</t>
  </si>
  <si>
    <t>510053.008</t>
  </si>
  <si>
    <t>Remate central 1 Euro-Design Slide Bco-Negro M. Pres. 5,8 m.</t>
  </si>
  <si>
    <t>510053.013</t>
  </si>
  <si>
    <t>Remate central 1 Euro-Design Slide Mar-Turn Pres. 5,8 m.</t>
  </si>
  <si>
    <t>510053.014</t>
  </si>
  <si>
    <t>Remate central 1 Euro-Design Slide Bco-Turn Pres. 5,8 m.</t>
  </si>
  <si>
    <t>510053.012</t>
  </si>
  <si>
    <t>Remate central 1 Euro-Design Slide Bco-Sheff A. Pres. 5,8 m.</t>
  </si>
  <si>
    <t>510053.015</t>
  </si>
  <si>
    <t>Remate central 1 Euro-Design Slide Mar-Hab Pres. 5,8 m.</t>
  </si>
  <si>
    <t>510053.018</t>
  </si>
  <si>
    <t>Remate central 1 Euro-Design Slide Bco-Hab Pres. 5,8 m.</t>
  </si>
  <si>
    <t>510053.016</t>
  </si>
  <si>
    <t>Remate central 1 Euro-Design Slide Mar-Tit Pres. 5,8 m.</t>
  </si>
  <si>
    <t>510053.017</t>
  </si>
  <si>
    <t>Remate central 1 Euro-Design Slide Bco-Tit Pres. 5,8 m.</t>
  </si>
  <si>
    <t>510053.089</t>
  </si>
  <si>
    <t>Remate central 1 Euro-Design Slide Bco-Ant M Pres. 5,8m.</t>
  </si>
  <si>
    <t>510053.088</t>
  </si>
  <si>
    <t>Remate central 1 Euro-Design Slide Mar-Ant M Pres. 5,8 m.</t>
  </si>
  <si>
    <t>510053.091</t>
  </si>
  <si>
    <t>Remate central 1 Euro-Design Slide Bco-Black S Pres. 5,8m.</t>
  </si>
  <si>
    <t>510053.090</t>
  </si>
  <si>
    <t>Remate central 1 Euro-Design Slide Mar-Black S Pres. 5,8 m.</t>
  </si>
  <si>
    <t>510053.084</t>
  </si>
  <si>
    <t>Remate central 1 Euro-Design Slide Bco-Nut Pres. 5,8m.</t>
  </si>
  <si>
    <t>510053.083</t>
  </si>
  <si>
    <t>Remate central 1 Euro-Design Slide Mar-Nut Pres. 5,8 m.</t>
  </si>
  <si>
    <t>510053.087</t>
  </si>
  <si>
    <t>Remate central 1 Euro-Design Slide Bco-Qrz Pres. 5,8m.</t>
  </si>
  <si>
    <t>510053.086</t>
  </si>
  <si>
    <t>Remate central 1 Euro-Design Slide Mar-Qrz Pres. 5,8 m.</t>
  </si>
  <si>
    <t>500063.100</t>
  </si>
  <si>
    <t>Remate central 2 Euro-Design Slide Blanco Pres. 5,8 m.</t>
  </si>
  <si>
    <t>510063.233</t>
  </si>
  <si>
    <t>Remate central 2 Euro-Design Slide Mar-Rob Pres. 5,8 m.</t>
  </si>
  <si>
    <t>510063.206</t>
  </si>
  <si>
    <t>Remate central 2 Euro-Design Slide Bco-Rob Pres. 5,8 m.</t>
  </si>
  <si>
    <t>510063.203</t>
  </si>
  <si>
    <t>Remate central 2 Euro-Design Slide Mar-Nog Pres. 5,8 m.</t>
  </si>
  <si>
    <t>510063.204</t>
  </si>
  <si>
    <t>Remate central 2 Euro-Design Slide Bco-Nog Pres. 5,8 m.</t>
  </si>
  <si>
    <t>510063.210</t>
  </si>
  <si>
    <t>Remate central 2 Euro-Design Slide Bco-Ant L Pres. 5,8 m.</t>
  </si>
  <si>
    <t>510063.198</t>
  </si>
  <si>
    <t>Remate central 2 Euro-Design Slide Bco-B.Brow Pres. 5,8 m.</t>
  </si>
  <si>
    <t>510063.209</t>
  </si>
  <si>
    <t>Remate central 2 Euro-Design Slide Mar-Ant L Pres. 5,8 m.</t>
  </si>
  <si>
    <t>510063.199</t>
  </si>
  <si>
    <t>Remate central 2 Euro-Design Slide Mar-B.Brow Pres. 5,8 m.</t>
  </si>
  <si>
    <t>510063.236</t>
  </si>
  <si>
    <t>Remate central 2 Euro-Design Slide Mar-Win Pres. 5,8 m.</t>
  </si>
  <si>
    <t>510063.195</t>
  </si>
  <si>
    <t>Remate central 2 Euro-Design Slide Bco-Win Pres. 5,8 m.</t>
  </si>
  <si>
    <t>510063.130</t>
  </si>
  <si>
    <t>Remate central 2 Euro-Design Slide Mar-Mon Pres. 5,8 m.</t>
  </si>
  <si>
    <t>510063.119</t>
  </si>
  <si>
    <t>Remate central 2 Euro-Design Slide Bco-Mon Pres. 5,8 m.</t>
  </si>
  <si>
    <t>510063.149</t>
  </si>
  <si>
    <t>Remate central 2 Euro-Design Slide Mar-Negro M. Pres. 5,8 m.</t>
  </si>
  <si>
    <t>510063.159</t>
  </si>
  <si>
    <t>Remate central 2 Euro-Design Slide Bco-Negro M. Pres. 5,8 m.</t>
  </si>
  <si>
    <t>510063.176</t>
  </si>
  <si>
    <t>Remate central 2 Euro-Design Slide Mar-Turn Pres. 5,8 m.</t>
  </si>
  <si>
    <t>510063.177</t>
  </si>
  <si>
    <t>Remate central 2 Euro-Design Slide Bco-Turn Pres. 5,8 m.</t>
  </si>
  <si>
    <t>510063.174</t>
  </si>
  <si>
    <t>Remate central 2 Euro-Design Slide Bco-Sheff A. Pres. 5,8 m.</t>
  </si>
  <si>
    <t>510063.184</t>
  </si>
  <si>
    <t>Remate central 2 Euro-Design Slide Mar-Hab Pres. 5,8 m.</t>
  </si>
  <si>
    <t>510063.188</t>
  </si>
  <si>
    <t>Remate central 2 Euro-Design Slide Bco-Hab Pres. 5,8 m.</t>
  </si>
  <si>
    <t>510063.185</t>
  </si>
  <si>
    <t>Remate central 2 Euro-Design Slide Mar-Tit Pres. 5,8 m.</t>
  </si>
  <si>
    <t>510063.186</t>
  </si>
  <si>
    <t>Remate central 2 Euro-Design Slide Bco-Tit Pres. 5,8 m.</t>
  </si>
  <si>
    <t>510063.257</t>
  </si>
  <si>
    <t>Remate central 2 Euro-Design Slide Bco-Ant M Pres. 5,8m.</t>
  </si>
  <si>
    <t>510063.255</t>
  </si>
  <si>
    <t>Remate central 2 Euro-Design Slide Mar-Ant M Pres. 5,8 m.</t>
  </si>
  <si>
    <t>510063.259</t>
  </si>
  <si>
    <t>Remate central 2 Euro-Design Slide Bco-Black S Pres. 5,8m.</t>
  </si>
  <si>
    <t>510063.258</t>
  </si>
  <si>
    <t>Remate central 2 Euro-Design Slide Mar-Black S Pres. 5,8 m.</t>
  </si>
  <si>
    <t>510063.252</t>
  </si>
  <si>
    <t>Remate central 2 Euro-Design Slide Bco-Nut Pres. 5,8m.</t>
  </si>
  <si>
    <t>510063.247</t>
  </si>
  <si>
    <t>Remate central 2 Euro-Design Slide Mar-Nut Pres. 5,8 m.</t>
  </si>
  <si>
    <t>510063.254</t>
  </si>
  <si>
    <t>Remate central 2 Euro-Design Slide Bco-Qrz Pres. 5,8m.</t>
  </si>
  <si>
    <t>510063.253</t>
  </si>
  <si>
    <t>Remate central 2 Euro-Design Slide Mar-Qrz Pres. 5,8 m.</t>
  </si>
  <si>
    <t>221841.001</t>
  </si>
  <si>
    <t>Remate central 3 (Aluminio) Euro-Design Slide Blanco Pres. 4,8 m.</t>
  </si>
  <si>
    <t>221841.002</t>
  </si>
  <si>
    <t>Remate central 3 (Aluminio) Euro-Design Slide Aluminio Pres. 4,8 m.</t>
  </si>
  <si>
    <t>557036.302</t>
  </si>
  <si>
    <t>Remate central 4 EDS y HDS Blanco Pres. 5,8 m.</t>
  </si>
  <si>
    <t>139.2</t>
  </si>
  <si>
    <t>557036.308</t>
  </si>
  <si>
    <t>Remate central 4 EDS y HDS Marrón Pres. 5,8 m.</t>
  </si>
  <si>
    <t>500313.300</t>
  </si>
  <si>
    <t>Perfil mosquitero (PVC) Euro-Design Slide Blanco Pres. 5,8 m.</t>
  </si>
  <si>
    <t>10 t. x paquete</t>
  </si>
  <si>
    <t>510313.145</t>
  </si>
  <si>
    <t>Perfil mosquitero (PVC) Euro-Design Slide Mar-Rob/Rob  Pres. 5,8 m.</t>
  </si>
  <si>
    <t>510313.146</t>
  </si>
  <si>
    <t>Perfil mosquitero (PVC) Euro-Design Slide Bco-Bco/Rob  Pres. 5,8 m.</t>
  </si>
  <si>
    <t>510313.147</t>
  </si>
  <si>
    <t>Perfil mosquitero (PVC) Euro-Design Slide Bco-Rob/Bco  Pres. 5,8 m.</t>
  </si>
  <si>
    <t>510313.141</t>
  </si>
  <si>
    <t>Perfil mosquitero (PVC) Euro-Design Slide Mar-Nog/Nog  Pres. 5,8 m.</t>
  </si>
  <si>
    <t>510313.142</t>
  </si>
  <si>
    <t>Perfil mosquitero (PVC) Euro-Design Slide Bco-Bco/Nog  Pres. 5,8 m.</t>
  </si>
  <si>
    <t>510313.143</t>
  </si>
  <si>
    <t>Perfil mosquitero (PVC) Euro-Design Slide Bco-Nog/Bco  Pres. 5,8 m.</t>
  </si>
  <si>
    <t>510313.162</t>
  </si>
  <si>
    <t>Perfil mosquitero (PVC) Euro-Design Slide Mar-Ant L/Ant L Pres. 5,8 m.</t>
  </si>
  <si>
    <t>510313.163</t>
  </si>
  <si>
    <t>Perfil mosquitero (PVC) Euro-Design Slide Bco-Bco/Ant L Pres. 5,8 m.</t>
  </si>
  <si>
    <t>510313.164</t>
  </si>
  <si>
    <t>Perfil mosquitero (PVC) Euro-Design Slide Bco-Ant L/Bco Pres. 5,8 m.</t>
  </si>
  <si>
    <t>510313.149</t>
  </si>
  <si>
    <t>Perfil mosquitero (PVC) Euro-Design Slide Mar-B.Brow/B.Brow Pres. 5,8 m.</t>
  </si>
  <si>
    <t>510313.159</t>
  </si>
  <si>
    <t>Perfil mosquitero (PVC) Euro-Design Slide Bco-Bco/B.Brow Pres. 5,8 m.</t>
  </si>
  <si>
    <t>510313.160</t>
  </si>
  <si>
    <t>Perfil mosquitero (PVC) Euro-Design Slide Bco-B.Brow/Bco Pres. 5,8 m.</t>
  </si>
  <si>
    <t>510313.119</t>
  </si>
  <si>
    <t>Perfil mosquitero (PVC) Euro-Design Slide Mar-Win/Win  Pres. 5,8 m.</t>
  </si>
  <si>
    <t>510313.129</t>
  </si>
  <si>
    <t>Perfil mosquitero (PVC) Euro-Design Slide Bco-Bco/Win  Pres. 5,8 m.</t>
  </si>
  <si>
    <t>510313.139</t>
  </si>
  <si>
    <t>Perfil mosquitero (PVC) Euro-Design Slide Bco-Win/Bco  Pres. 5,8 m.</t>
  </si>
  <si>
    <t>510313.069</t>
  </si>
  <si>
    <t>Perfil mosquitero (PVC) Euro-Design Slide Mar-Mon/Mon  Pres. 5,8 m.</t>
  </si>
  <si>
    <t>510313.059</t>
  </si>
  <si>
    <t>Perfil mosquitero (PVC) Euro-Design Slide Bco-Bco/Mon  Pres. 5,8 m.</t>
  </si>
  <si>
    <t>510313.060</t>
  </si>
  <si>
    <t>Perfil mosquitero (PVC) Euro-Design Slide Bco-Mon/Bco  Pres. 5,8 m.</t>
  </si>
  <si>
    <t>510313.098</t>
  </si>
  <si>
    <t>Perfil mosquitero (PVC) Euro-Design Slide Mar-Negro M./Negro M.  Pres. 5,8 m.</t>
  </si>
  <si>
    <t>510313.099</t>
  </si>
  <si>
    <t>Perfil mosquitero (PVC) Euro-Design Slide Bco-Bco/Negro M. Pres. 5,8 m.</t>
  </si>
  <si>
    <t>510313.100</t>
  </si>
  <si>
    <t>Perfil mosquitero (PVC) Euro-Design Slide Bco-Negro M./Bco  Pres. 5,8 m.</t>
  </si>
  <si>
    <t>510313.108</t>
  </si>
  <si>
    <t>Perfil mosquitero (PVC) Euro-Design Slide Mar-Turn/Turn Pres. 5,8 m.</t>
  </si>
  <si>
    <t>510313.109</t>
  </si>
  <si>
    <t>Perfil mosquitero (PVC) Euro-Design Slide Bco-Bco/Turn  Pres. 5,8 m.</t>
  </si>
  <si>
    <t>510313.110</t>
  </si>
  <si>
    <t>Perfil mosquitero (PVC) Euro-Design Slide Bco-Turn/Bco  Pres. 5,8 m.</t>
  </si>
  <si>
    <t>510313.111</t>
  </si>
  <si>
    <t>Perfil mosquitero (PVC) Euro-Design Slide Bco-Sheff A./Sheff A. Pres. 5,8 m.</t>
  </si>
  <si>
    <t>510313.106</t>
  </si>
  <si>
    <t>Perfil mosquitero (PVC) Euro-Design Slide Bco-Bco/Sheff A.  Pres. 5,8 m.</t>
  </si>
  <si>
    <t>510313.107</t>
  </si>
  <si>
    <t>Perfil mosquitero (PVC) Euro-Design Slide Bco-Sheff A./Bco  Pres. 5,8 m.</t>
  </si>
  <si>
    <t>510313.112</t>
  </si>
  <si>
    <t>Perfil mosquitero (PVC) Euro-Design Slide Mar-Hab/Hab  Pres. 5,8 m.</t>
  </si>
  <si>
    <t>510313.116</t>
  </si>
  <si>
    <t>Perfil mosquitero (PVC) Euro-Design Slide Bco-Bco/Hab Pres. 5,8 m.</t>
  </si>
  <si>
    <t>510313.117</t>
  </si>
  <si>
    <t>Perfil mosquitero (PVC) Euro-Design Slide Bco-Hab/Bco  Pres. 5,8 m.</t>
  </si>
  <si>
    <t>510313.113</t>
  </si>
  <si>
    <t>Perfil mosquitero (PVC) Euro-Design Slide Mar-Tit/Tit  Pres. 5,8 m.</t>
  </si>
  <si>
    <t>510313.114</t>
  </si>
  <si>
    <t>Perfil mosquitero (PVC) Euro-Design Slide Bco-Bco/Tit Pres. 5,8 m.</t>
  </si>
  <si>
    <t>510313.115</t>
  </si>
  <si>
    <t>Perfil mosquitero (PVC) Euro-Design Slide Bco-Tit/Bco  Pres. 5,8 m.</t>
  </si>
  <si>
    <t>510313.180</t>
  </si>
  <si>
    <t>Perfil mosquitero (PVC) Euro-Design Slide Mar- Ant M/Ant M Pres. 5,8 m.</t>
  </si>
  <si>
    <t>510313.181</t>
  </si>
  <si>
    <t>Perfil mosquitero (PVC) Euro-Design Slide Bco-Bco/Ant M Pres. 5,8 m.</t>
  </si>
  <si>
    <t>510313.182</t>
  </si>
  <si>
    <t>Perfil mosquitero (PVC) Euro-Design Slide Bco-Ant M/Bco Pres. 5,8 m.</t>
  </si>
  <si>
    <t>510313.183</t>
  </si>
  <si>
    <t>Perfil mosquitero (PVC) Euro-Design Slide Mar- Black S/Black S Pres. 5,8 m.</t>
  </si>
  <si>
    <t>510313.184</t>
  </si>
  <si>
    <t>Perfil mosquitero (PVC) Euro-Design Slide Bco-Bco/ Pres. 5,8 m.</t>
  </si>
  <si>
    <t>510313.185</t>
  </si>
  <si>
    <t>Perfil mosquitero (PVC) Euro-Design Slide Bco-Black S/Bco Pres. 5,8 m.</t>
  </si>
  <si>
    <t>510313.174</t>
  </si>
  <si>
    <t>Perfil mosquitero (PVC) Euro-Design Slide Mar- Nut/Nut Pres. 5,8 m.</t>
  </si>
  <si>
    <t>510313.175</t>
  </si>
  <si>
    <t>Perfil mosquitero (PVC) Euro-Design Slide Bco-Bco/Nut Pres. 5,8 m.</t>
  </si>
  <si>
    <t>510313.176</t>
  </si>
  <si>
    <t>Perfil mosquitero (PVC) Euro-Design Slide Bco-Nut/Bco Pres. 5,8 m.</t>
  </si>
  <si>
    <t>510313.177</t>
  </si>
  <si>
    <t>Perfil mosquitero (PVC) Euro-Design Slide Mar- Qrz/Qrz Pres. 5,8 m.</t>
  </si>
  <si>
    <t>510313.178</t>
  </si>
  <si>
    <t>Perfil mosquitero (PVC) Euro-Design Slide Bco-Bco/Qrz Pres. 5,8 m.</t>
  </si>
  <si>
    <t>510313.179</t>
  </si>
  <si>
    <t>Perfil mosquitero (PVC) Euro-Design Slide Bco-Qrz/Bco Pres. 5,8 m.</t>
  </si>
  <si>
    <t>500323.100</t>
  </si>
  <si>
    <t>Travesaño para mosquitero (PVC) Euro-Design Slide Blanco Pres. 5,8 m.</t>
  </si>
  <si>
    <t>510323.077</t>
  </si>
  <si>
    <t>Travesaño para mosquitero (PVC) Euro-Design Slide  Bco-Rob/Rob Pres. 5,8 m.</t>
  </si>
  <si>
    <t>510323.079</t>
  </si>
  <si>
    <t>Travesaño para mosquitero (PVC) Euro-Design Slide  Bco-Bco/Rob Pres. 5,8 m.</t>
  </si>
  <si>
    <t>510323.080</t>
  </si>
  <si>
    <t>Travesaño para mosquitero (PVC) Euro-Design Slide  Bco-Rob/Bco Pres. 5,8 m.</t>
  </si>
  <si>
    <t>510323.073</t>
  </si>
  <si>
    <t>Travesaño para mosquitero (PVC) Euro-Design Slide  Bco-Nog/Nog  Pres. 5,8 m.</t>
  </si>
  <si>
    <t>510323.075</t>
  </si>
  <si>
    <t>Travesaño para mosquitero (PVC) Euro-Design Slide  Bco-Bco/Nog Pres. 5,8 m.</t>
  </si>
  <si>
    <t>510323.076</t>
  </si>
  <si>
    <t>Travesaño para mosquitero (PVC) Euro-Design Slide  Bco-Nog/Bco Pres. 5,8 m.</t>
  </si>
  <si>
    <t>510323.089</t>
  </si>
  <si>
    <t>Travesaño para mosquitero (PVC) Euro-Design Slide  Bco-Ant L/Ant L Pres. 5,8 m.</t>
  </si>
  <si>
    <t>510323.090</t>
  </si>
  <si>
    <t>Travesaño para mosquitero (PVC) Euro-Design Slide  Bco-Bco/Ant L Pres. 5,8 m.</t>
  </si>
  <si>
    <t>510323.091</t>
  </si>
  <si>
    <t>Travesaño para mosquitero (PVC) Euro-Design Slide  Bco-Ant L/Bco Pres. 5,8 m.</t>
  </si>
  <si>
    <t>510323.081</t>
  </si>
  <si>
    <t>Travesaño para mosquitero (PVC) Euro-Design Slide  Bco-B.Brow/B.Brow Pres. 5,8 m.</t>
  </si>
  <si>
    <t>510323.083</t>
  </si>
  <si>
    <t>Travesaño para mosquitero (PVC) Euro-Design Slide  Bco-Bco/B.Brow Pres. 5,8 m.</t>
  </si>
  <si>
    <t>510323.088</t>
  </si>
  <si>
    <t>Travesaño para mosquitero (PVC) Euro-Design Slide  Bco-B.Brow/Bco Pres. 5,8 m.</t>
  </si>
  <si>
    <t>510323.069</t>
  </si>
  <si>
    <t>Travesaño para mosquitero (PVC) Euro-Design Slide  Bco-Win/Win Pres. 5,8 m.</t>
  </si>
  <si>
    <t>510323.070</t>
  </si>
  <si>
    <t>Travesaño para mosquitero (PVC) Euro-Design Slide  Bco-Bco/Win Pres. 5,8 m.</t>
  </si>
  <si>
    <t>510323.071</t>
  </si>
  <si>
    <t>Travesaño para mosquitero (PVC) Euro-Design Slide  Bco-Win/Bco Pres. 5,8 m.</t>
  </si>
  <si>
    <t>510323.012</t>
  </si>
  <si>
    <t>Travesaño para mosquitero (PVC) Euro-Design Slide  Bco-Mon/Mon Pres. 5,8 m.</t>
  </si>
  <si>
    <t>510323.009</t>
  </si>
  <si>
    <t>Travesaño para mosquitero (PVC) Euro-Design Slide  Bco-Bco/Mon Pres. 5,8 m.</t>
  </si>
  <si>
    <t>510323.010</t>
  </si>
  <si>
    <t>Travesaño para mosquitero (PVC) Euro-Design Slide  Bco-Mon/Bco Pres. 5,8 m.</t>
  </si>
  <si>
    <t>510323.014</t>
  </si>
  <si>
    <t>Travesaño para mosquitero (PVC) Euro-Design Slide Bco-Negro M./Negro M.  Pres. 5,8 m.</t>
  </si>
  <si>
    <t>510323.041</t>
  </si>
  <si>
    <t>Travesaño para mosquitero (PVC) Euro-Design Slide Bco-Bco/Negro M. Pres. 5,8 m.</t>
  </si>
  <si>
    <t>510323.043</t>
  </si>
  <si>
    <t>Travesaño para mosquitero (PVC) Euro-Design Slide Bco-Negro M./Bco  Pres. 5,8 m.</t>
  </si>
  <si>
    <t>510323.059</t>
  </si>
  <si>
    <t>Travesaño para mosquitero (PVC) Euro-Design Slide Bco-Turn/Turn Pres. 5,8 m.</t>
  </si>
  <si>
    <t>510323.060</t>
  </si>
  <si>
    <t>Travesaño para mosquitero (PVC) Euro-Design Slide Bco-Bco/Turn Pres. 5,8 m.</t>
  </si>
  <si>
    <t>510323.062</t>
  </si>
  <si>
    <t>Travesaño para mosquitero (PVC) Euro-Design Slide Bco-Turn/Bco Pres. 5,8 m.</t>
  </si>
  <si>
    <t>510323.046</t>
  </si>
  <si>
    <t>Travesaño para mosquitero (PVC) Euro-Design Slide Bco-Sheff A./Sheff A. Pres. 5,8 m.</t>
  </si>
  <si>
    <t>510323.048</t>
  </si>
  <si>
    <t>Travesaño para mosquitero (PVC) Euro-Design Slide Bco-Bco/Sheff A. Pres. 5,8 m.</t>
  </si>
  <si>
    <t>510323.049</t>
  </si>
  <si>
    <t>Travesaño para mosquitero (PVC) Euro-Design Slide Bco-Sheff A./Bco Pres. 5,8 m.</t>
  </si>
  <si>
    <t>510323.066</t>
  </si>
  <si>
    <t>Travesaño para mosquitero (PVC) Euro-Design Slide Bco-Hab/Hab  Pres. 5,8 m.</t>
  </si>
  <si>
    <t>510323.067</t>
  </si>
  <si>
    <t>Travesaño para mosquitero (PVC) Euro-Design Slide Bco-Bco/Hab Pres. 5,8 m.</t>
  </si>
  <si>
    <t>510323.068</t>
  </si>
  <si>
    <t>Travesaño para mosquitero (PVC) Euro-Design Slide Bco-Hab/Bco  Pres. 5,8 m.</t>
  </si>
  <si>
    <t>510323.063</t>
  </si>
  <si>
    <t>Travesaño para mosquitero (PVC) Euro-Design Slide Bco-Tit/Tit  Pres. 5,8 m.</t>
  </si>
  <si>
    <t>510323.064</t>
  </si>
  <si>
    <t>Travesaño para mosquitero (PVC) Euro-Design Slide Bco-Bco/Tit Pres. 5,8 m.</t>
  </si>
  <si>
    <t>510323.065</t>
  </si>
  <si>
    <t>Travesaño para mosquitero (PVC) Euro-Design Slide Bco-Tit/Bco  Pres. 5,8 m.</t>
  </si>
  <si>
    <t>510323.099</t>
  </si>
  <si>
    <t>Travesaño para mosquitero(PVC) Euro-Design SlideBco-Ant M/Ant M Pres5,8m.</t>
  </si>
  <si>
    <t>510323.100</t>
  </si>
  <si>
    <t>Travesaño para mosquitero(PVC) Euro-Design SlideBco-Bco/Ant M Pres5,8m.</t>
  </si>
  <si>
    <t>510323.101</t>
  </si>
  <si>
    <t>Travesaño para mosquitero (PVC) Euro-Design Slide Bco-Ant M/Bco Pres. 5,8 m.</t>
  </si>
  <si>
    <t>510323.102</t>
  </si>
  <si>
    <t>Travesaño para mosquitero(PVC) Euro-Design SlideBco-Black S/Black S Pres5,8m.</t>
  </si>
  <si>
    <t>510323.103</t>
  </si>
  <si>
    <t>Travesaño para mosquitero(PVC) Euro-Design SlideBco-Bco/Black S Pres5,8m.</t>
  </si>
  <si>
    <t>510323.104</t>
  </si>
  <si>
    <t>Travesaño para mosquitero (PVC) Euro-Design Slide Bco-Black S/Bco Pres. 5,8 m.</t>
  </si>
  <si>
    <t>510323.093</t>
  </si>
  <si>
    <t>Travesaño para mosquitero(PVC) Euro-Design SlideBco-Nut/Nut Pres5,8m.</t>
  </si>
  <si>
    <t>510323.094</t>
  </si>
  <si>
    <t>Travesaño para mosquitero(PVC) Euro-Design SlideBco-Bco/Nut Pres5,8m.</t>
  </si>
  <si>
    <t>510323.095</t>
  </si>
  <si>
    <t>Travesaño para mosquitero (PVC) Euro-Design Slide Bco-Nut/Bco Pres. 5,8 m.</t>
  </si>
  <si>
    <t>510323.096</t>
  </si>
  <si>
    <t>Travesaño para mosquitero(PVC) Euro-Design SlideBco-Qrz/Qrz Pres5,8m.</t>
  </si>
  <si>
    <t>510323.097</t>
  </si>
  <si>
    <t>Travesaño para mosquitero(PVC) Euro-Design SlideBco-Bco/Qrz Pres5,8m.</t>
  </si>
  <si>
    <t>510323.098</t>
  </si>
  <si>
    <t>Travesaño para mosquitero (PVC) Euro-Design Slide Bco-Qrz/Bco Pres. 5,8 m.</t>
  </si>
  <si>
    <t>500333.100</t>
  </si>
  <si>
    <t>Remate central mosquitero (PVC) Euro-Design Slide Blanco Pres. 5,8 m.</t>
  </si>
  <si>
    <t>30 t. x paquete</t>
  </si>
  <si>
    <t>29</t>
  </si>
  <si>
    <t>500363.100</t>
  </si>
  <si>
    <t>Guía complementaria para mosquitero (PVC) Euro-Design Slide Blanco Pres. 5,8 m</t>
  </si>
  <si>
    <t>510363.086</t>
  </si>
  <si>
    <t>Guía complementaria para mosquitero (PVC) Euro-Design Slide Mar-Rob Pres. 5,8 m</t>
  </si>
  <si>
    <t>510363.081</t>
  </si>
  <si>
    <t>Guía complementaria para mosquitero (PVC) Euro-Design Slide Mar-Nog Pres. 5,8 m</t>
  </si>
  <si>
    <t>510363.095</t>
  </si>
  <si>
    <t>Guía complementaria para mosquitero (PVC) Euro-Design Slide Mar-Ant L Pres. 5,8 m</t>
  </si>
  <si>
    <t>510363.089</t>
  </si>
  <si>
    <t>Guía complementaria para mosquitero (PVC) Euro-Design Slide Mar-B.Brow Pres. 5,8 m</t>
  </si>
  <si>
    <t>510363.070</t>
  </si>
  <si>
    <t>Guía complementaria para mosquitero (PVC) Euro-Design Slide Mar-Win Pres. 5,8 m</t>
  </si>
  <si>
    <t>510363.029</t>
  </si>
  <si>
    <t>Guía complementaria para mosquitero (PVC) Euro-Design Slide Mar-Mon Pres. 5,8 m</t>
  </si>
  <si>
    <t>510363.036</t>
  </si>
  <si>
    <t>Guía complementaria para mosquitero (PVC) Euro-Design Slide Mar-Neg M. Pres. 5,8 m</t>
  </si>
  <si>
    <t>510363.037</t>
  </si>
  <si>
    <t>Guía complementaria para mosquitero (PVC) Euro-Design Slide Mar-Turn Pres. 5,8 m</t>
  </si>
  <si>
    <t>510363.038</t>
  </si>
  <si>
    <t>Guía complementaria para mosquitero (PVC) Euro-Design Slide Bco-Sheff A. Pres. 5,8 m</t>
  </si>
  <si>
    <t>510363.063</t>
  </si>
  <si>
    <t>Guía complementaria para mosquitero (PVC) Euro-Design Slide Mar-Hab Pres. 5,8 m</t>
  </si>
  <si>
    <t>510363.068</t>
  </si>
  <si>
    <t>Guía complementaria para mosquitero (PVC) Euro-Design Slide Mar-Tit Pres. 5,8 m</t>
  </si>
  <si>
    <t>510363.107</t>
  </si>
  <si>
    <t>Guía complementaria para mosquitero (PVC) Euro-Design Slide Mar-Ant M/Ant M Pres. 5,8 m</t>
  </si>
  <si>
    <t>510363.108</t>
  </si>
  <si>
    <t>Guía complementaria para mosquitero (PVC) Euro-Design Slide Mar-Black S/Black S Pres. 5,8 m</t>
  </si>
  <si>
    <t>510363.105</t>
  </si>
  <si>
    <t>Guía complementaria para mosquitero (PVC) Euro-Design Slide Mar-Nut/Nut Pres. 5,8 m</t>
  </si>
  <si>
    <t>510363.106</t>
  </si>
  <si>
    <t>Guía complementaria para mosquitero (PVC) Euro-Design Slide Mar-Qrz/Qrz Pres. 5,8 m</t>
  </si>
  <si>
    <t>221842.001</t>
  </si>
  <si>
    <t>Riel de aluminio EDS, HDS y EX Slide Pres. 5,8 m.</t>
  </si>
  <si>
    <t>40 t. x paquete</t>
  </si>
  <si>
    <t>58</t>
  </si>
  <si>
    <t>634073.001</t>
  </si>
  <si>
    <t>Perfil de fijación EDS, HDS y EX Slide Blanco Pres. 5,8 m.</t>
  </si>
  <si>
    <t>634073.003</t>
  </si>
  <si>
    <t>Perfil de fijación EDS, HDS y EX Slide Marrón Pres. 5,8 m.</t>
  </si>
  <si>
    <t>221848.006</t>
  </si>
  <si>
    <t>Pieza estanqueidad 1 para marco 2 - 3 - N3 Euro-Design Slide Blanco Pres. 500 u.</t>
  </si>
  <si>
    <t>500 u. x paquete</t>
  </si>
  <si>
    <t>200</t>
  </si>
  <si>
    <t>221848.003</t>
  </si>
  <si>
    <t>Pieza estanqueidad 1 para marco 2 - 3 - N3 Euro-Design Slide Marrón Pres. 500 u.</t>
  </si>
  <si>
    <t>221848.007</t>
  </si>
  <si>
    <t>Pieza estanqueidad 1 para marco 2 - 3 - N3 Euro-Design Slide Negro Pres. 500 u.</t>
  </si>
  <si>
    <t>314200.001</t>
  </si>
  <si>
    <t>Pieza estanqueidad 2 para marco 3/mosquitero Euro-Design Slide Blanco Pres. 400 u.</t>
  </si>
  <si>
    <t>400 u. x paquete</t>
  </si>
  <si>
    <t>314200.003</t>
  </si>
  <si>
    <t>Pieza estanqueidad 2 para marco 3/mosquitero Euro-Design Slide Marrón Pres. 400 u.</t>
  </si>
  <si>
    <t>314200.005</t>
  </si>
  <si>
    <t>Pieza estanqueidad 2 para marco 3/mosquitero Euro-Design Slide Negro Pres. 400 u.</t>
  </si>
  <si>
    <t>392005.001</t>
  </si>
  <si>
    <t>Pieza estanqueidad 3 para marco N4 EDS, marco 2 EX y marco N3 EX Blanco Pres. 400 u. - PRECIO NETO</t>
  </si>
  <si>
    <t>229294.002</t>
  </si>
  <si>
    <t>Nivelador para pieza estanqueidad marco N3 Euro-Design Slide Blanco Pres. 1000 u.</t>
  </si>
  <si>
    <t>221845.001</t>
  </si>
  <si>
    <t>Junta de cepillo (tipo felpa) 5x6 mm para hoja 1 y 3 EDS, HDS y EX Slide Gris Pres. 1350 m.</t>
  </si>
  <si>
    <t>1350 m. x caja</t>
  </si>
  <si>
    <t>450</t>
  </si>
  <si>
    <t>229194.001</t>
  </si>
  <si>
    <t>Junta de cepillo (tipo felpa) 5x3,5 mm para perfil mosquitero EDS y EX Slide Gris Pres. 2000 m.</t>
  </si>
  <si>
    <t>2000 m. x caja</t>
  </si>
  <si>
    <t>206396.001</t>
  </si>
  <si>
    <t>Cordón para mosquitero PVC y Aluminio EDS, EX y mosquitero fijo Gris Pres. 400 m.</t>
  </si>
  <si>
    <t>400 m. x caja</t>
  </si>
  <si>
    <t>400</t>
  </si>
  <si>
    <t>320074.001</t>
  </si>
  <si>
    <t>Tope 27 EDS, HDS y EX Slide Gris Pres. 500 u.</t>
  </si>
  <si>
    <t>221847.001</t>
  </si>
  <si>
    <t>Tope 22 EDS, HDS y EX Slide Gris Pres. 500 u.</t>
  </si>
  <si>
    <t>229334.001</t>
  </si>
  <si>
    <t>Ángulo de unión para travesaño N1 Euro-Design Slide Pres. 200 u.</t>
  </si>
  <si>
    <t>200 u. x paquete</t>
  </si>
  <si>
    <t>221850.001</t>
  </si>
  <si>
    <t>Galce/Soporte de taco acristalar Euro-Design Slide Gris Pres. 1000 u.</t>
  </si>
  <si>
    <t>247076.002</t>
  </si>
  <si>
    <t>Soporte para hoja fija (Aluminio) para hoja 1 y 3 Euro-Design Slide y hoja balconera SA High-Design Slide Pres. 200 u.</t>
  </si>
  <si>
    <t>24 u. x paquete</t>
  </si>
  <si>
    <t>334667.001</t>
  </si>
  <si>
    <t>Tornillo 6x9 mm punta mecha Exelis Pres. 2000 u.</t>
  </si>
  <si>
    <t>2000 u. x paquete</t>
  </si>
  <si>
    <t>2000</t>
  </si>
  <si>
    <t>221856.001</t>
  </si>
  <si>
    <t>Rueda para mosquitero EDS y EX Slide Pres. 100 u.</t>
  </si>
  <si>
    <t>221854.001</t>
  </si>
  <si>
    <t>Rueda no ajustable para hoja 1 (Máximo 20 kg por rueda) EDS y EX Slide Pres. 75 u.</t>
  </si>
  <si>
    <t>75 u. x paquete</t>
  </si>
  <si>
    <t>320073.002</t>
  </si>
  <si>
    <t>Rueda ajustable para hoja 3 (Máximo 40 kg por rueda) Euro-Design Slide Pres. 4 u.</t>
  </si>
  <si>
    <t>4 u. x paquete</t>
  </si>
  <si>
    <t>217825.001</t>
  </si>
  <si>
    <t>Refuerzo 30x15/1,3 mm para marco 2 y 3 Euro- Design Slide Pres. 5,8 m.</t>
  </si>
  <si>
    <t>218539.001</t>
  </si>
  <si>
    <t>Refuerzo 45x14/1,3 mm para marco N3 Euro-Design Slide Pres. 5,8 m.</t>
  </si>
  <si>
    <t>218117.001</t>
  </si>
  <si>
    <t>Refuerzo 35x10x15/1,3 mm para marco N3 Euro-Design Slide Pres. 5,8 m.</t>
  </si>
  <si>
    <t>229154.001</t>
  </si>
  <si>
    <t>Refuerzo 25x20/1,5 mm para travesaño N1 Euro-Design Sllide Pres. 5,8 m.</t>
  </si>
  <si>
    <t>221858.005</t>
  </si>
  <si>
    <t>Refuerzo 17x28,3x25/1,5 mm para hoja 1 Euro-Design Slide Pres. 5,8 m.</t>
  </si>
  <si>
    <t>221860.005</t>
  </si>
  <si>
    <t>Refuerzo 33x28,3x42/2 mm para hoja 3 Euro-Design Slide Pres. 5,8 m.</t>
  </si>
  <si>
    <t>229164.001</t>
  </si>
  <si>
    <t>Refuerzo 23x16/1,5 mm para perfil mosquitero (PVC) Euro-Design Slide Pres. 5,8 m.</t>
  </si>
  <si>
    <t>229374.001</t>
  </si>
  <si>
    <t>Plantilla para perforado de travesaño para perfil mosquitero (PVC) Euro-Design Slide Pres. 1 u.</t>
  </si>
  <si>
    <t>500086.101</t>
  </si>
  <si>
    <t>Marco balconera 2 SA High-Design Slide Blanco Pres. 6,2 m.</t>
  </si>
  <si>
    <t>510086.107</t>
  </si>
  <si>
    <t>Marco balconera 2 SA High-Design Slide Mar-Rob/Rob Pres. 6,2 m.</t>
  </si>
  <si>
    <t>510086.108</t>
  </si>
  <si>
    <t>Marco balconera 2 SA High-Design Slide Bco-Bco/Rob Pres. 6,2 m.</t>
  </si>
  <si>
    <t>510086.109</t>
  </si>
  <si>
    <t>Marco balconera 2 SA High-Design Slide Bco-Rob/Bco Pres. 6,2 m.</t>
  </si>
  <si>
    <t>510086.104</t>
  </si>
  <si>
    <t>Marco balconera 2 SA High-Design Slide Mar-Nog/Nog Pres. 6,2 m.</t>
  </si>
  <si>
    <t>510086.105</t>
  </si>
  <si>
    <t>Marco balconera 2 SA High-Design Slide Bco-Bco/Nog Pres. 6,2 m.</t>
  </si>
  <si>
    <t>510086.106</t>
  </si>
  <si>
    <t>Marco balconera 2 SA High-Design Slide Bco-Nog/Bco Pres. 6,2 m</t>
  </si>
  <si>
    <t>510086.084</t>
  </si>
  <si>
    <t>Marco balconera 2 SA High-Design Slide Mar-Ant L/Ant L Pres. 6,2 m</t>
  </si>
  <si>
    <t>510086.085</t>
  </si>
  <si>
    <t>Marco balconera 2 SA High-Design Slide Bco-Bco/Ant L Pres. 6,2 m.</t>
  </si>
  <si>
    <t>510086.086</t>
  </si>
  <si>
    <t>Marco balconera 2 SA High-Design Slide Bco-Ant L/Bco Pres. 6,2 m.</t>
  </si>
  <si>
    <t>510086.087</t>
  </si>
  <si>
    <t>Marco balconera 2 SA High-Design Slide Mar-B.Brow/B.Brow Pres. 6,2 m.</t>
  </si>
  <si>
    <t>510086.088</t>
  </si>
  <si>
    <t>Marco balconera 2 SA High-Design Slide Bco-Bco/B.Brow Pres. 6,2 m.</t>
  </si>
  <si>
    <t>510086.089</t>
  </si>
  <si>
    <t>Marco balconera 2 SA High-Design Slide Bco-B.Brow/Bco Pres. 6,2 m.</t>
  </si>
  <si>
    <t>510086.119</t>
  </si>
  <si>
    <t>Marco balconera 2 SA High-Design Slide Mar-Win/Win Pres. 6,2 m.</t>
  </si>
  <si>
    <t>510086.120</t>
  </si>
  <si>
    <t>Marco balconera 2 SA High-Design Slide Bco-Bco/Win Pres. 6,2 m.</t>
  </si>
  <si>
    <t>510086.122</t>
  </si>
  <si>
    <t>Marco balconera 2 SA High-Design Slide Bco-Win/Bco Pres. 6,2 m.</t>
  </si>
  <si>
    <t>510086.097</t>
  </si>
  <si>
    <t>Marco balconera 2 SA High-Design Slide Mar-Mon/Mon Pres. 6,2 m.</t>
  </si>
  <si>
    <t>510086.098</t>
  </si>
  <si>
    <t>Marco balconera 2 SA High-Design Slide Bco-Bco/Mon Pres. 6,2 m.</t>
  </si>
  <si>
    <t>510086.099</t>
  </si>
  <si>
    <t>Marco balconera 2 SA High-Design Slide Bco-Mon/Bco Pres. 6,2 m.</t>
  </si>
  <si>
    <t>510086.100</t>
  </si>
  <si>
    <t>Marco balconera 2 SA High-Design Slide Mar-Negro M./Negro M. Pres. 6,2 m.</t>
  </si>
  <si>
    <t>510086.102</t>
  </si>
  <si>
    <t>Marco balconera 2 SA High-Design Slide Bco-Bco/Negro M. Pres. 6,2 m.</t>
  </si>
  <si>
    <t>510086.103</t>
  </si>
  <si>
    <t>Marco balconera 2 SA High-Design Slide Bco-Negro M./Bco Pres. 6,2 m.</t>
  </si>
  <si>
    <t>510086.113</t>
  </si>
  <si>
    <t>Marco balconera 2 SA High-Design Slide Mar-Turn/Turn  Pres. 6,2 m.</t>
  </si>
  <si>
    <t>510086.114</t>
  </si>
  <si>
    <t>Marco balconera 2 SA High-Design Slide Bco-Bco/Turn Pres. 6,2 m.</t>
  </si>
  <si>
    <t>510086.115</t>
  </si>
  <si>
    <t>Marco balconera 2 SA High-Design Slide Bco-Turn/Bco Pres. 6,2 m.</t>
  </si>
  <si>
    <t>510086.110</t>
  </si>
  <si>
    <t>Marco balconera 2 SA High-Design Slide Bco-Sheff A./Sheff A.Pres. 6,2 m.</t>
  </si>
  <si>
    <t>510086.111</t>
  </si>
  <si>
    <t>Marco balconera 2 SA High-Design Slide Bco-Bco/Sheff A. Pres. 6,2 m.</t>
  </si>
  <si>
    <t>510086.112</t>
  </si>
  <si>
    <t>Marco balconera 2 SA High-Design Slide Bco-Sheff A./Bco Pres. 6,2 m.</t>
  </si>
  <si>
    <t>510086.094</t>
  </si>
  <si>
    <t>Marco balconera 2 SA High-Design Slide Mar-Hab/Hab Pres. 6,2 m.</t>
  </si>
  <si>
    <t>510086.095</t>
  </si>
  <si>
    <t>Marco balconera 2 SA High-Design Slide Bco-Bco/Hab Pres. 6,2 m.</t>
  </si>
  <si>
    <t>510086.096</t>
  </si>
  <si>
    <t>Marco balconera 2 SA High-Design Slide Bco-Hab/Bco Pres. 6,2 m.</t>
  </si>
  <si>
    <t>510086.116</t>
  </si>
  <si>
    <t>Marco balconera 2 SA High-Design Slide Mar-Tit/Tit Pres. 6,2 m.</t>
  </si>
  <si>
    <t>510086.117</t>
  </si>
  <si>
    <t>Marco balconera 2 SA High-Design Slide Bco-Bco/Tit Pres. 6,2 m.</t>
  </si>
  <si>
    <t>510086.118</t>
  </si>
  <si>
    <t>Marco balconera 2 SA High-Design Slide Bco-Tit/Bco Pres. 6,2 m.</t>
  </si>
  <si>
    <t>510086.131</t>
  </si>
  <si>
    <t>Marco balconera 2 SA High-Design Slide Mar-Ant M/Ant M Pres. 6,2 m.</t>
  </si>
  <si>
    <t>510086.132</t>
  </si>
  <si>
    <t>Marco balconera 2 SA High-Design Slide Bco-Bco/Ant M Pres. 6,2 m.</t>
  </si>
  <si>
    <t>510086.133</t>
  </si>
  <si>
    <t>Marco balconera 2 SA High-Design Slide Bco-Ant M/Bco Pres. 6,2 m.</t>
  </si>
  <si>
    <t>510086.124</t>
  </si>
  <si>
    <t>Marco balconera 2 SA High-Design Slide Mar-Black S/Black S Pres. 6,2 m.</t>
  </si>
  <si>
    <t>510086.134</t>
  </si>
  <si>
    <t>Marco balconera 2 SA High-Design Slide Bco-Bco/Black S Pres. 6,2 m.</t>
  </si>
  <si>
    <t>510086.135</t>
  </si>
  <si>
    <t>Marco balconera 2 SA High-Design Slide Bco-Black S/Bco Pres. 6,2 m.</t>
  </si>
  <si>
    <t>510086.125</t>
  </si>
  <si>
    <t>Marco balconera 2 SA High-Design Slide Mar-Nut/Nut Pres. 6,2 m.</t>
  </si>
  <si>
    <t>510086.126</t>
  </si>
  <si>
    <t>Marco balconera 2 SA High-Design Slide Bco-Bco/Nut Pres. 6,2 m.</t>
  </si>
  <si>
    <t>510086.127</t>
  </si>
  <si>
    <t>Marco balconera 2 SA High-Design Slide Bco-Nut/Bco Pres. 6,2 m.</t>
  </si>
  <si>
    <t>510086.128</t>
  </si>
  <si>
    <t>Marco balconera 2 SA High-Design Slide Mar-Qrz/Qrz Pres. 6,2 m.</t>
  </si>
  <si>
    <t>510086.129</t>
  </si>
  <si>
    <t>Marco balconera 2 SA High-Design Slide Bco-Bco/Qrz Pres. 6,2 m.</t>
  </si>
  <si>
    <t>510086.130</t>
  </si>
  <si>
    <t>Marco balconera 2 SA High-Design Slide Bco-Qrz/Bco Pres. 6,2 m.</t>
  </si>
  <si>
    <t>500386.101</t>
  </si>
  <si>
    <t>Marco balconera 3 SA High-Design Slide Blanco Pres. 6,2 m.</t>
  </si>
  <si>
    <t>510386.105</t>
  </si>
  <si>
    <t>Marco balconera 3 SA High-Design Slide Mar-Rob/Rob Pres. 6,2 m.</t>
  </si>
  <si>
    <t>510386.106</t>
  </si>
  <si>
    <t>Marco balconera 3 SA High-Design Slide Bco-Bco/Rob Pres. 6,2 m.</t>
  </si>
  <si>
    <t>510386.107</t>
  </si>
  <si>
    <t>Marco balconera 3 SA High-Design Slide Bco-Rob/Bco Pres. 6,2 m.</t>
  </si>
  <si>
    <t>510386.102</t>
  </si>
  <si>
    <t>Marco balconera 3 SA High-Design Slide Mar-Nog/Nog Pres. 6,2 m.</t>
  </si>
  <si>
    <t>510386.103</t>
  </si>
  <si>
    <t>Marco balconera 3 SA High-Design Slide Bco-Bco/Nog Pres. 6,2 m.</t>
  </si>
  <si>
    <t>510386.104</t>
  </si>
  <si>
    <t>Marco balconera 3 SA High-Design Slide Bco-Nog/Bco Pres. 6,2 m.</t>
  </si>
  <si>
    <t>510386.081</t>
  </si>
  <si>
    <t>Marco balconera 3 SA High-Design Slide Mar-Ant L/Ant L Pres. 6,2 m.</t>
  </si>
  <si>
    <t>510386.082</t>
  </si>
  <si>
    <t>Marco balconera 3 SA High-Design Slide Bco-Bco/Ant L Pres. 6,2 m.</t>
  </si>
  <si>
    <t>510386.083</t>
  </si>
  <si>
    <t>Marco balconera 3 SA High-Design Slide Bco-Ant L/Bco Pres. 6,2 m.</t>
  </si>
  <si>
    <t>510386.084</t>
  </si>
  <si>
    <t>Marco balconera 3 SA High-Design Slide Mar-B.Brow/B.Brow Pres. 6,2 m.</t>
  </si>
  <si>
    <t>510386.085</t>
  </si>
  <si>
    <t>Marco balconera 3 SA High-Design Slide Bco-Bco/B.Brow Pres. 6,2 m.</t>
  </si>
  <si>
    <t>510386.086</t>
  </si>
  <si>
    <t xml:space="preserve">Marco balconera 3 SA High-Design Slide Bco-B.Brow/Bco Pres. 6,2 m. </t>
  </si>
  <si>
    <t>510386.117</t>
  </si>
  <si>
    <t>Marco balconera 3 SA High-Design Slide Mar-Win/Win Pres. 6,2 m.</t>
  </si>
  <si>
    <t>510386.118</t>
  </si>
  <si>
    <t>Marco balconera 3 SA High-Design Slide Bco-Bco/Win Pres. 6,2 m.</t>
  </si>
  <si>
    <t>510386.119</t>
  </si>
  <si>
    <t>Marco balconera 3 SA High-Design Slide Bco-Win/Bco Pres. 6,2 m.</t>
  </si>
  <si>
    <t>510386.094</t>
  </si>
  <si>
    <t>Marco balconera 3 SA High-Design Slide Mar-Mon/Mon Pres. 6,2 m.</t>
  </si>
  <si>
    <t>510386.095</t>
  </si>
  <si>
    <t>Marco balconera 3 SA High-Design Slide Bco-Bco/Mon Pres. 6,2 m.</t>
  </si>
  <si>
    <t>510386.096</t>
  </si>
  <si>
    <t>Marco balconera 3 SA High-Design Slide Bco-Mon/Bco Pres. 6,2 m.</t>
  </si>
  <si>
    <t>510386.097</t>
  </si>
  <si>
    <t>Marco balconera 3 SA High-Design Slide Mar-Negro M./Negro M. Pres. 6,2 m.</t>
  </si>
  <si>
    <t>510386.099</t>
  </si>
  <si>
    <t>Marco balconera 3 SA High-Design Slide Bco-Bco/Negro M. Pres. 6,2 m.</t>
  </si>
  <si>
    <t>510386.100</t>
  </si>
  <si>
    <t>Marco balconera 3 SA High-Design Slide Bco-Negro M./Bco Pres. 6,2 m.</t>
  </si>
  <si>
    <t>510386.111</t>
  </si>
  <si>
    <t>Marco balconera 3 SA High-Design Slide Mar-Turn/Turn Pres. 6,2 m.</t>
  </si>
  <si>
    <t>510386.112</t>
  </si>
  <si>
    <t>Marco balconera 3 SA High-Design Slide Bco-Bco/Turn Pres. 6,2 m.</t>
  </si>
  <si>
    <t>510386.113</t>
  </si>
  <si>
    <t>Marco balconera 3 SA High-Design Slide Bco-Turn/Bco Pres. 6,2 m.</t>
  </si>
  <si>
    <t>510386.108</t>
  </si>
  <si>
    <t>Marco balconera 3 SA High-Design Slide Bco-Sheff A./Sheff A. Pres. 6,2 m.</t>
  </si>
  <si>
    <t>510386.109</t>
  </si>
  <si>
    <t>Marco balconera 3 SA High-Design Slide Bco-Bco/Sheff A. Pres. 6,2 m.</t>
  </si>
  <si>
    <t>510386.110</t>
  </si>
  <si>
    <t>Marco balconera 3 SA High-Design Slide Bco-Sheff A./Bco Pres. 6,2 m.</t>
  </si>
  <si>
    <t>510386.091</t>
  </si>
  <si>
    <t>Marco balconera 3 SA High-Design Slide Mar-Hab/Hab Pres. 6,2 m.</t>
  </si>
  <si>
    <t>510386.092</t>
  </si>
  <si>
    <t>Marco balconera 3 SA High-Design Slide Bco-Bco/Hab Pres. 6,2 m.</t>
  </si>
  <si>
    <t>510386.093</t>
  </si>
  <si>
    <t>Marco balconera 3 SA High-Design Slide Bco-Hab/Bco Pres. 6,2 m.</t>
  </si>
  <si>
    <t>510386.114</t>
  </si>
  <si>
    <t>Marco balconera 3 SA High-Design Slide Mar-Tit/Tit Pres. 6,2 m.</t>
  </si>
  <si>
    <t>510386.115</t>
  </si>
  <si>
    <t>Marco balconera 3 SA High-Design Slide Bco-Bco/Tit Pres. 6,2 m.</t>
  </si>
  <si>
    <t>510386.116</t>
  </si>
  <si>
    <t>Marco balconera 3 SA High-Design Slide Bco-Tit/Bco Pres. 6,2 m.</t>
  </si>
  <si>
    <t>510386.128</t>
  </si>
  <si>
    <t>Marco balconera 3 SA High-Design Slide Mar-Ant M/Ant MPres. 6,2 m.</t>
  </si>
  <si>
    <t>510386.129</t>
  </si>
  <si>
    <t>Marco balconera 3 SA High-Design Slide Bco-Bco/Ant M Pres. 6,2 m.</t>
  </si>
  <si>
    <t>510386.130</t>
  </si>
  <si>
    <t>Marco balconera 3 SA High-Design Slide Bco-Ant M/Bco Pres. 6,2 m.</t>
  </si>
  <si>
    <t>510386.101</t>
  </si>
  <si>
    <t>Marco balconera 3 SA High-Design Slide Mar-Black S/Black SPres. 6,2 m.</t>
  </si>
  <si>
    <t>510386.131</t>
  </si>
  <si>
    <t>Marco balconera 3 SA High-Design Slide Bco-Bco/Black S Pres. 6,2 m.</t>
  </si>
  <si>
    <t>510386.132</t>
  </si>
  <si>
    <t>Marco balconera 3 SA High-Design Slide Bco-Black S/Bco Pres. 6,2 m.</t>
  </si>
  <si>
    <t>510386.120</t>
  </si>
  <si>
    <t>Marco balconera 3 SA High-Design Slide Mar-Nut/NutPres. 6,2 m.</t>
  </si>
  <si>
    <t>510386.122</t>
  </si>
  <si>
    <t>Marco balconera 3 SA High-Design Slide Bco-Bco/Nut Pres. 6,2 m.</t>
  </si>
  <si>
    <t>510386.123</t>
  </si>
  <si>
    <t>Marco balconera 3 SA High-Design Slide Bco-Nut/Bco Pres. 6,2 m.</t>
  </si>
  <si>
    <t>510386.124</t>
  </si>
  <si>
    <t>Marco balconera 3 SA High-Design Slide Mar-Qrz/QrzPres. 6,2 m.</t>
  </si>
  <si>
    <t>510386.125</t>
  </si>
  <si>
    <t>Marco balconera 3 SA High-Design Slide Bco-Bco/Qrz Pres. 6,2 m.</t>
  </si>
  <si>
    <t>510386.127</t>
  </si>
  <si>
    <t>Marco balconera 3 SA High-Design Slide Bco-Qrz/Bco Pres. 6,2 m.</t>
  </si>
  <si>
    <t>500486.100</t>
  </si>
  <si>
    <t>Hoja balconera SA High-Design Slide Blanco Pres. 5,8 m.</t>
  </si>
  <si>
    <t>510486.077</t>
  </si>
  <si>
    <t>Hoja balconera SA High-Design Slide Mar-Rob/Rob Pres. 5,8 m.</t>
  </si>
  <si>
    <t>510486.068</t>
  </si>
  <si>
    <t>Hoja balconera SA High-Design Slide Bco-Bco/Rob Pres. 5,8 m.</t>
  </si>
  <si>
    <t>510486.069</t>
  </si>
  <si>
    <t>Hoja balconera SA High-Design Slide Bco-Rob/Bco Pres. 5,8 m.</t>
  </si>
  <si>
    <t>510486.062</t>
  </si>
  <si>
    <t>Hoja balconera SA High-Design Slide Mar-Nog/Nog Pres. 5,8 m.</t>
  </si>
  <si>
    <t>510486.063</t>
  </si>
  <si>
    <t>Hoja balconera SA High-Design Slide Bco-Bco/Nog Pres. 5,8 m.</t>
  </si>
  <si>
    <t>510486.064</t>
  </si>
  <si>
    <t>Hoja balconera SA High-Design Slide Bco-Nog/Bco Pres. 5,8 m.</t>
  </si>
  <si>
    <t>510486.070</t>
  </si>
  <si>
    <t>Hoja balconera SA High-Design Slide Mar-Ant L/Ant L Pres. 5,8 m.</t>
  </si>
  <si>
    <t>510486.071</t>
  </si>
  <si>
    <t>Hoja balconera SA High-Design Slide Bco-Bco/Ant L Pres. 5,8 m.</t>
  </si>
  <si>
    <t>510486.072</t>
  </si>
  <si>
    <t>Hoja balconera SA High-Design Slide Bco-Ant L/Bco Pres. 5,8 m.</t>
  </si>
  <si>
    <t>510486.059</t>
  </si>
  <si>
    <t>Hoja balconera SA High-Design Slide Mar-B.Brow/B.Brow Pres. 5,8 m.</t>
  </si>
  <si>
    <t>510486.060</t>
  </si>
  <si>
    <t>Hoja balconera SA High-Design Slide Bco-Bco/B.Brow Pres. 5,8 m.</t>
  </si>
  <si>
    <t>510486.061</t>
  </si>
  <si>
    <t>Hoja balconera SA High-Design Slide Bco-B.Brow/Bco Pres. 5,8 m.</t>
  </si>
  <si>
    <t>510486.085</t>
  </si>
  <si>
    <t>Hoja balconera SA High-Design Slide Mar-Win/Win Pres. 5,8 m.</t>
  </si>
  <si>
    <t>510486.057</t>
  </si>
  <si>
    <t>Hoja balconera SA High-Design Slide Bco-Bco/Win Pres. 5,8 m.</t>
  </si>
  <si>
    <t>510486.058</t>
  </si>
  <si>
    <t>Hoja balconera SA High-Design Slide Bco-Win/Bco Pres. 5,8 m.</t>
  </si>
  <si>
    <t>510486.019</t>
  </si>
  <si>
    <t>Hoja balconera SA High-Design Slide Mar-Mon/Mon Pres. 5,8 m.</t>
  </si>
  <si>
    <t>510486.017</t>
  </si>
  <si>
    <t>Hoja balconera SA High-Design Slide Bco-Bco/Mon Pres. 5,8 m.</t>
  </si>
  <si>
    <t>510486.018</t>
  </si>
  <si>
    <t>Hoja balconera SA High-Design Slide Bco-Mon/Bco Pres. 5,8 m.</t>
  </si>
  <si>
    <t>510486.027</t>
  </si>
  <si>
    <t>Hoja balconera SA High-Design Slide Mar-Negro M./Negro M. Pres. 5,8 m.</t>
  </si>
  <si>
    <t>510486.028</t>
  </si>
  <si>
    <t>Hoja balconera SA High-Design Slide Bco-Bco/Negro M. Pres. 5,8 m.</t>
  </si>
  <si>
    <t>510486.029</t>
  </si>
  <si>
    <t>Hoja balconera SA High-Design Slide Bco-Negro M./Bco Pres. 5,8 m.</t>
  </si>
  <si>
    <t>510486.036</t>
  </si>
  <si>
    <t>Hoja balconera SA High-Design Slide Mar-Turn/Turn Pres. 5,8 m.</t>
  </si>
  <si>
    <t>510486.037</t>
  </si>
  <si>
    <t>Hoja balconera SA High-Design Slide Bco-Bco/Turn Pres. 5,8 m.</t>
  </si>
  <si>
    <t>510486.038</t>
  </si>
  <si>
    <t>Hoja balconera SA High-Design Slide Bco-Turn/Bco Pres. 5,8 m.</t>
  </si>
  <si>
    <t>510486.039</t>
  </si>
  <si>
    <t>Hoja balconera SA High-Design Slide Bco-Sheff A./Sheff A. Pres. 5,8 m.</t>
  </si>
  <si>
    <t>510486.034</t>
  </si>
  <si>
    <t>Hoja balconera SA High-Design Slide Bco-Bco/Sheff A. Pres. 5,8 m.</t>
  </si>
  <si>
    <t>510486.035</t>
  </si>
  <si>
    <t>Hoja balconera SA High-Design Slide Bco-Sheff A./Bco Pres. 5,8 m.</t>
  </si>
  <si>
    <t>510486.043</t>
  </si>
  <si>
    <t>Hoja balconera SA High-Design Slide Mar-Hab/Hab Pres. 5,8 m.</t>
  </si>
  <si>
    <t>510486.047</t>
  </si>
  <si>
    <t>Hoja balconera SA High-Design Slide Bco-Bco/Hab Pres. 5,8 m.</t>
  </si>
  <si>
    <t>510486.048</t>
  </si>
  <si>
    <t>Hoja balconera SA High-Design Slide Bco-Hab/Bco Pres. 5,8 m.</t>
  </si>
  <si>
    <t>510486.042</t>
  </si>
  <si>
    <t>Hoja balconera SA High-Design Slide Mar-Tit/Tit Pres. 5,8 m.</t>
  </si>
  <si>
    <t>510486.044</t>
  </si>
  <si>
    <t>Hoja balconera SA High-Design Slide Bco-Bco/Tit Pres. 5,8 m.</t>
  </si>
  <si>
    <t>510486.045</t>
  </si>
  <si>
    <t>Hoja balconera SA High-Design Slide Bco-Tit/Bco Pres. 5,8 m.</t>
  </si>
  <si>
    <t>510486.129</t>
  </si>
  <si>
    <t>Hoja balconera SA High-Design Slide Mar-Ant M/Ant M Pres. 5,8 m.</t>
  </si>
  <si>
    <t>510486.130</t>
  </si>
  <si>
    <t>Hoja balconera SA High-Design Slide Bco-Bco/Ant M Pres. 5,8 m.</t>
  </si>
  <si>
    <t>510486.132</t>
  </si>
  <si>
    <t>Hoja balconera SA High-Design Slide Bco-Ant M/Bco Pres. 5,8 m.</t>
  </si>
  <si>
    <t>510486.133</t>
  </si>
  <si>
    <t>Hoja balconera SA High-Design Slide Mar-Black S/Black S Pres. 5,8 m.</t>
  </si>
  <si>
    <t>510486.134</t>
  </si>
  <si>
    <t>Hoja balconera SA High-Design Slide Bco-Bco/Black S Pres. 5,8 m.</t>
  </si>
  <si>
    <t>510486.135</t>
  </si>
  <si>
    <t>Hoja balconera SA High-Design Slide Bco-Black S/Bco Pres. 5,8 m.</t>
  </si>
  <si>
    <t>510486.122</t>
  </si>
  <si>
    <t>Hoja balconera SA High-Design Slide Mar-Nut/Nut Pres. 5,8 m.</t>
  </si>
  <si>
    <t>510486.123</t>
  </si>
  <si>
    <t>Hoja balconera SA High-Design Slide Bco-Bco/Nut Pres. 5,8 m.</t>
  </si>
  <si>
    <t>510486.124</t>
  </si>
  <si>
    <t>Hoja balconera SA High-Design Slide Bco-Nut/Bco Pres. 5,8 m.</t>
  </si>
  <si>
    <t>510486.125</t>
  </si>
  <si>
    <t>Hoja balconera SA High-Design Slide Mar-Qrz/Qrz Pres. 5,8 m.</t>
  </si>
  <si>
    <t>510486.127</t>
  </si>
  <si>
    <t>Hoja balconera SA High-Design Slide Bco-Bco/Qrz Pres. 5,8 m.</t>
  </si>
  <si>
    <t>510486.128</t>
  </si>
  <si>
    <t>Hoja balconera SA High-Design Slide Bco-Qrz/Bco Pres. 5,8 m.</t>
  </si>
  <si>
    <t>500463.100</t>
  </si>
  <si>
    <t>Remate central 7 High-Design Slide Blanco Pres. 5,8 m.</t>
  </si>
  <si>
    <t>510463.038</t>
  </si>
  <si>
    <t>Remate central 7 High-Design Slide Mar-Rob Pres. 5,8 m.</t>
  </si>
  <si>
    <t>510463.037</t>
  </si>
  <si>
    <t>Remate central 7 High-Design Slide Bco-Rob Pres. 5,8 m.</t>
  </si>
  <si>
    <t>510463.035</t>
  </si>
  <si>
    <t>Remate central 7 High-Design Slide Mar-Nog Pres. 5,8 m.</t>
  </si>
  <si>
    <t>510463.036</t>
  </si>
  <si>
    <t>Remate central 7 High-Design Slide Bco-Nog Pres. 5,8 m.</t>
  </si>
  <si>
    <t>510463.043</t>
  </si>
  <si>
    <t>Remate central 7 High-Design Slide Mar-Ant L Pres. 5,8 m.</t>
  </si>
  <si>
    <t>510463.042</t>
  </si>
  <si>
    <t>Remate central 7 High-Design Slide Bco-Ant L Pres. 5,8 m.</t>
  </si>
  <si>
    <t>510463.040</t>
  </si>
  <si>
    <t>Remate central 7 High-Design Slide Mar- B.Brow Pres. 5,8 m.</t>
  </si>
  <si>
    <t>510463.039</t>
  </si>
  <si>
    <t>Remate central 7 High-Design Slide Bco-B.Brow Pres. 5,8 m.</t>
  </si>
  <si>
    <t>510463.034</t>
  </si>
  <si>
    <t>Remate central 7 High-Design Slide Mar-Win Pres. 5,8 m.</t>
  </si>
  <si>
    <t>510463.033</t>
  </si>
  <si>
    <t>Remate central 7 High-Design Slide Bco-Win Pres. 5,8 m.</t>
  </si>
  <si>
    <t>510463.015</t>
  </si>
  <si>
    <t>Remate central 7 High-Design Slide Mar-Mon Pres. 5,8 m.</t>
  </si>
  <si>
    <t>510463.014</t>
  </si>
  <si>
    <t>Remate central 7 High-Design Slide Bco-Mon Pres. 5,8 m.</t>
  </si>
  <si>
    <t>510463.020</t>
  </si>
  <si>
    <t>Remate central 7 High-Design Slide Mar-Negro M. Pres. 5,8 m.</t>
  </si>
  <si>
    <t>510463.019</t>
  </si>
  <si>
    <t>Remate central 7 High-Design Slide Bco-Negro M. Pres. 5,8 m.</t>
  </si>
  <si>
    <t>510463.025</t>
  </si>
  <si>
    <t>Remate central 7 High-Design Slide Mar-Turn Pres. 5,8 m.</t>
  </si>
  <si>
    <t>510463.026</t>
  </si>
  <si>
    <t>Remate central 7 High-Design Slide Bco-Turn Pres. 5,8 m.</t>
  </si>
  <si>
    <t>510463.024</t>
  </si>
  <si>
    <t>Remate central 7 High Design Slide Bco-Sheff A. Pres. 5,8 m.</t>
  </si>
  <si>
    <t>510463.029</t>
  </si>
  <si>
    <t>Remate central 7 High-Design Slide Mar-Hab Pres. 5,8 m.</t>
  </si>
  <si>
    <t>510463.030</t>
  </si>
  <si>
    <t>Remate central 7 High-Design Slide Bco-Hab Pres. 5,8 m.</t>
  </si>
  <si>
    <t>510463.028</t>
  </si>
  <si>
    <t>Remate central 7 High-Design Slide Mar-Tit Pres. 5,8 m.</t>
  </si>
  <si>
    <t>510463.032</t>
  </si>
  <si>
    <t>Remate central 7 High-Design Slide Bco-Tit Pres. 5,8 m.</t>
  </si>
  <si>
    <t>510463.063</t>
  </si>
  <si>
    <t>Remate central 7 High Design Slide Mar-Ant M Pres. 5,8 m.</t>
  </si>
  <si>
    <t>510463.064</t>
  </si>
  <si>
    <t>Remate central 7 High Design Slide Bco-Ant M Pres. 5,8 m.</t>
  </si>
  <si>
    <t>510463.065</t>
  </si>
  <si>
    <t>Remate central 7 High Design Slide Mar-Black S Pres. 5,8 m.</t>
  </si>
  <si>
    <t>510463.068</t>
  </si>
  <si>
    <t>Remate central 7 High Design Slide Bco-Black S Pres. 5,8 m.</t>
  </si>
  <si>
    <t>510463.058</t>
  </si>
  <si>
    <t>Remate central 7 High Design Slide Mar-Nut Pres. 5,8 m.</t>
  </si>
  <si>
    <t>510463.060</t>
  </si>
  <si>
    <t>Remate central 7 High Design Slide Bco-Nut Pres. 5,8 m.</t>
  </si>
  <si>
    <t>510463.061</t>
  </si>
  <si>
    <t>Remate central 7 High Design Slide Mar-Qrz Pres. 5,8 m.</t>
  </si>
  <si>
    <t>510463.062</t>
  </si>
  <si>
    <t>Remate central 7 High Design Slide Bco-Qrz Pres. 5,8 m.</t>
  </si>
  <si>
    <t>561213.003</t>
  </si>
  <si>
    <t>Tapa remate central 7 High-Design Slide Blanco Pres. 6 m.</t>
  </si>
  <si>
    <t>48 t. x paquete</t>
  </si>
  <si>
    <t>571213.052</t>
  </si>
  <si>
    <t>Tapa remate central 7 High-Design Slide  Bco-Rob Pres. 6 m.</t>
  </si>
  <si>
    <t>571213.050</t>
  </si>
  <si>
    <t>Tapa remate central 7 High-Design Slide  Bco-Nog Pres. 6 m.</t>
  </si>
  <si>
    <t>571213.054</t>
  </si>
  <si>
    <t>Tapa remate central 7 High-Design Slide  Bco-Ant L Pres. 6 m.</t>
  </si>
  <si>
    <t>571213.053</t>
  </si>
  <si>
    <t>Tapa remate central 7 High-Design Slide  Bco-B.Brow Pres. 6 m.</t>
  </si>
  <si>
    <t>571213.049</t>
  </si>
  <si>
    <t>Tapa remate central 7 High-Design Slide  Bco-Win Pres. 6 m.</t>
  </si>
  <si>
    <t>571213.006</t>
  </si>
  <si>
    <t>Tapa remate central 7 High-Design Slide  Bco-Mon Pres. 6 m.</t>
  </si>
  <si>
    <t>571213.008</t>
  </si>
  <si>
    <t>Tapa remate central 7 High-Design Slide  Bco-Negro M. Pres. 6 m.</t>
  </si>
  <si>
    <t>571213.028</t>
  </si>
  <si>
    <t>Tapa remate central 7 High Design Slide Bco-Turn Pres. 6 m.</t>
  </si>
  <si>
    <t>571213.027</t>
  </si>
  <si>
    <t>Tapa remate central 7 High Design Slide Bco-Sheff A. Pres. 6 m.</t>
  </si>
  <si>
    <t>571213.038</t>
  </si>
  <si>
    <t>Tapa remate central 7 High-Design Slide  Bco-Hab Pres. 6 m.</t>
  </si>
  <si>
    <t>571213.037</t>
  </si>
  <si>
    <t>Tapa remate central 7 High-Design Slide  Bco-Tit Pres. 6 m.</t>
  </si>
  <si>
    <t>571213.080</t>
  </si>
  <si>
    <t>Tapa remate central 7 High Design Slide Bco-Ant M Pres. 6 m.</t>
  </si>
  <si>
    <t>571213.081</t>
  </si>
  <si>
    <t>Tapa remate central 7 High Design Slide Bco-Black S Pres. 6 m.</t>
  </si>
  <si>
    <t>571213.078</t>
  </si>
  <si>
    <t>Tapa remate central 7 High Design Slide Bco-Nut Pres. 6 m.</t>
  </si>
  <si>
    <t>571213.079</t>
  </si>
  <si>
    <t>Tapa remate central 7 High Design Slide Bco-Qrz Pres. 6 m.</t>
  </si>
  <si>
    <t>320084.001</t>
  </si>
  <si>
    <t>Pieza estanqueidad 62 para marco 2 SA - 3 SA  High-Design Slide Blanco Pres. 200 u.</t>
  </si>
  <si>
    <t>320084.003</t>
  </si>
  <si>
    <t>Pieza estanqueidad 62 para marco 2 SA - 3 SA  High-Design Slide Marrón Pres. 200 u.</t>
  </si>
  <si>
    <t>320084.005</t>
  </si>
  <si>
    <t>Pieza estanqueidad 62 para marco 2 SA - 3 SA  High-Design Slide Negro Pres. 200 u.</t>
  </si>
  <si>
    <t>215248.001</t>
  </si>
  <si>
    <t>Pieza estanqueidad 62-1 para marco 3 SA High-Design Slide Blanco Pres. 200 u.</t>
  </si>
  <si>
    <t>215248.003</t>
  </si>
  <si>
    <t>Pieza estanqueidad 62-1 para marco 3 SA High-Design Slide Marrón Pres. 200 u.</t>
  </si>
  <si>
    <t>215248.005</t>
  </si>
  <si>
    <t>Pieza estanqueidad 62-1 para marco 3 SA High-Design Slide Negro Pres. 200 u.</t>
  </si>
  <si>
    <t>320094.003</t>
  </si>
  <si>
    <t>Rueda ajustable 4 (Máximo 90 kg por rueda) para hoja balconera SA High-Design Slide Pres. 4 u.</t>
  </si>
  <si>
    <t>320078.001</t>
  </si>
  <si>
    <t>Refuerzo 55x15/2 mm para marco 2 SA - 3 SA High-Design Slide Pres. 5,8 m.</t>
  </si>
  <si>
    <t>320077.001</t>
  </si>
  <si>
    <t>Refuerzo 52x43x39/2 mm para hoja balconera SA High-Design Slide Pres. 5,8 m.</t>
  </si>
  <si>
    <t>320098.001</t>
  </si>
  <si>
    <t>Refuerzo 52x43x39/3 mm para hoja balconera SA High-Design Slide Pres. 5,8 m.</t>
  </si>
  <si>
    <t>536570.474</t>
  </si>
  <si>
    <t>Marco PULS SYNEGO Blanco Pres. 6,8 m.</t>
  </si>
  <si>
    <t>500966.049</t>
  </si>
  <si>
    <t>Marco PULS SYNEGO Bco-Rob/Rob Pres. 6,8 m.</t>
  </si>
  <si>
    <t>500966.050</t>
  </si>
  <si>
    <t>Marco PULS SYNEGO Bco-Bco/Rob Pres. 6,8 m.</t>
  </si>
  <si>
    <t>500966.051</t>
  </si>
  <si>
    <t>Marco PULS SYNEGO Bco-Rob/Bco Pres. 6,8 m.</t>
  </si>
  <si>
    <t>500966.046</t>
  </si>
  <si>
    <t>Marco PULS SYNEGO Bco-Nog/Nog Pres. 6,8 m.</t>
  </si>
  <si>
    <t>500966.047</t>
  </si>
  <si>
    <t>Marco PULS SYNEGO Bco-Bco/Nog Pres. 6,8 m.</t>
  </si>
  <si>
    <t>500966.048</t>
  </si>
  <si>
    <t>Marco PULS SYNEGO Bco-Nog/Bco Pres. 6,8 m.</t>
  </si>
  <si>
    <t>500966.055</t>
  </si>
  <si>
    <t>Marco PULS SYNEGO Bco-Ant L/Ant L Pres. 6,8 m.</t>
  </si>
  <si>
    <t>500966.056</t>
  </si>
  <si>
    <t>Marco PULS SYNEGO Bco-Bco/Ant L Pres. 6,8 m.</t>
  </si>
  <si>
    <t>500966.057</t>
  </si>
  <si>
    <t>Marco PULS SYNEGO Bco-Ant L/Bco Pres. 6,8 m.</t>
  </si>
  <si>
    <t>500966.052</t>
  </si>
  <si>
    <t>Marco PULS SYNEGO Bco-B.Brow/B.Brow Pres. 6,8 m.</t>
  </si>
  <si>
    <t>500966.053</t>
  </si>
  <si>
    <t>Marco PULS SYNEGO Bco-Bco/B.Brow Pres. 6,8 m.</t>
  </si>
  <si>
    <t>500966.054</t>
  </si>
  <si>
    <t>Marco PULS SYNEGO Bco-B.Brow/Bco Pres. 6,8 m.</t>
  </si>
  <si>
    <t>500966.043</t>
  </si>
  <si>
    <t>Marco PULS SYNEGO Bco-Win/Win Pres. 6,8 m.</t>
  </si>
  <si>
    <t>500966.044</t>
  </si>
  <si>
    <t>Marco PULS SYNEGO Bco-Bco/Win Pres. 6,8 m.</t>
  </si>
  <si>
    <t>500966.045</t>
  </si>
  <si>
    <t>Marco PULS SYNEGO Bco-Win/Bco Pres. 6,8 m.</t>
  </si>
  <si>
    <t>500966.009</t>
  </si>
  <si>
    <t>Marco PULS SYNEGO Bco-Mon/Mon Pres. 6,8 m.</t>
  </si>
  <si>
    <t>500966.025</t>
  </si>
  <si>
    <t>Marco PULS SYNEGO Bco-Bco/Mon Pres. 6,8 m.</t>
  </si>
  <si>
    <t>500966.040</t>
  </si>
  <si>
    <t>Marco PULS SYNEGO Bco-Mon/Bco Pres. 6,8 m.</t>
  </si>
  <si>
    <t>500966.010</t>
  </si>
  <si>
    <t>Marco PULS SYNEGO Bco-Negro M./Negro M. Pres. 6,8 m.</t>
  </si>
  <si>
    <t>500966.024</t>
  </si>
  <si>
    <t>Marco PULS SYNEGO Bco-Bco/Negro M. Pres. 6,8 m.</t>
  </si>
  <si>
    <t>500966.037</t>
  </si>
  <si>
    <t>Marco PULS SYNEGO Bco-Negro M./Bco Pres. 6,8 m.</t>
  </si>
  <si>
    <t>500966.014</t>
  </si>
  <si>
    <t>Marco PULS SYNEGO Bco-Turn/Turn Pres. 6,8 m.</t>
  </si>
  <si>
    <t>500966.027</t>
  </si>
  <si>
    <t>Marco PULS SYNEGO Bco-Bco/Turn Pres. 6,8 m.</t>
  </si>
  <si>
    <t>500966.039</t>
  </si>
  <si>
    <t>Marco PULS SYNEGO Bco-Turn/Bco Pres. 6,8 m.</t>
  </si>
  <si>
    <t>500966.011</t>
  </si>
  <si>
    <t>Marco PULS SYNEGO Bco-Scheff A./Scheff A. Pres. 6,8 m.</t>
  </si>
  <si>
    <t>500966.026</t>
  </si>
  <si>
    <t>Marco PULS SYNEGO Bco-Bco/Scheff A. Pres. 6,8 m.</t>
  </si>
  <si>
    <t>500966.038</t>
  </si>
  <si>
    <t>Marco PULS SYNEGO Bco-Scheff A./Bco Pres. 6,8 m.</t>
  </si>
  <si>
    <t>500966.012</t>
  </si>
  <si>
    <t>Marco PULS SYNEGO Bco-Hab/Hab Pres. 6,8 m.</t>
  </si>
  <si>
    <t>500966.029</t>
  </si>
  <si>
    <t>Marco PULS SYNEGO Bco-Bco/Hab Pres. 6,8 m.</t>
  </si>
  <si>
    <t>500966.041</t>
  </si>
  <si>
    <t>Marco PULS SYNEGO Bco-Hab/Bco Pres. 6,8 m.</t>
  </si>
  <si>
    <t>500966.013</t>
  </si>
  <si>
    <t>Marco PULS SYNEGO Bco-Tit/Tit Pres. 6,8 m.</t>
  </si>
  <si>
    <t>500966.028</t>
  </si>
  <si>
    <t>Marco PULS SYNEGO Bco-Bco/Tit Pres. 6,8 m.</t>
  </si>
  <si>
    <t>500966.042</t>
  </si>
  <si>
    <t>Marco PULS SYNEGO Bco-Tit/Bco Pres. 6,8 m.</t>
  </si>
  <si>
    <t>500966.065</t>
  </si>
  <si>
    <t>Marco Plus Synego HST Bco - Ant M/Ant M. x 6,8 m</t>
  </si>
  <si>
    <t>500966.066</t>
  </si>
  <si>
    <t>Marco Plus Synego HST Bco-Bco/Ant M  x 6,8 m</t>
  </si>
  <si>
    <t>500966.067</t>
  </si>
  <si>
    <t>Marco Plus Synego HST Bco-Ant M/Bco  x 6,8 m</t>
  </si>
  <si>
    <t>500966.068</t>
  </si>
  <si>
    <t>Marco Plus Synego HST Bco - Black S/Black S. x 6,8 m</t>
  </si>
  <si>
    <t>500966.069</t>
  </si>
  <si>
    <t>Marco Plus Synego HST Bco-Bco/Black S  x 6,8 m</t>
  </si>
  <si>
    <t>500966.070</t>
  </si>
  <si>
    <t>Marco Plus Synego HST Bco-Black S/Bco  x 6,8 m</t>
  </si>
  <si>
    <t>500966.059</t>
  </si>
  <si>
    <t>Marco Plus Synego HST Bco - Nut/Nut. x 6,8 m</t>
  </si>
  <si>
    <t>500966.060</t>
  </si>
  <si>
    <t>Marco Plus Synego HST Bco-Bco/Nut  x 6,8 m</t>
  </si>
  <si>
    <t>500966.061</t>
  </si>
  <si>
    <t>Marco Plus Synego HST Bco-Nut/Bco  x 6,8 m</t>
  </si>
  <si>
    <t>500966.062</t>
  </si>
  <si>
    <t>Marco Plus Synego HST Bco - Qrz/Qrz. x 6,8 m</t>
  </si>
  <si>
    <t>500966.063</t>
  </si>
  <si>
    <t>Marco Plus Synego HST Bco-Bco/Qrz  x 6,8 m</t>
  </si>
  <si>
    <t>500966.064</t>
  </si>
  <si>
    <t>Marco Plus Synego HST Bco-Qrz/Bco  x 6,8 m</t>
  </si>
  <si>
    <t>536585.701</t>
  </si>
  <si>
    <t>Hoja 40 HST SYNEGO Blanco Pres. 6 m.</t>
  </si>
  <si>
    <t>500967.049</t>
  </si>
  <si>
    <t>Hoja 40 HST SYNEGO Bco-Rob/Rob Pres. 6 m.</t>
  </si>
  <si>
    <t>500967.050</t>
  </si>
  <si>
    <t>Hoja 40 HST SYNEGO Bco-Bco/Rob Pres. 6 m.</t>
  </si>
  <si>
    <t>500967.051</t>
  </si>
  <si>
    <t>Hoja 40 HST SYNEGO Bco-Rob/Bco Pres. 6 m.</t>
  </si>
  <si>
    <t>500967.046</t>
  </si>
  <si>
    <t>Hoja 40 HST SYNEGO Bco-Nog/Nog Pres. 6 m.</t>
  </si>
  <si>
    <t>500967.047</t>
  </si>
  <si>
    <t>Hoja 40 HST SYNEGO Bco-Bco/Nog Pres. 6 m.</t>
  </si>
  <si>
    <t>500967.048</t>
  </si>
  <si>
    <t>Hoja 40 HST SYNEGO Bco-Nog/Bco Pres. 6 m.</t>
  </si>
  <si>
    <t>500967.055</t>
  </si>
  <si>
    <t>Hoja 40 HST SYNEGO Bco-Ant L/Ant L Pres. 6 m.</t>
  </si>
  <si>
    <t>500967.056</t>
  </si>
  <si>
    <t>Hoja 40 HST SYNEGO Bco-Bco/Ant L Pres. 6 m.</t>
  </si>
  <si>
    <t>500967.057</t>
  </si>
  <si>
    <t>Hoja 40 HST SYNEGO Bco-Ant L/Bco Pres. 6 m.</t>
  </si>
  <si>
    <t>500967.052</t>
  </si>
  <si>
    <t>Hoja 40 HST SYNEGO Bco-B.Brow/B.Brow Pres. 6 m.</t>
  </si>
  <si>
    <t>500967.053</t>
  </si>
  <si>
    <t>Hoja 40 HST SYNEGO Bco-Bco/B.Brow Pres. 6 m.</t>
  </si>
  <si>
    <t>500967.054</t>
  </si>
  <si>
    <t>Hoja 40 HST SYNEGO Bco-B.Brow/Bco Pres. 6 m.</t>
  </si>
  <si>
    <t>500967.043</t>
  </si>
  <si>
    <t>Hoja 40 HST SYNEGO Bco-Win/Win Pres. 6 m.</t>
  </si>
  <si>
    <t>500967.044</t>
  </si>
  <si>
    <t>Hoja 40 HST SYNEGO Bco-Bco/Win Pres. 6 m.</t>
  </si>
  <si>
    <t>500967.045</t>
  </si>
  <si>
    <t>Hoja 40 HST SYNEGO Bco-Win/Bco Pres. 6 m.</t>
  </si>
  <si>
    <t>500967.009</t>
  </si>
  <si>
    <t>Hoja 40 HST SYNEGO Bco-Mon/Mon Pres. 6 m.</t>
  </si>
  <si>
    <t>500967.025</t>
  </si>
  <si>
    <t>Hoja 40 HST SYNEGO Bco-Bco/Mon Pres. 6 m.</t>
  </si>
  <si>
    <t>500967.038</t>
  </si>
  <si>
    <t>Hoja 40 HST SYNEGO Bco-Mon/Bco Pres. 6 m.</t>
  </si>
  <si>
    <t>500967.010</t>
  </si>
  <si>
    <t>Hoja 40 HST SYNEGO Bco-Negro M./Negro M. Pres. 6 m.</t>
  </si>
  <si>
    <t>500967.024</t>
  </si>
  <si>
    <t>Hoja 40 HST SYNEGO Bco-Bco/Negro M. Pres. 6 m.</t>
  </si>
  <si>
    <t>500967.035</t>
  </si>
  <si>
    <t>Hoja 40 HST SYNEGO Bco-Negro M./Bco Pres. 6 m.</t>
  </si>
  <si>
    <t>500967.014</t>
  </si>
  <si>
    <t>Hoja 40 HST SYNEGO Bco-Turn/Turn Pres. 6 m.</t>
  </si>
  <si>
    <t>500967.027</t>
  </si>
  <si>
    <t>Hoja 40 HST SYNEGO Bco-Bco/Turn Pres. 6 m.</t>
  </si>
  <si>
    <t>500967.037</t>
  </si>
  <si>
    <t>Hoja 40 HST SYNEGO Bco-Turn/Bco Pres. 6 m.</t>
  </si>
  <si>
    <t>500967.011</t>
  </si>
  <si>
    <t>Hoja 40 HST SYNEGO Bco-Scheff A./Scheff A. Pres. 6 m.</t>
  </si>
  <si>
    <t>500967.026</t>
  </si>
  <si>
    <t>Hoja 40 HST SYNEGO Bco-Bco/Scheff A. Pres. 6 m.</t>
  </si>
  <si>
    <t>500967.036</t>
  </si>
  <si>
    <t>Hoja 40 HST SYNEGO Bco-Scheff A./Bco Pres. 6 m.</t>
  </si>
  <si>
    <t>500967.012</t>
  </si>
  <si>
    <t>Hoja 40 HST SYNEGO Bco-Hab/Hab Pres. 6 m.</t>
  </si>
  <si>
    <t>500967.041</t>
  </si>
  <si>
    <t>Hoja 40 HST SYNEGO Bco-Bco/Hab Pres. 6 m.</t>
  </si>
  <si>
    <t>500967.040</t>
  </si>
  <si>
    <t>Hoja 40 HST SYNEGO Bco-Hab/Bco Pres. 6 m.</t>
  </si>
  <si>
    <t>500967.013</t>
  </si>
  <si>
    <t>Hoja 40 HST SYNEGO Bco-Tit/Tit Pres. 6 m.</t>
  </si>
  <si>
    <t>500927.042</t>
  </si>
  <si>
    <t>Hoja 40 HST SYNEGO Bco-Bco/Tit Pres. 6 m.</t>
  </si>
  <si>
    <t>500967.039</t>
  </si>
  <si>
    <t>Hoja 40 HST SYNEGO Bco-Tit/Bco Pres. 6 m.</t>
  </si>
  <si>
    <t>500967.064</t>
  </si>
  <si>
    <t>Hoja 40 HST SYNEGO Bco -Ant M/Ant M  6 m.</t>
  </si>
  <si>
    <t>500967.065</t>
  </si>
  <si>
    <t>Hoja 40 HST SYNEGO Bco-Bco/Ant M 6 m.</t>
  </si>
  <si>
    <t>500967.066</t>
  </si>
  <si>
    <t>Hoja 40 HST SYNEGO Bco-Ant M/Bco 6 m.</t>
  </si>
  <si>
    <t>500967.067</t>
  </si>
  <si>
    <t>Hoja 40 HST SYNEGO Bco -Black S/Black S  6 m.</t>
  </si>
  <si>
    <t>500967.068</t>
  </si>
  <si>
    <t>Hoja 40 HST SYNEGO Bco-Bco/Black S 6 m.</t>
  </si>
  <si>
    <t>500967.069</t>
  </si>
  <si>
    <t>Hoja 40 HST SYNEGO Bco-Black S/Bco 6 m.</t>
  </si>
  <si>
    <t>500967.058</t>
  </si>
  <si>
    <t>Hoja 40 HST SYNEGO Bco -Nut/Nut  6 m.</t>
  </si>
  <si>
    <t>500967.059</t>
  </si>
  <si>
    <t>Hoja 40 HST SYNEGO Bco-Bco/Nut 6 m.</t>
  </si>
  <si>
    <t>500967.060</t>
  </si>
  <si>
    <t>Hoja 40 HST SYNEGO Bco-Nut/Bco 6 m.</t>
  </si>
  <si>
    <t>500967.061</t>
  </si>
  <si>
    <t>Hoja 40 HST SYNEGO Bco -Qrz/Qrz  6 m.</t>
  </si>
  <si>
    <t>500967.062</t>
  </si>
  <si>
    <t>Hoja 40 HST SYNEGO Bco-Bco/Qrz 6 m.</t>
  </si>
  <si>
    <t>500967.063</t>
  </si>
  <si>
    <t>Hoja 40 HST SYNEGO Bco-Qrz/Bco 6 m.</t>
  </si>
  <si>
    <t>536545.474</t>
  </si>
  <si>
    <t>Hoja 101 HST SYNEGO Blanco Pres. 6 m.</t>
  </si>
  <si>
    <t>500968.049</t>
  </si>
  <si>
    <t>Hoja 101 HST SYNEGO Bco-Rob/Rob Pres. 6 m.</t>
  </si>
  <si>
    <t>500968.050</t>
  </si>
  <si>
    <t>Hoja 101 HST SYNEGO Bco-Bco/Rob Pres. 6 m.</t>
  </si>
  <si>
    <t>500968.051</t>
  </si>
  <si>
    <t>Hoja 101 HST SYNEGO Bco-Rob/Bco Pres. 6 m.</t>
  </si>
  <si>
    <t>500968.046</t>
  </si>
  <si>
    <t>Hoja 101 HST SYNEGO Bco-Nog/Nog Pres. 6 m.</t>
  </si>
  <si>
    <t>500968.047</t>
  </si>
  <si>
    <t>Hoja 101 HST SYNEGO Bco-Bco/Nog Pres. 6 m.</t>
  </si>
  <si>
    <t>500968.048</t>
  </si>
  <si>
    <t>Hoja 101 HST SYNEGO Bco-Nog/Bco Pres. 6 m.</t>
  </si>
  <si>
    <t>500968.055</t>
  </si>
  <si>
    <t>Hoja 101 HST SYNEGO Bco-Ant L/Ant L Pres. 6 m.</t>
  </si>
  <si>
    <t>500968.056</t>
  </si>
  <si>
    <t>Hoja 101 HST SYNEGO Bco-Bco/Ant L Pres. 6 m.</t>
  </si>
  <si>
    <t>500968.057</t>
  </si>
  <si>
    <t>Hoja 101 HST SYNEGO Bco-Ant L/Bco Pres. 6 m.</t>
  </si>
  <si>
    <t>500968.052</t>
  </si>
  <si>
    <t>Hoja 101 HST SYNEGO Bco-B.Brow/B.Brow Pres. 6 m.</t>
  </si>
  <si>
    <t>500968.053</t>
  </si>
  <si>
    <t>Hoja 101 HST SYNEGO Bco-Bco/B.Brow Pres. 6 m.</t>
  </si>
  <si>
    <t>500968.054</t>
  </si>
  <si>
    <t>Hoja 101 HST SYNEGO Bco-B.Brow/Bco Pres. 6 m.</t>
  </si>
  <si>
    <t>500968.043</t>
  </si>
  <si>
    <t>Hoja 101 HST SYNEGO Bco-Win/Win Pres. 6 m.</t>
  </si>
  <si>
    <t>500968.044</t>
  </si>
  <si>
    <t>Hoja 101 HST SYNEGO Bco-Bco/Win Pres. 6 m.</t>
  </si>
  <si>
    <t>500968.045</t>
  </si>
  <si>
    <t>Hoja 101 HST SYNEGO Bco-Win/Bco Pres. 6 m.</t>
  </si>
  <si>
    <t>500968.009</t>
  </si>
  <si>
    <t>Hoja 101 HST SYNEGO Bco-Mon/Mon Pres. 6 m.</t>
  </si>
  <si>
    <t>500968.024</t>
  </si>
  <si>
    <t>Hoja 101 HST SYNEGO Bco-Bco/Mon Pres. 6 m.</t>
  </si>
  <si>
    <t>500968.040</t>
  </si>
  <si>
    <t>Hoja 101 HST SYNEGO Bco-Mon/Bco Pres. 6 m.</t>
  </si>
  <si>
    <t>500968.010</t>
  </si>
  <si>
    <t>Hoja 101 HST SYNEGO Bco-Negro M./Negro M. Pres. 6 m.</t>
  </si>
  <si>
    <t>500968.023</t>
  </si>
  <si>
    <t>Hoja 101 HST SYNEGO Bco-Bco/Negro M. Pres. 6 m.</t>
  </si>
  <si>
    <t>500968.037</t>
  </si>
  <si>
    <t>Hoja 101 HST SYNEGO Bco-Negro M./Bco Pres. 6 m.</t>
  </si>
  <si>
    <t>500968.014</t>
  </si>
  <si>
    <t>Hoja 101 HST SYNEGO Bco-Turn/Turn Pres. 6 m.</t>
  </si>
  <si>
    <t>500968.026</t>
  </si>
  <si>
    <t>Hoja 101 HST SYNEGO Bco-Bco/Turn Pres. 6 m.</t>
  </si>
  <si>
    <t>500968.039</t>
  </si>
  <si>
    <t>Hoja 101 HST SYNEGO Bco-Turn/Bco Pres. 6 m.</t>
  </si>
  <si>
    <t>500968.011</t>
  </si>
  <si>
    <t>Hoja 101 HST SYNEGO Bco-Scheff A./Scheff A. Pres. 6 m.</t>
  </si>
  <si>
    <t>500968.025</t>
  </si>
  <si>
    <t>Hoja 101 HST SYNEGO Bco-Bco/Scheff A. Pres. 6 m.</t>
  </si>
  <si>
    <t>500968.038</t>
  </si>
  <si>
    <t>Hoja 101 HST SYNEGO Bco-Scheff A./Bco Pres. 6 m.</t>
  </si>
  <si>
    <t>500968.012</t>
  </si>
  <si>
    <t>Hoja 101 HST SYNEGO Bco-Hab/Hab Pres. 6 m.</t>
  </si>
  <si>
    <t>500968.027</t>
  </si>
  <si>
    <t>Hoja 101 HST SYNEGO Bco-Bco/Hab Pres. 6 m.</t>
  </si>
  <si>
    <t>500968.041</t>
  </si>
  <si>
    <t>Hoja 101 HST SYNEGO Bco-Hab/Bco Pres. 6 m.</t>
  </si>
  <si>
    <t>500968.013</t>
  </si>
  <si>
    <t>Hoja 101 HST SYNEGO Bco-Tit/Tit Pres. 6 m.</t>
  </si>
  <si>
    <t>500968.028</t>
  </si>
  <si>
    <t>Hoja 101 HST SYNEGO Bco-Bco/Tit Pres. 6 m.</t>
  </si>
  <si>
    <t>500968.042</t>
  </si>
  <si>
    <t>Hoja 101 HST SYNEGO Bco-Tit/Bco Pres. 6 m.</t>
  </si>
  <si>
    <t>500968.065</t>
  </si>
  <si>
    <t>Hoja 101 HST SYNEGO Bco-Ant M/Ant M. Pres.6 m.</t>
  </si>
  <si>
    <t>500968.066</t>
  </si>
  <si>
    <t>Hoja 101 HST SYNEGO Bco-Bco/Ant M Pres.6 m.</t>
  </si>
  <si>
    <t>500968.067</t>
  </si>
  <si>
    <t>Hoja 101 HST SYNEGO Bco-Ant M/Bco Pres.6 m.</t>
  </si>
  <si>
    <t>500968.068</t>
  </si>
  <si>
    <t>Hoja 101 HST SYNEGO Bco-Black S/Black S. Pres.6 m.</t>
  </si>
  <si>
    <t>500968.069</t>
  </si>
  <si>
    <t>Hoja 101 HST SYNEGO Bco-Bco/Black S Pres.6 m.</t>
  </si>
  <si>
    <t>500968.070</t>
  </si>
  <si>
    <t>Hoja 101 HST SYNEGO Bco-Black S/Bco Pres.6 m.</t>
  </si>
  <si>
    <t>500968.059</t>
  </si>
  <si>
    <t>Hoja 101 HST SYNEGO Bco-Nut/Nut. Pres.6 m.</t>
  </si>
  <si>
    <t>500968.060</t>
  </si>
  <si>
    <t>Hoja 101 HST SYNEGO Bco-Bco/Nut Pres.6 m.</t>
  </si>
  <si>
    <t>500968.061</t>
  </si>
  <si>
    <t>Hoja 101 HST SYNEGO Bco-Nut/Bco Pres.6 m.</t>
  </si>
  <si>
    <t>500968.062</t>
  </si>
  <si>
    <t>Hoja 101 HST SYNEGO Bco-Qrz/Qrz. Pres.6 m.</t>
  </si>
  <si>
    <t>500968.063</t>
  </si>
  <si>
    <t>Hoja 101 HST SYNEGO Bco-Bco/Qrz Pres.6 m.</t>
  </si>
  <si>
    <t>500968.064</t>
  </si>
  <si>
    <t>Hoja 101 HST SYNEGO Bco-Qrz/Bco Pres.6 m.</t>
  </si>
  <si>
    <t>536500.474</t>
  </si>
  <si>
    <t>Perfil tapajuntas HST SYNEGO Blanco Pres. 5 m.</t>
  </si>
  <si>
    <t>500969.017</t>
  </si>
  <si>
    <t>Perfil tapajuntas HST SYNEGO Bco-Rob Pres. 5 m.</t>
  </si>
  <si>
    <t>500969.016</t>
  </si>
  <si>
    <t>Perfil tapajuntas HST SYNEGO Bco-Nog Pres. 5 m.</t>
  </si>
  <si>
    <t>500969.019</t>
  </si>
  <si>
    <t>Perfil tapajuntas HST SYNEGO Bco-Ant L. Pres. 5 m.</t>
  </si>
  <si>
    <t>500969.018</t>
  </si>
  <si>
    <t>Perfil tapajuntas HST SYNEGO Bco-B.Brow Pres. 5 m.</t>
  </si>
  <si>
    <t>500969.015</t>
  </si>
  <si>
    <t>Perfil tapajuntas HST SYNEGO Bco-Win Pres. 5 m.</t>
  </si>
  <si>
    <t>500969.009</t>
  </si>
  <si>
    <t>Perfil tapajuntas HST SYNEGO Bco-Mon Pres. 5 m.</t>
  </si>
  <si>
    <t>500969.010</t>
  </si>
  <si>
    <t>Perfil tapajuntas HST SYNEGO Bco-Negro M. Pres. 5 m.</t>
  </si>
  <si>
    <t>500969.014</t>
  </si>
  <si>
    <t>Perfil tapajuntas HST SYNEGO Bco-Turn Pres. 5 m.</t>
  </si>
  <si>
    <t>500969.011</t>
  </si>
  <si>
    <t>Perfil tapajuntas HST SYNEGO Bco-Scheff A. Pres. 5 m.</t>
  </si>
  <si>
    <t>500969.012</t>
  </si>
  <si>
    <t>Perfil tapajuntas HST SYNEGO Bco-Hab Pres. 5 m.</t>
  </si>
  <si>
    <t>500969.013</t>
  </si>
  <si>
    <t>Perfil tapajuntas HST SYNEGO Bco-Tit Pres. 5 m.</t>
  </si>
  <si>
    <t>500969.023</t>
  </si>
  <si>
    <t>Perfil Tapajuntas HST SYNEGO Bco-Ant M Pres.5 m.</t>
  </si>
  <si>
    <t>500969.024</t>
  </si>
  <si>
    <t>Perfil Tapajuntas HST SYNEGO Bco-Black S Pres.5 m.</t>
  </si>
  <si>
    <t>500969.021</t>
  </si>
  <si>
    <t>Perfil Tapajuntas HST SYNEGO Bco-Nut Pres.5 m.</t>
  </si>
  <si>
    <t>500969.022</t>
  </si>
  <si>
    <t>Perfil Tapajuntas HST SYNEGO Bco-Qrz Pres.5 m.</t>
  </si>
  <si>
    <t>536530.475</t>
  </si>
  <si>
    <t>Perfil de tope HST SYNEGO Blanco Pres. 6 m.</t>
  </si>
  <si>
    <t>500973.049</t>
  </si>
  <si>
    <t>Perfil de tope HST SYNEGO Bco-Rob/Rob Pres. 6 m.</t>
  </si>
  <si>
    <t>500973.050</t>
  </si>
  <si>
    <t>Perfil de tope HST SYNEGO Bco-Bco/Rob Pres. 6 m.</t>
  </si>
  <si>
    <t>500973.051</t>
  </si>
  <si>
    <t>Perfil de tope HST SYNEGO Bco-Rob/Bco Pres. 6 m.</t>
  </si>
  <si>
    <t>500973.046</t>
  </si>
  <si>
    <t>Perfil de tope HST SYNEGO Bco-Nog/Nog Pres. 6 m.</t>
  </si>
  <si>
    <t>500973.047</t>
  </si>
  <si>
    <t>Perfil de tope HST SYNEGO Bco-Bco/Nog Pres. 6 m.</t>
  </si>
  <si>
    <t>500973.048</t>
  </si>
  <si>
    <t>Perfil de tope HST SYNEGO Bco-Nog/Bco Pres. 6 m.</t>
  </si>
  <si>
    <t>500973.055</t>
  </si>
  <si>
    <t>Perfil de tope HST SYNEGO Bco-Ant L/Ant L Pres. 6 m.</t>
  </si>
  <si>
    <t>500973.056</t>
  </si>
  <si>
    <t>Perfil de tope HST SYNEGO Bco-Bco/Ant L Pres. 6 m.</t>
  </si>
  <si>
    <t>500973.057</t>
  </si>
  <si>
    <t>Perfil de tope HST SYNEGO Bco-Ant L/Bco Pres. 6 m.</t>
  </si>
  <si>
    <t>500973.052</t>
  </si>
  <si>
    <t>Perfil de tope HST SYNEGO Bco-B.Brow/B.Brow Pres. 6 m.</t>
  </si>
  <si>
    <t>500973.053</t>
  </si>
  <si>
    <t>Perfil de tope HST SYNEGO Bco-Bco/B.Brow Pres. 6 m.</t>
  </si>
  <si>
    <t>500973.054</t>
  </si>
  <si>
    <t>Perfil de tope HST SYNEGO Bco-B.Brow/Bco Pres. 6 m.</t>
  </si>
  <si>
    <t>500973.043</t>
  </si>
  <si>
    <t>Perfil de tope HST SYNEGO Bco-Win/Win Pres. 6 m.</t>
  </si>
  <si>
    <t>500973.044</t>
  </si>
  <si>
    <t>Perfil de tope HST SYNEGO Bco-Bco/Win Pres. 6 m.</t>
  </si>
  <si>
    <t>500973.045</t>
  </si>
  <si>
    <t>Perfil de tope HST SYNEGO Bco-Win/Bco Pres. 6 m.</t>
  </si>
  <si>
    <t>500973.009</t>
  </si>
  <si>
    <t>Perfil de tope HST SYNEGO Bco-Mon/Mon Pres. 6 m.</t>
  </si>
  <si>
    <t>500973.024</t>
  </si>
  <si>
    <t>Perfil de tope HST SYNEGO Bco-Bco/Mon Pres. 6 m.</t>
  </si>
  <si>
    <t>500973.040</t>
  </si>
  <si>
    <t>Perfil de tope HST SYNEGO Bco-Mon/Bco Pres. 6 m.</t>
  </si>
  <si>
    <t>500973.010</t>
  </si>
  <si>
    <t>Perfil de tope HST SYNEGO Bco-Negro M./Negro M. Pres. 6 m.</t>
  </si>
  <si>
    <t>500973.023</t>
  </si>
  <si>
    <t>Perfil de tope HST SYNEGO Bco-Bco/Negro M. Pres. 6 m.</t>
  </si>
  <si>
    <t>500973.037</t>
  </si>
  <si>
    <t>Perfil de tope HST SYNEGO Bco-Negro M./Bco Pres. 6 m.</t>
  </si>
  <si>
    <t>500973.014</t>
  </si>
  <si>
    <t>Perfil de tope HST SYNEGO Bco-Turn/Turn Pres. 6 m.</t>
  </si>
  <si>
    <t>500973.026</t>
  </si>
  <si>
    <t>Perfil de tope HST SYNEGO Bco-Bco/Turn Pres. 6 m.</t>
  </si>
  <si>
    <t>500973.039</t>
  </si>
  <si>
    <t>Perfil de tope HST SYNEGO Bco-Turn/Bco Pres. 6 m.</t>
  </si>
  <si>
    <t>500973.011</t>
  </si>
  <si>
    <t>Perfil de tope HST SYNEGO Bco-Scheff A./Scheff A. Pres. 6 m.</t>
  </si>
  <si>
    <t>500973.025</t>
  </si>
  <si>
    <t>Perfil de tope HST SYNEGO Bco-Bco/Scheff A. Pres. 6 m.</t>
  </si>
  <si>
    <t>500973.038</t>
  </si>
  <si>
    <t>Perfil de tope HST SYNEGO Bco-Scheff A./Bco Pres. 6 m.</t>
  </si>
  <si>
    <t>500973.012</t>
  </si>
  <si>
    <t>Perfil de tope HST SYNEGO Bco-Hab/Hab Pres. 6 m.</t>
  </si>
  <si>
    <t>500973.028</t>
  </si>
  <si>
    <t>Perfil de tope HST SYNEGO Bco-Bco/Hab Pres. 6 m.</t>
  </si>
  <si>
    <t>500973.041</t>
  </si>
  <si>
    <t>Perfil de tope HST SYNEGO Bco-Hab/Bco Pres. 6 m.</t>
  </si>
  <si>
    <t>500973.013</t>
  </si>
  <si>
    <t>Perfil de tope HST SYNEGO Bco-Tit/Tit Pres. 6 m.</t>
  </si>
  <si>
    <t>500973.027</t>
  </si>
  <si>
    <t>Perfil de tope HST SYNEGO Bco-Bco/Tit Pres. 6 m.</t>
  </si>
  <si>
    <t>500973.042</t>
  </si>
  <si>
    <t>Perfil de tope HST SYNEGO Bco-Tit/Bco Pres. 6 m.</t>
  </si>
  <si>
    <t>500973.059</t>
  </si>
  <si>
    <t>Perfil de tope HST SYNEGO Bco-Nut/Nut Pres. 6 m.</t>
  </si>
  <si>
    <t>500973.060</t>
  </si>
  <si>
    <t>Perfil de tope HST SYNEGO Bco-Bco/Nut Pres. 6 m.</t>
  </si>
  <si>
    <t>500973.061</t>
  </si>
  <si>
    <t>Perfil de tope HST SYNEGO Bco-Nut/Bco Pres. 6 m.</t>
  </si>
  <si>
    <t>500973.062</t>
  </si>
  <si>
    <t>Perfil de tope HST SYNEGO Bco-Qrz/Qrz Pres. 6 m.</t>
  </si>
  <si>
    <t>500973.063</t>
  </si>
  <si>
    <t>Perfil de tope HST SYNEGO Bco-Bco/Qrz Pres. 6 m.</t>
  </si>
  <si>
    <t>500973.064</t>
  </si>
  <si>
    <t>Perfil de tope HST SYNEGO Bco-Qrz/Bco Pres. 6 m.</t>
  </si>
  <si>
    <t>500973.065</t>
  </si>
  <si>
    <t>Perfil de tope HST SYNEGO Bco-Ant M/Ant M Pres. 6 m.</t>
  </si>
  <si>
    <t>500973.066</t>
  </si>
  <si>
    <t>Perfil de tope HST SYNEGO Bco-Bco/Ant M Pres. 6 m.</t>
  </si>
  <si>
    <t>500973.067</t>
  </si>
  <si>
    <t>Perfil de tope HST SYNEGO Bco-Ant M/Bco Pres. 6 m.</t>
  </si>
  <si>
    <t>500973.068</t>
  </si>
  <si>
    <t>Perfil de tope HST SYNEGO Bco-Black S/Black S Pres. 6 m.</t>
  </si>
  <si>
    <t>500973.069</t>
  </si>
  <si>
    <t>Perfil de tope HST SYNEGO Bco-Bco/Black S Pres. 6 m.</t>
  </si>
  <si>
    <t>500973.070</t>
  </si>
  <si>
    <t>Perfil de tope HST SYNEGO Bco-Black S/Bco Pres. 6 m.</t>
  </si>
  <si>
    <t>536520.474</t>
  </si>
  <si>
    <t>Listón de marco HST SYNEGO Blanco Pres. 6 m.</t>
  </si>
  <si>
    <t>500974.049</t>
  </si>
  <si>
    <t>Listón de marco HST SYNEGO Bco-Rob/Rob Pres. 6 m.</t>
  </si>
  <si>
    <t>500974.050</t>
  </si>
  <si>
    <t>Listón de marco HST SYNEGO Bco-Bco/Rob Pres. 6 m.</t>
  </si>
  <si>
    <t>500974.051</t>
  </si>
  <si>
    <t>Listón de marco HST SYNEGO Bco-Rob/Bco Pres. 6 m.</t>
  </si>
  <si>
    <t>500974.046</t>
  </si>
  <si>
    <t>Listón de marco HST SYNEGO Bco-Nog/Nog Pres. 6 m.</t>
  </si>
  <si>
    <t>500974.047</t>
  </si>
  <si>
    <t>Listón de marco HST SYNEGO Bco-Bco/Nog Pres. 6 m.</t>
  </si>
  <si>
    <t>500974.048</t>
  </si>
  <si>
    <t>Listón de marco HST SYNEGO Bco-Nog/Bco Pres. 6 m.</t>
  </si>
  <si>
    <t>500974.055</t>
  </si>
  <si>
    <t>Listón de marco HST SYNEGO Bco-Ant L/Ant L Pres. 6 m.</t>
  </si>
  <si>
    <t>500974.056</t>
  </si>
  <si>
    <t>Listón de marco HST SYNEGO Bco-Bco/Ant L Pres. 6 m.</t>
  </si>
  <si>
    <t>500974.057</t>
  </si>
  <si>
    <t>Listón de marco HST SYNEGO Bco-Ant L/Bco Pres. 6 m.</t>
  </si>
  <si>
    <t>500974.052</t>
  </si>
  <si>
    <t>Listón de marco HST SYNEGO Bco-B.Brow/B.Brow Pres. 6 m.</t>
  </si>
  <si>
    <t>500974.053</t>
  </si>
  <si>
    <t>Listón de marco HST SYNEGO Bco-Bco/B.Brow Pres. 6 m.</t>
  </si>
  <si>
    <t>500974.054</t>
  </si>
  <si>
    <t>Listón de marco HST SYNEGO Bco-B.Brow/Bco Pres. 6 m.</t>
  </si>
  <si>
    <t>500974.043</t>
  </si>
  <si>
    <t>Listón de marco HST SYNEGO Bco-Win/Win Pres. 6 m.</t>
  </si>
  <si>
    <t>500974.044</t>
  </si>
  <si>
    <t>Listón de marco HST SYNEGO Bco-Bco/Win Pres. 6 m.</t>
  </si>
  <si>
    <t>500974.045</t>
  </si>
  <si>
    <t>Listón de marco HST SYNEGO Bco-Win/Bco Pres. 6 m.</t>
  </si>
  <si>
    <t>500974.009</t>
  </si>
  <si>
    <t>Listón de marco HST SYNEGO Bco-Mon/Mon Pres. 6 m.</t>
  </si>
  <si>
    <t>500974.024</t>
  </si>
  <si>
    <t>Listón de marco HST SYNEGO Bco-Bco/Mon Pres. 6 m.</t>
  </si>
  <si>
    <t>500974.040</t>
  </si>
  <si>
    <t>Listón de marco HST SYNEGO Bco-Mon/Bco Pres. 6 m.</t>
  </si>
  <si>
    <t>500974.010</t>
  </si>
  <si>
    <t>Listón de marco HST SYNEGO Bco-Negro M./Negro M. Pres. 6 m.</t>
  </si>
  <si>
    <t>500974.023</t>
  </si>
  <si>
    <t>Listón de marco HST SYNEGO Bco-Bco/Negro M. Pres. 6 m.</t>
  </si>
  <si>
    <t>500974.037</t>
  </si>
  <si>
    <t>Listón de marco HST SYNEGO Bco-Negro M./Bco Pres. 6 m.</t>
  </si>
  <si>
    <t>500974.014</t>
  </si>
  <si>
    <t>Listón de marco HST SYNEGO Bco-Turn/Turn Pres. 6 m.</t>
  </si>
  <si>
    <t>500974.026</t>
  </si>
  <si>
    <t>Listón de marco HST SYNEGO Bco-Bco/Turn Pres. 6 m.</t>
  </si>
  <si>
    <t>500974.039</t>
  </si>
  <si>
    <t>Listón de marco HST SYNEGO Bco-Turn/Bco Pres. 6 m.</t>
  </si>
  <si>
    <t>500974.011</t>
  </si>
  <si>
    <t>Listón de marco HST SYNEGO Bco-Scheff A./Scheff A. Pres. 6 m.</t>
  </si>
  <si>
    <t>500974.025</t>
  </si>
  <si>
    <t>Listón de marco HST SYNEGO Bco-Bco/Scheff A. Pres. 6 m.</t>
  </si>
  <si>
    <t>500974.038</t>
  </si>
  <si>
    <t>Listón de marco HST SYNEGO Bco-Scheff A./Bco Pres. 6 m.</t>
  </si>
  <si>
    <t>500974.012</t>
  </si>
  <si>
    <t>Listón de marco HST SYNEGO Bco-Hab/Hab Pres. 6 m.</t>
  </si>
  <si>
    <t>500974.028</t>
  </si>
  <si>
    <t>Listón de marco HST SYNEGO Bco-Bco/Hab Pres. 6 m.</t>
  </si>
  <si>
    <t>500974.041</t>
  </si>
  <si>
    <t>Listón de marco HST SYNEGO Bco-Hab/Bco Pres. 6 m.</t>
  </si>
  <si>
    <t>500974.013</t>
  </si>
  <si>
    <t>Listón de marco HST SYNEGO Bco-Tit/Tit Pres. 6 m.</t>
  </si>
  <si>
    <t>500974.027</t>
  </si>
  <si>
    <t>Listón de marco HST SYNEGO Bco-Bco/Tit Pres. 6 m.</t>
  </si>
  <si>
    <t>500974.042</t>
  </si>
  <si>
    <t>Listón de marco HST SYNEGO Bco-Tit/Bco Pres. 6 m.</t>
  </si>
  <si>
    <t>500974.065</t>
  </si>
  <si>
    <t>Liston de marco HST SYNEGO Bco-Ant M/Ant M Pres.6 m.</t>
  </si>
  <si>
    <t>500974.066</t>
  </si>
  <si>
    <t>Liston de marco HST SYNEGO Bco-Bco/Ant M Pres.6 m.</t>
  </si>
  <si>
    <t>500974.067</t>
  </si>
  <si>
    <t>Liston de marco HST SYNEGO Bco-Ant M/Bco Pres.6 m.</t>
  </si>
  <si>
    <t>500974.068</t>
  </si>
  <si>
    <t>Liston de marco HST SYNEGO Bco-Black S/Black S Pres.6 m.</t>
  </si>
  <si>
    <t>500974.069</t>
  </si>
  <si>
    <t>Liston de marco HST SYNEGO Bco-Bco/Black S Pres.6 m.</t>
  </si>
  <si>
    <t>500974.070</t>
  </si>
  <si>
    <t>Liston de marco HST SYNEGO Bco-Black S/Bco Pres.6 m.</t>
  </si>
  <si>
    <t>500974.059</t>
  </si>
  <si>
    <t>Liston de marco HST SYNEGO Bco-Nut/Nut Pres.6 m.</t>
  </si>
  <si>
    <t>500974.060</t>
  </si>
  <si>
    <t>Liston de marco HST SYNEGO Bco-Bco/Nut Pres.6 m.</t>
  </si>
  <si>
    <t>500974.061</t>
  </si>
  <si>
    <t>Liston de marco HST SYNEGO Bco-Nut/Bco Pres.6 m.</t>
  </si>
  <si>
    <t>500974.062</t>
  </si>
  <si>
    <t>Liston de marco HST SYNEGO Bco-Qrz/Qrz Pres.6 m.</t>
  </si>
  <si>
    <t>500974.063</t>
  </si>
  <si>
    <t>Liston de marco HST SYNEGO Bco-Bco/Qrz Pres.6 m.</t>
  </si>
  <si>
    <t>500974.064</t>
  </si>
  <si>
    <t>Liston de marco HST SYNEGO Bco-Qrz/Bco Pres.6 m.</t>
  </si>
  <si>
    <t>536550.475</t>
  </si>
  <si>
    <t>Perfil de cruce HST SYNEGO Blanco Pres. 5 m.</t>
  </si>
  <si>
    <t>500975.049</t>
  </si>
  <si>
    <t>Perfil de cruce HST SYNEGO Bco-Rob/Rob Pres. 5 m.</t>
  </si>
  <si>
    <t>500975.050</t>
  </si>
  <si>
    <t>Perfil de cruce HST SYNEGO Bco-Bco/Rob Pres. 5 m.</t>
  </si>
  <si>
    <t>500975.052</t>
  </si>
  <si>
    <t>Perfil de cruce HST SYNEGO Bco-Rob/Bco Pres. 5 m.</t>
  </si>
  <si>
    <t>500975.046</t>
  </si>
  <si>
    <t>Perfil de cruce HST SYNEGO Bco-Nog/Nog Pres. 5 m.</t>
  </si>
  <si>
    <t>500975.047</t>
  </si>
  <si>
    <t>Perfil de cruce HST SYNEGO Bco-Bco/Nog Pres. 5 m.</t>
  </si>
  <si>
    <t>500975.048</t>
  </si>
  <si>
    <t>Perfil de cruce HST SYNEGO Bco-Nog/Bco Pres. 5 m.</t>
  </si>
  <si>
    <t>500975.055</t>
  </si>
  <si>
    <t>Perfil de cruce HST SYNEGO Bco-Ant L/Ant L Pres. 5 m.</t>
  </si>
  <si>
    <t>500975.056</t>
  </si>
  <si>
    <t>Perfil de cruce HST SYNEGO Bco-Bco/Ant L Pres. 5 m.</t>
  </si>
  <si>
    <t>500975.057</t>
  </si>
  <si>
    <t>Perfil de cruce HST SYNEGO Bco-Ant L/Bco Pres. 5 m.</t>
  </si>
  <si>
    <t>500975.051</t>
  </si>
  <si>
    <t>Perfil de cruce HST SYNEGO Bco-B.Brow/B.Brow Pres. 5 m.</t>
  </si>
  <si>
    <t>500975.053</t>
  </si>
  <si>
    <t>Perfil de cruce HST SYNEGO Bco-Bco/B.Brow Pres. 5 m.</t>
  </si>
  <si>
    <t>500975.054</t>
  </si>
  <si>
    <t>Perfil de cruce HST SYNEGO Bco-B.Brow/Bco Pres. 5 m.</t>
  </si>
  <si>
    <t>500975.043</t>
  </si>
  <si>
    <t>Perfil de cruce HST SYNEGO Bco-Win/Win Pres. 5 m.</t>
  </si>
  <si>
    <t>500975.044</t>
  </si>
  <si>
    <t>Perfil de cruce HST SYNEGO Bco-Bco/Win Pres. 5 m.</t>
  </si>
  <si>
    <t>500975.045</t>
  </si>
  <si>
    <t>Perfil de cruce HST SYNEGO Bco-Win/Bco Pres. 5 m.</t>
  </si>
  <si>
    <t>500975.009</t>
  </si>
  <si>
    <t>Perfil de cruce HST SYNEGO Bco-Mon/Mon Pres. 5 m.</t>
  </si>
  <si>
    <t>500975.023</t>
  </si>
  <si>
    <t>Perfil de cruce HST SYNEGO Bco-Bco/Mon Pres. 5 m.</t>
  </si>
  <si>
    <t>500975.039</t>
  </si>
  <si>
    <t>Perfil de cruce HST SYNEGO Bco-Mon/Bco Pres. 5 m.</t>
  </si>
  <si>
    <t>500975.010</t>
  </si>
  <si>
    <t>Perfil de cruce HST SYNEGO Bco-Negro M./Negro M. Pres. 5 m.</t>
  </si>
  <si>
    <t>500975.022</t>
  </si>
  <si>
    <t>Perfil de cruce HST SYNEGO Bco-Bco/Negro M. Pres. 5 m.</t>
  </si>
  <si>
    <t>500975.036</t>
  </si>
  <si>
    <t>Perfil de cruce HST SYNEGO Bco-Negro M./Bco Pres. 5 m.</t>
  </si>
  <si>
    <t>500975.013</t>
  </si>
  <si>
    <t>Perfil de cruce HST SYNEGO Bco-Turn/Turn Pres. 5 m.</t>
  </si>
  <si>
    <t>500975.025</t>
  </si>
  <si>
    <t>Perfil de cruce HST SYNEGO Bco-Bco/Turn Pres. 5 m.</t>
  </si>
  <si>
    <t>500975.038</t>
  </si>
  <si>
    <t>Perfil de cruce HST SYNEGO Bco-Turn/Bco Pres. 5 m.</t>
  </si>
  <si>
    <t>500975.008</t>
  </si>
  <si>
    <t>Perfil de cruce HST SYNEGO Bco-Scheff A./Scheff A. Pres. 5 m.</t>
  </si>
  <si>
    <t>500975.024</t>
  </si>
  <si>
    <t>Perfil de cruce HST SYNEGO Bco-Bco/Scheff A. Pres. 5 m.</t>
  </si>
  <si>
    <t>500975.037</t>
  </si>
  <si>
    <t>Perfil de cruce HST SYNEGO Bco-Scheff A./Bco Pres. 6 m.</t>
  </si>
  <si>
    <t>500975.011</t>
  </si>
  <si>
    <t>Perfil de cruce HST SYNEGO Bco-Hab/Hab Pres. 5 m.</t>
  </si>
  <si>
    <t>500975.027</t>
  </si>
  <si>
    <t>Perfil de cruce HST SYNEGO Bco-Bco/Hab Pres. 5 m.</t>
  </si>
  <si>
    <t>500975.040</t>
  </si>
  <si>
    <t>Perfil de cruce HST SYNEGO Bco-Hab/Bco Pres. 5 m.</t>
  </si>
  <si>
    <t>500975.012</t>
  </si>
  <si>
    <t>Perfil de cruce HST SYNEGO Bco-Tit\Tit Pres. 5 m.</t>
  </si>
  <si>
    <t>500975.026</t>
  </si>
  <si>
    <t>Perfil de cruce HST SYNEGO Bco-Bco/Tit Pres. 5 m.</t>
  </si>
  <si>
    <t>500975.041</t>
  </si>
  <si>
    <t>Perfil de cruce HST SYNEGO Bco-Tit/Bco Pres. 5 m.</t>
  </si>
  <si>
    <t>500975.065</t>
  </si>
  <si>
    <t>Perfil de cruce HST SYNEGO Bco-Ant M/Ant M Pres.5  m.</t>
  </si>
  <si>
    <t>500975.066</t>
  </si>
  <si>
    <t>Perfil de cruce HST SYNEGO Bco-Bco/Ant M Pres.5  m.</t>
  </si>
  <si>
    <t>500975.067</t>
  </si>
  <si>
    <t>Perfil de cruce HST SYNEGO Bco-Ant M/Bco Pres.5  m.</t>
  </si>
  <si>
    <t>500975.068</t>
  </si>
  <si>
    <t>Perfil de cruce HST SYNEGO Bco-Black S/Black S Pres.5  m.</t>
  </si>
  <si>
    <t>500975.069</t>
  </si>
  <si>
    <t>Perfil de cruce HST SYNEGO Bco-Bco/Black S Pres.5  m.</t>
  </si>
  <si>
    <t>500975.070</t>
  </si>
  <si>
    <t>Perfil de cruce HST SYNEGO Bco-Black S/Bco Pres.5  m.</t>
  </si>
  <si>
    <t>500975.059</t>
  </si>
  <si>
    <t>Perfil de cruce HST SYNEGO Bco-Nut/Nut Pres.5  m.</t>
  </si>
  <si>
    <t>500975.060</t>
  </si>
  <si>
    <t>Perfil de cruce HST SYNEGO Bco-Bco/Nut Pres.5  m.</t>
  </si>
  <si>
    <t>500975.061</t>
  </si>
  <si>
    <t>Perfil de cruce HST SYNEGO Bco-Nut/Bco Pres.5  m.</t>
  </si>
  <si>
    <t>500975.062</t>
  </si>
  <si>
    <t>Perfil de cruce HST SYNEGO Bco-Qrz/Qrz Pres.5  m.</t>
  </si>
  <si>
    <t>500975.063</t>
  </si>
  <si>
    <t>Perfil de cruce HST SYNEGO Bco-Bco/Qrz Pres.5  m.</t>
  </si>
  <si>
    <t>500975.064</t>
  </si>
  <si>
    <t>Perfil de cruce HST SYNEGO Bco-Qrz/Bco Pres.5  m.</t>
  </si>
  <si>
    <t>398307.001</t>
  </si>
  <si>
    <t>Listón de estanqueidad Aluminio HST SYNEGO Pres. 6 m.</t>
  </si>
  <si>
    <t>398312.001</t>
  </si>
  <si>
    <t>Junta de hoja EPDM HST SYNEGO Pres. 150 m.</t>
  </si>
  <si>
    <t>150 m. x caja</t>
  </si>
  <si>
    <t>398313.003</t>
  </si>
  <si>
    <t>Junta para perfil de cruce EPDM HST SYNEGO Pres. 100 m.</t>
  </si>
  <si>
    <t>354000.002</t>
  </si>
  <si>
    <t>Junta de estanqueidad perfil guía EPDM Negro HST SYNEGO Pres. 100 m.</t>
  </si>
  <si>
    <t>Junta cepillo 6,7 x 12 mm PE HST SYNEGO Pres. 100 m.</t>
  </si>
  <si>
    <t>267669.001</t>
  </si>
  <si>
    <t>Tornillo cabezón galvanizado HST SYNEGO Pres. 1000 u.</t>
  </si>
  <si>
    <t>100</t>
  </si>
  <si>
    <t>398308.001</t>
  </si>
  <si>
    <t>Kit estanqueidad, esquema A HST SYNEGO Pres. 1 u.</t>
  </si>
  <si>
    <t>398309.001</t>
  </si>
  <si>
    <t>Kit estanqueidad, esquema C HST SYNEGO Pres. 1 u.</t>
  </si>
  <si>
    <t>398325.001</t>
  </si>
  <si>
    <t>Pieza estanqueidad Der superior cruce HST SYNEGO Gris Pres. 50 u.</t>
  </si>
  <si>
    <t>398326.001</t>
  </si>
  <si>
    <t>Pieza estanqueidad Izq superior cruce HST SYNEGO Gris Pres. 50 u.</t>
  </si>
  <si>
    <t>398332.001</t>
  </si>
  <si>
    <t>Distanciador ABS HST SYNEGO Pres. 50 u.</t>
  </si>
  <si>
    <t>398341.001</t>
  </si>
  <si>
    <t>Conector de hoja derecho PA - GF HST SYNEGO Pres. 10 u.</t>
  </si>
  <si>
    <t>10 u. x paquete</t>
  </si>
  <si>
    <t>398351.001</t>
  </si>
  <si>
    <t>Conector de hoja izquierdo PA - GF HST SYNEGO Pres. 10 u.</t>
  </si>
  <si>
    <t>398342.001</t>
  </si>
  <si>
    <t>Conector de esquina HST SYNEGO Zinc Pres. 20 u.</t>
  </si>
  <si>
    <t>20 u. x paquete</t>
  </si>
  <si>
    <t>398340.001</t>
  </si>
  <si>
    <t>Pieza de estanqueidad HST SYNEGO Pres. 20 u.</t>
  </si>
  <si>
    <t>2</t>
  </si>
  <si>
    <t>398320.001</t>
  </si>
  <si>
    <t>Cierre de marco PVC HST SYNEGO Pres. 20 u.</t>
  </si>
  <si>
    <t>358049.002</t>
  </si>
  <si>
    <t>Galce\Soporte taco de acristalar 53x4 RAU-PP HST SYNEGO Gris Pres. 500 u.</t>
  </si>
  <si>
    <t>352849.001</t>
  </si>
  <si>
    <t>Pieza soporte para ruedas HST SYNEGO Pres. 2 u.</t>
  </si>
  <si>
    <t>2 u. x paquete</t>
  </si>
  <si>
    <t>357800.001</t>
  </si>
  <si>
    <t>Tornillo 5,5x110 mm DIN 7981 (ISO 7049) HST SYNEGO Pres. 100 u.</t>
  </si>
  <si>
    <t>357900.001</t>
  </si>
  <si>
    <t>Tornillo 5,5x130 mm DIN 7981 (ISO 7049) HST SYNEGO Pres. 100 u.</t>
  </si>
  <si>
    <t>398305.111</t>
  </si>
  <si>
    <t>Refuerzo 140x29,5/2 mm Aluminio para marco Puls SYNEGO Pres. 6,8 m.</t>
  </si>
  <si>
    <t>398303.111</t>
  </si>
  <si>
    <t>Refuerzo 50x30/2 mm para marco 40 HST SYNEGO Pres. 6 m.</t>
  </si>
  <si>
    <t>398301.111</t>
  </si>
  <si>
    <t>Refuerzo 47,3x4,2/1,5 mm para hoja 40 HST SYNEGO Pres. 6 m.</t>
  </si>
  <si>
    <t>398300.111</t>
  </si>
  <si>
    <t>Refuerzo 44,5x46x33/2 mm hoja 101 HSY SYNEGO Pres. 6 m.</t>
  </si>
  <si>
    <t>398302.112</t>
  </si>
  <si>
    <t>Refuerzo 22x18x8/1,5mm para perfil de cruce HST SYNEGO Pres. 5 m.</t>
  </si>
  <si>
    <t>500715.001</t>
  </si>
  <si>
    <t>Marco 2 EX Exelis Slide Blanco Pres. 5,8 m.- PRECIO NETO</t>
  </si>
  <si>
    <t>500718.001</t>
  </si>
  <si>
    <t>Marco N3 EX Exelis Slide Blanco Pres. 5,8 m.- PRECIO NETO</t>
  </si>
  <si>
    <t>500719.001</t>
  </si>
  <si>
    <t>Hoja 1 EX Exelis Slide Blanco Pres. 5,8 m.- PRECIO NETO</t>
  </si>
  <si>
    <t>500723.001</t>
  </si>
  <si>
    <t>Hoja 3 EX Exelis Slide Blanco Pres. 5,8 m.- PRECIO NETO</t>
  </si>
  <si>
    <t>500724.001</t>
  </si>
  <si>
    <t>Remate central 1 EX Exelis Slide Blanco Pres. 5,8 m.- PRECIO NETO</t>
  </si>
  <si>
    <t>500725.001</t>
  </si>
  <si>
    <t>Remate central 2 EX Exelis Slide Blanco Pres. 5,8 m.- PRECIO NETO</t>
  </si>
  <si>
    <t>326211.001</t>
  </si>
  <si>
    <t>Remate central 3 (Aluminio) EX Exelis Slide Blanco Pres. 4,8 m.- PRECIO NETO</t>
  </si>
  <si>
    <t>245504.001</t>
  </si>
  <si>
    <t>Junquillo acristalar  17 - 19 mm Exelis Slide Blanco Pres. 6,1 m.- PRECIO NETO</t>
  </si>
  <si>
    <t>500012.001</t>
  </si>
  <si>
    <t>Junquillo acristalar 3 - 6 mm Exelis Slide Blanco Pres. 5,8 m.- PRECIO NETO</t>
  </si>
  <si>
    <t>139,2</t>
  </si>
  <si>
    <t>229294.003</t>
  </si>
  <si>
    <t>Nivelador P/ pieza de estanq 3, para marco 2 EX -N3 EX Slide Bco Pres. 500 u.- PRECIO NETO</t>
  </si>
  <si>
    <t>604368.301</t>
  </si>
  <si>
    <t>Taco de acristalar, para hoja 1 EX y hoja 3 EX ExelisdSlide Blanco Pres. 3000 u.- PRECIO NETO</t>
  </si>
  <si>
    <t>3000 u x caja</t>
  </si>
  <si>
    <t>228701.003</t>
  </si>
  <si>
    <t>Cinta acristalar , para hoja 1 EX y hoja 3EX Exelis Slide Pres. 1000 m.-  PRECIO NETO</t>
  </si>
  <si>
    <t>40 rollos x caja</t>
  </si>
  <si>
    <t>500726.001</t>
  </si>
  <si>
    <t>Guía complementaria para mosquitero EX Slide Blanco Pres. 5,8 m.- PRECIO NETO</t>
  </si>
  <si>
    <t>320093.001</t>
  </si>
  <si>
    <t>Rueda ajustable (Máx 50 kg x hoja), para hoja 3 EX ) Pres. 12 u.</t>
  </si>
  <si>
    <t>600526.001</t>
  </si>
  <si>
    <t>Tapa de desague con clapeta Blanco Pres. 100 u.- PRECIO NETO</t>
  </si>
  <si>
    <t>328067.001</t>
  </si>
  <si>
    <t>Herraje central H1 EX, para hoja 1 EX Bco/Neg Pres. 1 u.- PRECIO NETO</t>
  </si>
  <si>
    <t>328151.001</t>
  </si>
  <si>
    <t>Herraje central H3 EX sin cerradura, para hoja 3 EX Bco/Neg Pres. 1 u.- PRECIO NETO</t>
  </si>
  <si>
    <t>328150.001</t>
  </si>
  <si>
    <t>Herraje central H3 EX con cerradura, para hoja 3 EX Bco/Neg Pres.1 u. - PRECIO NETO</t>
  </si>
  <si>
    <t>324495.001</t>
  </si>
  <si>
    <t>Refuerzo 24x8,2/1,5 mm, para marco 2 EX y N3 EX Exelis Slide Pres. 5,8 m.- PRECIO NETO</t>
  </si>
  <si>
    <t>324498.001</t>
  </si>
  <si>
    <t>Refuerzo 17,3x14,7/1,5 mm, para hoja 1 EX Exelis Slide Pres. 5,8 m.- PRECIO NETO</t>
  </si>
  <si>
    <t>324497.001</t>
  </si>
  <si>
    <t>Refuerzo 17,3x32,6/2 mm, para hoja 3 EX Exelis Slide Pres. 5,8 m.- PRECIO NETO</t>
  </si>
  <si>
    <t>682011.231</t>
  </si>
  <si>
    <t>Marco 50 EX Exelis de abrir Blanco Pres. 5,8 m.- PRECIO NETO</t>
  </si>
  <si>
    <t>6 tiras x paquete</t>
  </si>
  <si>
    <t>682031.231</t>
  </si>
  <si>
    <t>Poste\Travesaño T64 EX Exelis de abrir Blanco Pres. 5,8 m- PRECIO NETO</t>
  </si>
  <si>
    <t>4 tiras x paquete</t>
  </si>
  <si>
    <t>682021.231</t>
  </si>
  <si>
    <t>Hoja T75 EX Exelis de abrir Blanco Pres. 5,8 m.- PRECIO NETO</t>
  </si>
  <si>
    <t>682041.231</t>
  </si>
  <si>
    <t>Hoja Z64 EX Exelis de abrir Blanco Pres. 5,8 m.- PRECIO NETO</t>
  </si>
  <si>
    <t>320105.001</t>
  </si>
  <si>
    <t>Unión mecánica, para poste/trav T64 EX Exelis de abrir Bco Pres. 200 u.- PRECIO NETO</t>
  </si>
  <si>
    <t>200 unid x caja</t>
  </si>
  <si>
    <t>320101.001</t>
  </si>
  <si>
    <t>Refuerzo 24,5x15/1,5 mm marco 50 EX, poste\trav T64 y H Z64 Pres. 5,8 m.- PRECIO NETO</t>
  </si>
  <si>
    <t>320102.001</t>
  </si>
  <si>
    <t>Refuerzo 34,5x27,5x10,5/1,5 mm, para hoja T75 EX Pres. 5,8 m.- PRECIO NETO</t>
  </si>
  <si>
    <t>601565.001</t>
  </si>
  <si>
    <t>Refuerzo 25,5x14,9/1,5 mm, para hoja Z64 EX Pres. 5,8 m.- PRECIO NETO</t>
  </si>
  <si>
    <t>637533.701</t>
  </si>
  <si>
    <t>Junquillo 3,5 mm Blanco Pres. 6 m.</t>
  </si>
  <si>
    <t>560580.058</t>
  </si>
  <si>
    <t>Junquillo 6,5 mm Blanco Pres. 5,8 m.</t>
  </si>
  <si>
    <t>594330.318</t>
  </si>
  <si>
    <t>Junquillo 6,5 mm Mar-Rob Pres. 5,8 m.</t>
  </si>
  <si>
    <t>594330.475</t>
  </si>
  <si>
    <t>Junquillo 6,5 mm Mar-Ant L Pres. 5,8 m.</t>
  </si>
  <si>
    <t>594330.320</t>
  </si>
  <si>
    <t>Junquillo 6,5 mm Mar-B.Brown Pres. 5,8 m.</t>
  </si>
  <si>
    <t>594330.315</t>
  </si>
  <si>
    <t>Junquillo 6,5 mm Mar-Nog Pres. 5,8 m.</t>
  </si>
  <si>
    <t>594330.310</t>
  </si>
  <si>
    <t>Junquillo 6,5 mm Mar-Win Pres. 5,8 m.</t>
  </si>
  <si>
    <t>594330.183</t>
  </si>
  <si>
    <t>Junquillo 6,5 mm Mar-Mon Pres. 5,8 m.</t>
  </si>
  <si>
    <t>594330.212</t>
  </si>
  <si>
    <t>Junquillo 6,5 mm Mar-Negro M. Pres. 5,8 m.</t>
  </si>
  <si>
    <t>594330.239</t>
  </si>
  <si>
    <t>Junquillo 6,5 mm Mar-Turn Pres. 5,8 m.</t>
  </si>
  <si>
    <t>594330.238</t>
  </si>
  <si>
    <t>Junquillo 6,5 mm Bco-Sheff A. Pres. 5,8 m.</t>
  </si>
  <si>
    <t>594330.261</t>
  </si>
  <si>
    <t>Junquillo 6,5 mm Mar-Hab Pres. 5,8 m.</t>
  </si>
  <si>
    <t>594330.260</t>
  </si>
  <si>
    <t>Junquillo 6,5 mm Mar-Tit Pres. 5,8 m.</t>
  </si>
  <si>
    <t>594330.492</t>
  </si>
  <si>
    <t>Junquillo 6,5 mm Mar-Ant M Pres. 5,8 m.</t>
  </si>
  <si>
    <t>594330.494</t>
  </si>
  <si>
    <t>Junquillo 6,5 mm Mar-Black S Pres. 5,8 m.</t>
  </si>
  <si>
    <t>594330.489</t>
  </si>
  <si>
    <t> Junquillo 6,5 mm Mar-Nut Pres. 5,8 m.</t>
  </si>
  <si>
    <t>594330.491</t>
  </si>
  <si>
    <t> Junquillo 6,5 mm Mar-Qrz Pres. 5,8 m.</t>
  </si>
  <si>
    <t>560590.058</t>
  </si>
  <si>
    <t>Junquillo 10,5 mm Blanco Pres. 5,8 m.</t>
  </si>
  <si>
    <t>596910.317</t>
  </si>
  <si>
    <t>Junquillo 10,5 mm Mar-Rob Pres. 5,8 m.</t>
  </si>
  <si>
    <t>596910.325</t>
  </si>
  <si>
    <t>Junquillo 10,5 mm Mar-Ant L Pres. 5,8 m.</t>
  </si>
  <si>
    <t>596910.318</t>
  </si>
  <si>
    <t>Junquillo 10,5 mm Mar-B.Brown Pres. 5,8 m.</t>
  </si>
  <si>
    <t>596910.314</t>
  </si>
  <si>
    <t>Junquillo 10,5 mm Mar-Nog Pres. 5,8 m.</t>
  </si>
  <si>
    <t>596910.313</t>
  </si>
  <si>
    <t>Junquillo 10,5 mm Mar-Win Pres. 5,8 m.</t>
  </si>
  <si>
    <t>596910.213</t>
  </si>
  <si>
    <t>Junquillo 10,5 mm Mar-Mon Pres. 5,8 m.</t>
  </si>
  <si>
    <t>596910.238</t>
  </si>
  <si>
    <t>Junquillo 10,5 mm Mar-Negro M. Pres. 5,8 m.</t>
  </si>
  <si>
    <t>596910.263</t>
  </si>
  <si>
    <t>Junquillo 10,5 mm Mar-Turn Pres. 5,8 m.</t>
  </si>
  <si>
    <t>596910.262</t>
  </si>
  <si>
    <t>Junquillo 10,5 mm Bco-Sheff A. Pres. 5,8 m.</t>
  </si>
  <si>
    <t>596910.282</t>
  </si>
  <si>
    <t>Junquillo 10,5 mm Mar-Hab Pres. 5,8 m.</t>
  </si>
  <si>
    <t>596910.288</t>
  </si>
  <si>
    <t>Junquillo 10,5 mm Mar-Tit Pres. 5,8 m.</t>
  </si>
  <si>
    <t>596910.383</t>
  </si>
  <si>
    <t>Junquillo 10,5 mm Mar-Ant M Pres. 5,8 m.</t>
  </si>
  <si>
    <t>596910.384</t>
  </si>
  <si>
    <t>Junquillo 10,5 mm Mar-Black S Pres. 5,8 m.</t>
  </si>
  <si>
    <t>596910.380</t>
  </si>
  <si>
    <t>Junquillo 10,5 mm Mar-Nut Pres. 5,8 m.</t>
  </si>
  <si>
    <t>596910.382</t>
  </si>
  <si>
    <t>Junquillo 10,5 mm Mar-Qrz Pres. 5,8 m.</t>
  </si>
  <si>
    <t>560600.058</t>
  </si>
  <si>
    <t>Junquillo 14,5 mm Blanco Pres. 5,8 m.</t>
  </si>
  <si>
    <t>596660.420</t>
  </si>
  <si>
    <t>Junquillo 14,5 mm Mar-Rob Pres. 5,8 m.</t>
  </si>
  <si>
    <t>596660.426</t>
  </si>
  <si>
    <t>Junquillo 14,5 mm Mar-Ant L Pres. 5,8 m.</t>
  </si>
  <si>
    <t>596660.422</t>
  </si>
  <si>
    <t>Junquillo 14,5 mm Mar-B.Brown Pres. 5,8 m.</t>
  </si>
  <si>
    <t>596660.417</t>
  </si>
  <si>
    <t>Junquillo 14,5 mm Mar-Nog Pres. 5,8 m.</t>
  </si>
  <si>
    <t>596660.415</t>
  </si>
  <si>
    <t>Junquillo 14,5 mm Mar-Win Pres. 5,8 m.</t>
  </si>
  <si>
    <t>596660.283</t>
  </si>
  <si>
    <t>Junquillo 14,5 mm Mar-Mon Pres. 5,8 m.</t>
  </si>
  <si>
    <t>596660.310</t>
  </si>
  <si>
    <t>Junquillo 14,5 mm Mar-Negro M. Pres. 5,8 m.</t>
  </si>
  <si>
    <t>596660.343</t>
  </si>
  <si>
    <t>Junquillo 14,5 mm Mar-Turn Pres. 5,8 m.</t>
  </si>
  <si>
    <t>596660.342</t>
  </si>
  <si>
    <t>Junquillo 14,5 mm Bco-Sheff A. Pres. 5.8  m.</t>
  </si>
  <si>
    <t>596660.367</t>
  </si>
  <si>
    <t>Junquillo 14,5 mm Mar-Hab Pres. 5,8 m.</t>
  </si>
  <si>
    <t>596660.363</t>
  </si>
  <si>
    <t>Junquillo 14,5 mm Mar-Tit Pres. 5,8 m.</t>
  </si>
  <si>
    <t>596660.546</t>
  </si>
  <si>
    <t>Junquillo 14,5 mm Mar-Ant M Pres. 5,8 m.</t>
  </si>
  <si>
    <t>596660.547</t>
  </si>
  <si>
    <t>Junquillo 14,5 mm Mar-Black S Pres. 5,8 m.</t>
  </si>
  <si>
    <t>596660.544</t>
  </si>
  <si>
    <t> Junquillo 14,5 mm Mar-Nut Pres. 5,8 m.</t>
  </si>
  <si>
    <t>596660.545</t>
  </si>
  <si>
    <t>Junquillo 14,5 mm Mar-Qrz Pres. 5,8 m.</t>
  </si>
  <si>
    <t>596260.321</t>
  </si>
  <si>
    <t>Junquillo 18,5 mm Mar-Ant L Pres. 5,8 m.</t>
  </si>
  <si>
    <t>596260.318</t>
  </si>
  <si>
    <t>Junquillo 18,5 mm Mar-B.Brown Pres. 5,8 m.</t>
  </si>
  <si>
    <t>596260.313</t>
  </si>
  <si>
    <t>Junquillo 18,5 mm Mar-Nog Pres. 5,8 m.</t>
  </si>
  <si>
    <t>596260.312</t>
  </si>
  <si>
    <t>Junquillo 18,5 mm Mar-Win Pres. 5,8 m.</t>
  </si>
  <si>
    <t>596260.220</t>
  </si>
  <si>
    <t>Junquillo 18,5 mm Mar-Mon Pres. 5,8 m.</t>
  </si>
  <si>
    <t>596260.263</t>
  </si>
  <si>
    <t>Junquillo 18,5 mm Mar-Turn Pres. 5.8 m.</t>
  </si>
  <si>
    <t>596260.261</t>
  </si>
  <si>
    <t>Junquillo 18,5 mm Bco-Sheff A. Pres. 5,8 m.</t>
  </si>
  <si>
    <t>596260.277</t>
  </si>
  <si>
    <t>Junquillo 18,5 mm Mar-Hab Pres. 5,8 m.</t>
  </si>
  <si>
    <t>596260.274</t>
  </si>
  <si>
    <t>Junquillo 18,5 mm Mar-Tit Pres. 5,8 m.</t>
  </si>
  <si>
    <t>596260.425</t>
  </si>
  <si>
    <t>Junquillo 18,5 mm Mar-Ant M Pres. 5,8 m.</t>
  </si>
  <si>
    <t>596260.426</t>
  </si>
  <si>
    <t>Junquillo 18,5 mm Mar-Black S Pres. 5,8 m.</t>
  </si>
  <si>
    <t>596260.423</t>
  </si>
  <si>
    <t> Junquillo 18,5 mm Mar-Nut Pres. 5,8 m.</t>
  </si>
  <si>
    <t>596260.424</t>
  </si>
  <si>
    <t>Junquillo 18,5 mm Mar-Qrz Pres. 5,8 m.</t>
  </si>
  <si>
    <t>560510.701</t>
  </si>
  <si>
    <t>Junquillo 22,5 mm Blanco Pres. 6 m.</t>
  </si>
  <si>
    <t>581441.364</t>
  </si>
  <si>
    <t>Junquillo 22,5 mm Bco-Rob Pres. 6 m.</t>
  </si>
  <si>
    <t>581441.369</t>
  </si>
  <si>
    <t>Junquillo 22,5 mm Bco-Ant L Pres. 6 m.</t>
  </si>
  <si>
    <t>581441.365</t>
  </si>
  <si>
    <t>Junquillo 22,5 mm Bco-B.Brow Pres. 6 m.</t>
  </si>
  <si>
    <t>581441.361</t>
  </si>
  <si>
    <t>Junquillo 22,5 mm Bco-Nog Pres. 6 m.</t>
  </si>
  <si>
    <t>581441.360</t>
  </si>
  <si>
    <t>Junquillo 22,5 mm Bco-Win Pres. 6 m.</t>
  </si>
  <si>
    <t>581441.237</t>
  </si>
  <si>
    <t>Junquillo 22,5 mm Bco-Mon Pres. 6 m.</t>
  </si>
  <si>
    <t>581441.257</t>
  </si>
  <si>
    <t>Junquillo 22,5 mm Bco-Negro M. Pres. 6 m.</t>
  </si>
  <si>
    <t>581441.285</t>
  </si>
  <si>
    <t>Junquillo 22,5 mm Bco-Turn Pres. 6 m.</t>
  </si>
  <si>
    <t>581441.283</t>
  </si>
  <si>
    <t>Junquillo 22,5 mm Bco-Sheff A. Pres. 6 m.</t>
  </si>
  <si>
    <t>581441.334</t>
  </si>
  <si>
    <t>Junquillo 22,5 mm Bco-Hab Pres. 6 m.</t>
  </si>
  <si>
    <t>581441.307</t>
  </si>
  <si>
    <t>Junquillo 22,5 mm Bco-Tit Pres. 6 m.</t>
  </si>
  <si>
    <t>581441.465</t>
  </si>
  <si>
    <t>Junquillo 22,5 mm Mar-Ant M Pres. 6 m.</t>
  </si>
  <si>
    <t>581441.466</t>
  </si>
  <si>
    <t>Junquillo 22,5 mm Mar-Black S Pres. 6 m.</t>
  </si>
  <si>
    <t>581441.461</t>
  </si>
  <si>
    <t> Junquillo 22,5 mm Mar-Nut Pres. 6 m.</t>
  </si>
  <si>
    <t>581441.462</t>
  </si>
  <si>
    <t>Junquillo 22,5 mm Mar-Qrz Pres. 6 m.</t>
  </si>
  <si>
    <t>560620.701</t>
  </si>
  <si>
    <t>Junquillo 26,5 mm Blanco Pres. 6 m.</t>
  </si>
  <si>
    <t>596920.175</t>
  </si>
  <si>
    <t>Junquillo 26,5 mm Bco-Rob Pres. 6 m.</t>
  </si>
  <si>
    <t>596920.178</t>
  </si>
  <si>
    <t>Junquillo 26,5 mm Bco-Ant L Pres. 6 m.</t>
  </si>
  <si>
    <t>596920.177</t>
  </si>
  <si>
    <t>Junquillo 26,5 mm Bco-B.Brow Pres. 6 m.</t>
  </si>
  <si>
    <t>596920.174</t>
  </si>
  <si>
    <t>Junquillo 26,5 mm Bco-Nog Pres. 6 m.</t>
  </si>
  <si>
    <t>596920.173</t>
  </si>
  <si>
    <t>Junquillo 26,5 mm Bco-Win Pres. 6 m.</t>
  </si>
  <si>
    <t>596920.080</t>
  </si>
  <si>
    <t>Junquillo 26,5 mm Bco-Mon Pres. 6 m.</t>
  </si>
  <si>
    <t>596920.099</t>
  </si>
  <si>
    <t>Junquillo 26,5 mm Bco-Negro M. Pres. 6 m.</t>
  </si>
  <si>
    <t>596920.126</t>
  </si>
  <si>
    <t>Junquillo 26,5 mm Bco-Turn Pres. 6 m.</t>
  </si>
  <si>
    <t>596920.125</t>
  </si>
  <si>
    <t>Junquillo 26,5 mm Bco-Sheff A. Pres. 6 m.</t>
  </si>
  <si>
    <t>596920.137</t>
  </si>
  <si>
    <t>Junquillo 26,5 mm Bco-Hab Pres. 6 m.</t>
  </si>
  <si>
    <t>596920.148</t>
  </si>
  <si>
    <t>Junquillo 26,5 mm Bco-Tit Pres. 6 m.</t>
  </si>
  <si>
    <t>596920.262</t>
  </si>
  <si>
    <t>Junquillo 26,5 mm Bco-Ant M Pres. 6 m.</t>
  </si>
  <si>
    <t>596920.263</t>
  </si>
  <si>
    <t>Junquillo 26,5 mm Bco-Black S Pres. 6 m.</t>
  </si>
  <si>
    <t>596920.260</t>
  </si>
  <si>
    <t>Junquillo 26,5 mm Bco-Nut Pres. 6 m.</t>
  </si>
  <si>
    <t>596920.261</t>
  </si>
  <si>
    <t> Junquillo 26,5 mm Bco-Qrz Pres. 6 m.</t>
  </si>
  <si>
    <t>561520.701</t>
  </si>
  <si>
    <t>Junquillo 30,5 mm Blanco Pres. 6 m.</t>
  </si>
  <si>
    <t>596600.134</t>
  </si>
  <si>
    <t>Junquillo 30,5 mm Bco-Rob Pres. 6m.</t>
  </si>
  <si>
    <t>596600.137</t>
  </si>
  <si>
    <t>Junquillo 30,5 mm Bco-Ant L Pres. 6 m.</t>
  </si>
  <si>
    <t>596600.136</t>
  </si>
  <si>
    <t>Junquillo 30,5 mm Bco-B.Brow Pres. 6 m.</t>
  </si>
  <si>
    <t>596600.133</t>
  </si>
  <si>
    <t>Junquillo 30,5 mm Bco-Nog Pres. 6m.</t>
  </si>
  <si>
    <t>596600.131</t>
  </si>
  <si>
    <t>Junquillo 30,5 mm Bco-Win Pres. 6 m.</t>
  </si>
  <si>
    <t>596600.075</t>
  </si>
  <si>
    <t>Junquillo 30,5 mm Bco-Mon Pres. 6 m.</t>
  </si>
  <si>
    <t>596600.088</t>
  </si>
  <si>
    <t>Junquillo 30,5 mm Bco-Negro M. Pres. 6 m.</t>
  </si>
  <si>
    <t>596600.108</t>
  </si>
  <si>
    <t>Junquillo 30,5 mm Bco-Turn Pres. 6 m.</t>
  </si>
  <si>
    <t>596600.107</t>
  </si>
  <si>
    <t>Junquillo 30,5 mm Bco-Sheff A. Pres. 6 m.</t>
  </si>
  <si>
    <t>596600.120</t>
  </si>
  <si>
    <t>Junquillo 30,5 mm Bco-Hab Pres. 6 m.</t>
  </si>
  <si>
    <t>596600.119</t>
  </si>
  <si>
    <t>Junquillo 30,5 mm Bco-Tit Pres. 6 m.</t>
  </si>
  <si>
    <t>596600.181</t>
  </si>
  <si>
    <t>Junquillo 30,5 mm Bco-Ant M Pres. 6 m.</t>
  </si>
  <si>
    <t>596600.182</t>
  </si>
  <si>
    <t>Junquillo 30,5 mm Bco-Black S Pres. 6 m.</t>
  </si>
  <si>
    <t>596600.178</t>
  </si>
  <si>
    <t>Junquillo 30,5 mm Bco-Nut Pres. 6 m.</t>
  </si>
  <si>
    <t>596600.180</t>
  </si>
  <si>
    <t>Junquillo 30,5 mm Bco-Qrz Pres. 6 m.</t>
  </si>
  <si>
    <t>561530.701</t>
  </si>
  <si>
    <t>Junquillo 34,5 mm Blanco Pres. 6 m.</t>
  </si>
  <si>
    <t>596630.138</t>
  </si>
  <si>
    <t>Junquillo 34,5 mm Bco-Rob Pres. 6m.</t>
  </si>
  <si>
    <t>596630.140</t>
  </si>
  <si>
    <t>Junquillo 34,5 mm Bco-Ant L Pres. 6 m.</t>
  </si>
  <si>
    <t>596630.139</t>
  </si>
  <si>
    <t>Junquillo 34,5 mm Bco-B.Brow Pres. 6 m.</t>
  </si>
  <si>
    <t>596630.136</t>
  </si>
  <si>
    <t>Junquillo 34,5 mm Bco-Nog Pres. 6 m.</t>
  </si>
  <si>
    <t>596630.135</t>
  </si>
  <si>
    <t>Junquillo 34,5 mm Bco-Win Pres. 6 m.</t>
  </si>
  <si>
    <t>596630.002</t>
  </si>
  <si>
    <t>Junquillo 34,5 mm Bco-Mon Pres. 6 m.</t>
  </si>
  <si>
    <t>596630.161</t>
  </si>
  <si>
    <t>Junquillo 34,5 mm Bco-Negro M. Pres. 6 m.</t>
  </si>
  <si>
    <t>596630.118</t>
  </si>
  <si>
    <t>Junquillo 34,5 mm Bco-Turn Pres. 6 m.</t>
  </si>
  <si>
    <t>596630.117</t>
  </si>
  <si>
    <t>Junquillo 34,5 mm Bco-Sheff A. Pres. 6 m.</t>
  </si>
  <si>
    <t>596630.125</t>
  </si>
  <si>
    <t>Junquillo 34,5 mm Bco-Hab Pres. 6 m.</t>
  </si>
  <si>
    <t>596630.123</t>
  </si>
  <si>
    <t>Junquillo 34,5 mm Bco-Tit Pres. 6 m.</t>
  </si>
  <si>
    <t>596630.170</t>
  </si>
  <si>
    <t>Junquillo 34,5 mm Bco-Ant M Pres. 6 m.</t>
  </si>
  <si>
    <t>596630.171</t>
  </si>
  <si>
    <t>Junquillo 34,5 mm Bco-Black S Pres. 6 m.</t>
  </si>
  <si>
    <t>596630.167</t>
  </si>
  <si>
    <t>Junquillo 34,5 mm Bco-Nut Pres. 6 m.</t>
  </si>
  <si>
    <t>596630.169</t>
  </si>
  <si>
    <t>Junquillo 34,5 mm Bco-Qrz Pres. 6 m.</t>
  </si>
  <si>
    <t>304575.001</t>
  </si>
  <si>
    <t>Junta de acristalar 24-36 Negro Pres. 300 m.</t>
  </si>
  <si>
    <t>864992.010</t>
  </si>
  <si>
    <t>Junta de acristalar Nº 65 Negro Pres. 400 m.</t>
  </si>
  <si>
    <t>865012.001</t>
  </si>
  <si>
    <t>Junta de acristalar N° 67 Negro Pres. 300 m.</t>
  </si>
  <si>
    <t>865022.001</t>
  </si>
  <si>
    <t>Junta de acristalar N° 68 Negro Pres. 300 m.</t>
  </si>
  <si>
    <t>590012.043</t>
  </si>
  <si>
    <t>Perfil de acoplamiento 1 Bco-Ant L Pres. 5,8 m.</t>
  </si>
  <si>
    <t>590012.042</t>
  </si>
  <si>
    <t>Perfil de acoplamiento 1 Bco-B.Brow Pres. 5,8 m.</t>
  </si>
  <si>
    <t>590012.039</t>
  </si>
  <si>
    <t>Perfil de acoplamiento 1 Bco-Nog Pres. 5,8 m.</t>
  </si>
  <si>
    <t>590012.032</t>
  </si>
  <si>
    <t>Perfil de acoplamiento 1 Bco-Win Pres. 5,8 m.</t>
  </si>
  <si>
    <t>590012.027</t>
  </si>
  <si>
    <t>Perfil de acoplamiento 1 Bco-Mon Pres. 5,8 m.</t>
  </si>
  <si>
    <t>590012.036</t>
  </si>
  <si>
    <t>Perfil de acoplamiento 1 Bco-Turn Pres. 5,8 m.</t>
  </si>
  <si>
    <t>590012.034</t>
  </si>
  <si>
    <t>Perfil de acoplamiento 1 Bco-Sheff A. Pres. 5,8 m.</t>
  </si>
  <si>
    <t>590012.021</t>
  </si>
  <si>
    <t>Perfil de acoplamiento 1 Bco-Hab Pres. 5,8 m.</t>
  </si>
  <si>
    <t>590012.035</t>
  </si>
  <si>
    <t>Perfil de acoplamiento 1 Bco-Tit Pres. 5,8 m.</t>
  </si>
  <si>
    <t>590012.048</t>
  </si>
  <si>
    <t>Perfil de acoplamiento 1 Bco-Ant M Pres. 5,8 m.</t>
  </si>
  <si>
    <t>590012.049</t>
  </si>
  <si>
    <t>Perfil de acoplamiento 1 Bco-Black S Pres. 5,8 m.</t>
  </si>
  <si>
    <t>590012.046</t>
  </si>
  <si>
    <t>Perfil de acoplamiento 1 Bco-Nut Pres. 5,8 m.</t>
  </si>
  <si>
    <t>590012.047</t>
  </si>
  <si>
    <t>Perfil de acoplamiento 1 Bco-Qrz Pres. 5,8 m.</t>
  </si>
  <si>
    <t>639574.701</t>
  </si>
  <si>
    <t>Perfil de unión 3 Blanco Pres. 6 m.</t>
  </si>
  <si>
    <t>561590.701</t>
  </si>
  <si>
    <t>Perfil de refuerzo (PVC) Blanco Pres. 6 m.</t>
  </si>
  <si>
    <t>561600.701</t>
  </si>
  <si>
    <t>Perfil de sujeción Blanco Pres. 6 m.</t>
  </si>
  <si>
    <t>259772.004</t>
  </si>
  <si>
    <t>Refuerzo 50x20/2 mm para perfil de refuerzo (PVC) Blanco Pres. 6 m.</t>
  </si>
  <si>
    <t>561002.701</t>
  </si>
  <si>
    <t>Perfil de refuerzo n° 3 (PVC) Blanco Pres. 6 m.</t>
  </si>
  <si>
    <t>597014.077</t>
  </si>
  <si>
    <t>Perfil de refuerzo n° 3 (PVC) Bco-Rob/Rob Pres. 6 m.</t>
  </si>
  <si>
    <t>597014.076</t>
  </si>
  <si>
    <t>Perfil de refuerzo n° 3 (PVC) Bco-Bco/Rob Pres. 6 m.</t>
  </si>
  <si>
    <t>597014.078</t>
  </si>
  <si>
    <t>Perfil de refuerzo n° 3 (PVC) Bco-Rob/Bco Pres. 6 m.</t>
  </si>
  <si>
    <t>597014.082</t>
  </si>
  <si>
    <t>Perfil de refuerzo n° 3 (PVC) Bco-Ant L/Ant L Pres. 6 m.</t>
  </si>
  <si>
    <t>597014.083</t>
  </si>
  <si>
    <t>Perfil de refuerzo n° 3 (PVC) Bco-Bco/Ant L Pres. 6 m.</t>
  </si>
  <si>
    <t>597014.084</t>
  </si>
  <si>
    <t>Perfil de refuerzo n° 3 (PVC) Bco-Ant L/Bco Pres. 6 m.</t>
  </si>
  <si>
    <t>597014.079</t>
  </si>
  <si>
    <t>Perfil de refuerzo n° 3 (PVC) Bco-B.Brow/B.Brow Pres. 6 m.</t>
  </si>
  <si>
    <t>597014.080</t>
  </si>
  <si>
    <t>Perfil de refuerzo n° 3 (PVC) Bco-Bco/B.Brow Pres. 6 m.</t>
  </si>
  <si>
    <t>597014.081</t>
  </si>
  <si>
    <t>Perfil de refuerzo n° 3 (PVC) Bco-B.Brow/Bco Pres. 6 m.</t>
  </si>
  <si>
    <t>597014.073</t>
  </si>
  <si>
    <t>Perfil de refuerzo n° 3 (PVC) Bco-Nog/Nog Pres. 6 m.</t>
  </si>
  <si>
    <t>597014.074</t>
  </si>
  <si>
    <t>Perfil de refuerzo n° 3 (PVC) Bco-Bco/Nog Pres. 6 m.</t>
  </si>
  <si>
    <t>597014.075</t>
  </si>
  <si>
    <t>Perfil de refuerzo n° 3 (PVC) Bco-Nog/Bco Pres. 6 m.</t>
  </si>
  <si>
    <t>597014.070</t>
  </si>
  <si>
    <t>Perfil de refuerzo n° 3 (PVC) Bco-Win/Win Pres. 6 m.</t>
  </si>
  <si>
    <t>597014.071</t>
  </si>
  <si>
    <t>Perfil de refuerzo n° 3 (PVC) Bco-Bco/Win Pres. 6 m.</t>
  </si>
  <si>
    <t>597014.072</t>
  </si>
  <si>
    <t>Perfil de refuerzo n° 3 (PVC) Bco-Win/Bco Pres. 6 m.</t>
  </si>
  <si>
    <t>597014.050</t>
  </si>
  <si>
    <t>Perfil de refuerzo n° 3 (PVC) Bco-Mon/Mon Pres. 6 m.</t>
  </si>
  <si>
    <t>597014.051</t>
  </si>
  <si>
    <t>Perfil de refuerzo n° 3 (PVC) Bco-Bco/Mon Pres. 6 m.</t>
  </si>
  <si>
    <t>597014.052</t>
  </si>
  <si>
    <t>Perfil de refuerzo n° 3 (PVC) Bco-Mon/Bco Pres. 6 m.</t>
  </si>
  <si>
    <t>597014.054</t>
  </si>
  <si>
    <t>Perfil de refuerzo n° 3 (PVC) Bco-Negro M./Negro M. Pres. 6 m.</t>
  </si>
  <si>
    <t>597014.055</t>
  </si>
  <si>
    <t>Perfil de refuerzo n° 3 (PVC) Bco-Bco/Negro M. Pres. 6 m.</t>
  </si>
  <si>
    <t>597014.056</t>
  </si>
  <si>
    <t>Perfil de refuerzo n° 3 (PVC) Bco-Negro M./Bco Pres. 6 m.</t>
  </si>
  <si>
    <t>597014.060</t>
  </si>
  <si>
    <t>Perfil de refuerzo nº 3 (PVC) Bco-Turn/Turn Pres. 6 m.</t>
  </si>
  <si>
    <t>597014.061</t>
  </si>
  <si>
    <t>Perfil de refuerzo n° 3 (PVC) Bco-Bco/Turn Pres. 6 m.</t>
  </si>
  <si>
    <t>597014.062</t>
  </si>
  <si>
    <t>Perfil de refuerzo n° 3 (PVC) Bco-Turn/Bco Pres. 6 m.</t>
  </si>
  <si>
    <t>597014.057</t>
  </si>
  <si>
    <t>Perfil de refuerzo n° 3 (PVC) Bco-Sheff A./Sheff A. Pres. 6 m.</t>
  </si>
  <si>
    <t>597014.058</t>
  </si>
  <si>
    <t>Perfil de refuerzo n° 3 (PVC) Bco-Bco/Sheff A. Pres. 6 m.</t>
  </si>
  <si>
    <t>597014.059</t>
  </si>
  <si>
    <t>Perfil de refuerzo n° 3 (PVC) Bco-Sheff A./Bco Pres. 6 m.</t>
  </si>
  <si>
    <t>597014.064</t>
  </si>
  <si>
    <t>Perfil de refuerzo n° 3 (PVC) Bco-Hab/Hab Pres. 6 m.</t>
  </si>
  <si>
    <t>597014.065</t>
  </si>
  <si>
    <t>Perfil de refuerzo n° 3 (PVC) Bco-Bco/Hab Pres. 6 m.</t>
  </si>
  <si>
    <t>597014.066</t>
  </si>
  <si>
    <t>Perfil de refuerzo n° 3 (PVC) Bco-Hab/Bco Pres. 6 m.</t>
  </si>
  <si>
    <t>597014.063</t>
  </si>
  <si>
    <t>Perfil de refuerzo n° 3 (PVC) Bco-Tit/Tit Pres. 6 m.</t>
  </si>
  <si>
    <t>597014.068</t>
  </si>
  <si>
    <t>Perfil de refuerzo n° 3 (PVC) Bco-Bco/Tit Pres. 6 m.</t>
  </si>
  <si>
    <t>597014.069</t>
  </si>
  <si>
    <t>Perfil de refuerzo n° 3 (PVC) Bco-Tit/Bco Pres. 6 m.</t>
  </si>
  <si>
    <t>597014.097</t>
  </si>
  <si>
    <t>Perfil de refuerzonº 3 (PVC) Bco-Ant M/Ant M Pres. 6 m.</t>
  </si>
  <si>
    <t>597014.098</t>
  </si>
  <si>
    <t>Perfil de refuerzo n° 3 (PVC) Bco-Bco/Ant M Pres. 6 m.</t>
  </si>
  <si>
    <t>597014.099</t>
  </si>
  <si>
    <t>Perfil de refuerzo n° 3 (PVC) Bco-Ant M/Bco Pres. 6 m.</t>
  </si>
  <si>
    <t>597014.100</t>
  </si>
  <si>
    <t>Perfil de refuerzonº 3 (PVC) Bco-Black S/Black S Pres. 6 m.</t>
  </si>
  <si>
    <t>597014.101</t>
  </si>
  <si>
    <t>Perfil de refuerzo n° 3 (PVC) Bco-Bco/Black S Pres. 6 m.</t>
  </si>
  <si>
    <t>597014.102</t>
  </si>
  <si>
    <t>Perfil de refuerzo n° 3 (PVC) Bco-Black S/Bco Pres. 6 m.</t>
  </si>
  <si>
    <t>597014.091</t>
  </si>
  <si>
    <t>Perfil de refuerzonº 3 (PVC) Bco-Nut/Nut Pres. 6 m.</t>
  </si>
  <si>
    <t>597014.092</t>
  </si>
  <si>
    <t>Perfil de refuerzo n° 3 (PVC) Bco-Bco/Nut Pres. 6 m.</t>
  </si>
  <si>
    <t>597014.093</t>
  </si>
  <si>
    <t>Perfil de refuerzo n° 3 (PVC) Bco-Nut/Bco Pres. 6 m.</t>
  </si>
  <si>
    <t>597014.094</t>
  </si>
  <si>
    <t>Perfil de refuerzonº 3 (PVC) Bco-Qrz/Qrz Pres. 6 m.</t>
  </si>
  <si>
    <t>597014.095</t>
  </si>
  <si>
    <t>Perfil de refuerzo n° 3 (PVC) Bco-Bco/Qrz Pres. 6 m.</t>
  </si>
  <si>
    <t>597014.096</t>
  </si>
  <si>
    <t>Perfil de refuerzo n° 3 (PVC) Bco-Qrz/Bco Pres. 6 m.</t>
  </si>
  <si>
    <t>252384.111</t>
  </si>
  <si>
    <t>Refuerzo 100x6 mm para perfil de refuerzo n° 3 (PVC) Pres. 6,05 m.</t>
  </si>
  <si>
    <t>12.1</t>
  </si>
  <si>
    <t>627061.701</t>
  </si>
  <si>
    <t>Perfil de refuerzo n° 1 (PVC) Blanco Pres. 6 m.</t>
  </si>
  <si>
    <t>590640.079</t>
  </si>
  <si>
    <t>Perfil de refuerzo n° 1 (PVC) Bco-Rob Pres. 6 m.</t>
  </si>
  <si>
    <t>590640.082</t>
  </si>
  <si>
    <t>Perfil de refuerzo n° 1 (PVC) Bco-Ant  L Pres. 6 m.</t>
  </si>
  <si>
    <t>590640.080</t>
  </si>
  <si>
    <t>Perfil de refuerzo n° 1 (PVC) Bco-B.Brown Pres. 6 m.</t>
  </si>
  <si>
    <t>590640.078</t>
  </si>
  <si>
    <t>Perfil de refuerzo n° 1 (PVC) Bco-Nog Pres. 6 m.</t>
  </si>
  <si>
    <t>590640.077</t>
  </si>
  <si>
    <t>Perfil de refuerzo n° 1 (PVC) Bco-Win Pres. 6 m.</t>
  </si>
  <si>
    <t>590640.049</t>
  </si>
  <si>
    <t>Perfil de refuerzo n° 1 (PVC) Bco-Mon Pres. 6 m.</t>
  </si>
  <si>
    <t>590640.054</t>
  </si>
  <si>
    <t>Perfil de refuerzo n° 1 (PVC) Bco-Negro M. Pres. 6 m.</t>
  </si>
  <si>
    <t>590640.064</t>
  </si>
  <si>
    <t>Perfil de refuerzo n° 1 (PVC) Bco-Turn Pres. 6 m.</t>
  </si>
  <si>
    <t>590640.063</t>
  </si>
  <si>
    <t>Perfil de refuerzo n° 1 (PVC) Bco-Sheff A. Pres. 6 m.</t>
  </si>
  <si>
    <t>590640.069</t>
  </si>
  <si>
    <t>Perfil de refuerzo n° 1 (PVC) Bco-Hab Pres. 6 m.</t>
  </si>
  <si>
    <t>590640.067</t>
  </si>
  <si>
    <t>Perfil de refuerzo n° 1 (PVC) Bco-Tit Pres. 6 m.</t>
  </si>
  <si>
    <t>590640.100</t>
  </si>
  <si>
    <t>Perfil de refuerzo n° 1 (PVC) Bco-Ant M Pres. 6 m.</t>
  </si>
  <si>
    <t>590640.101</t>
  </si>
  <si>
    <t>Perfil de refuerzo n° 1 (PVC) Bco-Black S Pres. 6 m.</t>
  </si>
  <si>
    <t>590640.098</t>
  </si>
  <si>
    <t>Perfil de refuerzo n° 1 (PVC) Bco-Nut Pres. 6 m.</t>
  </si>
  <si>
    <t>590640.099</t>
  </si>
  <si>
    <t>Perfil de refuerzo n° 1 (PVC) Bco-Qrz Pres. 6 m.</t>
  </si>
  <si>
    <t>258881.111</t>
  </si>
  <si>
    <t>Refuerzo 80x40/2 mm para perfil de refuerzo n° 1 (PVC) Pres. 6 m.</t>
  </si>
  <si>
    <t>561760.701</t>
  </si>
  <si>
    <t>Poste esquinero 135°/60 mm Blanco Pres. 6 m.</t>
  </si>
  <si>
    <t>597010.074</t>
  </si>
  <si>
    <t>Poste esquinero 135°/60 mm Bco-Rob/Rob Pres. 6 m.</t>
  </si>
  <si>
    <t>597010.075</t>
  </si>
  <si>
    <t>Poste esquinero 135°/60 mm Bco-Bco/Rob Pres. 6 m.</t>
  </si>
  <si>
    <t>597010.076</t>
  </si>
  <si>
    <t>Poste esquinero 135°/60 mm Bco-Rob/Bco Pres. 6 m.</t>
  </si>
  <si>
    <t>597010.080</t>
  </si>
  <si>
    <t>Poste esquinero 135°/60 mm Bco-Ant L/Ant L Pres. 6 m.</t>
  </si>
  <si>
    <t>597010.081</t>
  </si>
  <si>
    <t>Poste esquinero 135°/60 mm Bco-Bco/Ant L Pres. 6 m.</t>
  </si>
  <si>
    <t>597010.082</t>
  </si>
  <si>
    <t>Poste esquinero 135°/60 mm Bco-Ant L/Bco Pres. 6 m.</t>
  </si>
  <si>
    <t>597010.077</t>
  </si>
  <si>
    <t>Poste esquinero 135°/60 mm Bco-B.Brow/B.Brow Pres. 6 m.</t>
  </si>
  <si>
    <t>597010.078</t>
  </si>
  <si>
    <t>Poste esquinero 135°/60 mm Bco-Bco/B.Brow Pres. 6 m.</t>
  </si>
  <si>
    <t>597010.079</t>
  </si>
  <si>
    <t>Poste esquinero 135°/60 mm Bco-B.Brow/Bco Pres. 6 m.</t>
  </si>
  <si>
    <t>597010.071</t>
  </si>
  <si>
    <t>Poste esquinero 135°/60 mm Bco-Nog/Nog Pres. 6 m.</t>
  </si>
  <si>
    <t>597010.072</t>
  </si>
  <si>
    <t>Poste esquinero 135°/60 mm Bco-Bco/Nog Pres. 6 m.</t>
  </si>
  <si>
    <t>597010.073</t>
  </si>
  <si>
    <t>Poste esquinero 135°/60 mm Bco-Nog/Bco Pres. 6 m.</t>
  </si>
  <si>
    <t>597010.068</t>
  </si>
  <si>
    <t>Poste esquinero 135°/60 mm Bco-Win/Win Pres. 6 m.</t>
  </si>
  <si>
    <t>597010.069</t>
  </si>
  <si>
    <t>Poste esquinero 135°/60 mm Bco-Bco/Win Pres. 6 m.</t>
  </si>
  <si>
    <t>597010.070</t>
  </si>
  <si>
    <t>Poste esquinero 135°/60 mm Bco-Win/Bco Pres. 6 m.</t>
  </si>
  <si>
    <t>597010.035</t>
  </si>
  <si>
    <t>Poste esquinero 135°/60 mm Bco-Mon/Mon Pres. 6 m.</t>
  </si>
  <si>
    <t>597010.036</t>
  </si>
  <si>
    <t>Poste esquinero 135°/60 mm Bco-Bco/Mon Pres. 6 m.</t>
  </si>
  <si>
    <t>597010.037</t>
  </si>
  <si>
    <t>Poste esquinero 135°/60 mm Bco-Mon/Bco Pres. 6 m.</t>
  </si>
  <si>
    <t>597010.038</t>
  </si>
  <si>
    <t>Poste esquinero 135°/60 mm Bco-Negro M./Negro M. Pres. 6 m.</t>
  </si>
  <si>
    <t>597010.039</t>
  </si>
  <si>
    <t>Poste esquinero 135°/60 mm Bco-Bco/Negro M. Pres. 6 m.</t>
  </si>
  <si>
    <t>597010.041</t>
  </si>
  <si>
    <t>Poste esquinero 135°/60 mm Bco-Negro M./Bco Pres. 6 m.</t>
  </si>
  <si>
    <t>597010.046</t>
  </si>
  <si>
    <t>Poste esquinero 135°/60 Bco-Turn/Turn Pres. 6 m.</t>
  </si>
  <si>
    <t>597010.047</t>
  </si>
  <si>
    <t>Poste esquinero 135°/60 Bco-Bco/Turn Pres. 6 m.</t>
  </si>
  <si>
    <t>597010.048</t>
  </si>
  <si>
    <t>Poste esquinero 135°/60 Bco-Turn/Bco Pres. 6 m.</t>
  </si>
  <si>
    <t>597010.043</t>
  </si>
  <si>
    <t>Poste esquinero 135°/60 Bco-Sheff A./Sheff A. Pres. 6 m.</t>
  </si>
  <si>
    <t>597010.044</t>
  </si>
  <si>
    <t>Poste esquinero 135°/60 Bco-Bco/Sheff A. Pres. 6 m.</t>
  </si>
  <si>
    <t>597010.045</t>
  </si>
  <si>
    <t>Poste esquinero 135°/60 Bco-Sheff A./Bco Pres. 6 m.</t>
  </si>
  <si>
    <t>597010.063</t>
  </si>
  <si>
    <t>Poste esquinero 135°/60 mm Bco-Hab/Hab Pres. 6 m.</t>
  </si>
  <si>
    <t>597010.065</t>
  </si>
  <si>
    <t>Poste esquinero 135°/60 mm Bco-Bco/Hab Pres. 6 m.</t>
  </si>
  <si>
    <t>597010.064</t>
  </si>
  <si>
    <t>Poste esquinero 135°/60 mm Bco-Hab/Bco Pres. 6 m.</t>
  </si>
  <si>
    <t>597010.058</t>
  </si>
  <si>
    <t>Poste esquinero 135°/60 mm Bco-Tit/Tit Pres. 6 m.</t>
  </si>
  <si>
    <t>597010.059</t>
  </si>
  <si>
    <t>Poste esquinero 135°/60 mm Bco-Bco/Tit Pres. 6 m.</t>
  </si>
  <si>
    <t>597010.062</t>
  </si>
  <si>
    <t>Poste esquinero 135°/60 mm Bco-Tit/Bco Pres. 6 m.</t>
  </si>
  <si>
    <t>597010.094</t>
  </si>
  <si>
    <t>Poste esquinero 135°/60 Bco-Ant M/Ant M Pres. 6 m.</t>
  </si>
  <si>
    <t>597010.095</t>
  </si>
  <si>
    <t>Poste esquinero 135°/60 Bco-Bco/Ant M. Pres. 6 m.</t>
  </si>
  <si>
    <t>597010.096</t>
  </si>
  <si>
    <t>Poste esquinero 135°/60 Bco-Ant M/Bco Pres. 6 m.</t>
  </si>
  <si>
    <t>597010.097</t>
  </si>
  <si>
    <t>Poste esquinero 135°/60 Bco-Black S/Black S Pres. 6 m.</t>
  </si>
  <si>
    <t>597010.098</t>
  </si>
  <si>
    <t>Poste esquinero 135°/60 Bco-Bco/Black S. Pres. 6 m.</t>
  </si>
  <si>
    <t>597010.099</t>
  </si>
  <si>
    <t>Poste esquinero 135°/60 Bco-Black S/Bco Pres. 6 m.</t>
  </si>
  <si>
    <t>597010.085</t>
  </si>
  <si>
    <t>Poste esquinero 135°/60 Bco-Nut/Nut Pres. 6 m.</t>
  </si>
  <si>
    <t>597010.086</t>
  </si>
  <si>
    <t>Poste esquinero 135°/60 Bco-Bco/Nut. Pres. 6 m.</t>
  </si>
  <si>
    <t>597010.087</t>
  </si>
  <si>
    <t>Poste esquinero 135°/60 Bco-Nut/Bco Pres. 6 m.</t>
  </si>
  <si>
    <t>597010.090</t>
  </si>
  <si>
    <t>Poste esquinero 135°/60 Bco-Qrz/Qrz Pres. 6 m.</t>
  </si>
  <si>
    <t>597010.091</t>
  </si>
  <si>
    <t>Poste esquinero 135°/60 Bco-Bco/Qrz. Pres. 6 m.</t>
  </si>
  <si>
    <t>597010.092</t>
  </si>
  <si>
    <t>Poste esquinero 135°/60 Bco-Qrz/Bco Pres. 6 m.</t>
  </si>
  <si>
    <t>261801.111</t>
  </si>
  <si>
    <t>Refuerzo 35x10/2 mm parar poste esquinero 135°/60 mm Pres. 6 m.</t>
  </si>
  <si>
    <t>560290.376</t>
  </si>
  <si>
    <t>Poste  esquinero 90°/60 mm Blanco Pres. 5,8 m.</t>
  </si>
  <si>
    <t>591960.070</t>
  </si>
  <si>
    <t>Poste  esquinero 90°/60 mm Bco/Rob Pres. 5,8 m.</t>
  </si>
  <si>
    <t>591960.094</t>
  </si>
  <si>
    <t>Poste  esquinero 90°/60 mm Bco/Ant L Pres. 5,8 m.</t>
  </si>
  <si>
    <t>591960.091</t>
  </si>
  <si>
    <t>Poste  esquinero 90°/60 mm Bco/B.Brown Pres. 5,8 m.</t>
  </si>
  <si>
    <t>591960.088</t>
  </si>
  <si>
    <t>Poste  esquinero 90°/60 mm Bco/Nog Pres. 5,8 m.</t>
  </si>
  <si>
    <t>591960.087</t>
  </si>
  <si>
    <t>Poste  esquinero 90°/60 mm Bco/Win Pres. 5,8 m.</t>
  </si>
  <si>
    <t>591960.064</t>
  </si>
  <si>
    <t>Poste  esquinero 90°/60 mm Bco/Mon Pres. 5,8 m.</t>
  </si>
  <si>
    <t>591960.073</t>
  </si>
  <si>
    <t>Poste  esquinero 90°/60 mm Bco/Negro M. Pres. 5,8 m.</t>
  </si>
  <si>
    <t>591960.079</t>
  </si>
  <si>
    <t>Poste  esquinero 90°/60 mm Bco/Turn Pres. 5,8 m.</t>
  </si>
  <si>
    <t>591960.083</t>
  </si>
  <si>
    <t>Poste  esquinero 90°/60 mm Bco/Sheff A. Pres. 5,8 m.</t>
  </si>
  <si>
    <t>591960.077</t>
  </si>
  <si>
    <t>Poste  esquinero 90°/60 mm Bco/Hab Pres. 5,8 m.</t>
  </si>
  <si>
    <t>591960.078</t>
  </si>
  <si>
    <t>Poste  esquinero 90°/60 mm Bco/Tit Pres. 5,8 m.</t>
  </si>
  <si>
    <t>591960.101</t>
  </si>
  <si>
    <t>Poste  esquinero 90°/60 mm Bco/Ant M Pres. 5,8  m.</t>
  </si>
  <si>
    <t>591960.102</t>
  </si>
  <si>
    <t>Poste  esquinero 90°/60 mm Bco/Black S Pres. 5,8  m.</t>
  </si>
  <si>
    <t>591960.099</t>
  </si>
  <si>
    <t>Poste  esquinero 90°/60 mm Bco/Nut Pres. 5,8  m.</t>
  </si>
  <si>
    <t>591960.100</t>
  </si>
  <si>
    <t>Poste  esquinero 90°/60 mm Bco/Qrz Pres. 5,8  m.</t>
  </si>
  <si>
    <t>259894.111</t>
  </si>
  <si>
    <t>Refuerzo 45x45/2 mm para poste esquinero 90°/60 mm Pres. 6 m.</t>
  </si>
  <si>
    <t>621082.701</t>
  </si>
  <si>
    <t>Acople Bow Window Blanco Pres. 6 m.</t>
  </si>
  <si>
    <t>48</t>
  </si>
  <si>
    <t>140551.701</t>
  </si>
  <si>
    <t>Tubo especial Blanco Pres. 6 m.</t>
  </si>
  <si>
    <t>242032.001</t>
  </si>
  <si>
    <t>Refuerzo 48,3/2 mm para tubo especial Pres. 6 m.</t>
  </si>
  <si>
    <t>561513.701</t>
  </si>
  <si>
    <t>Perfil remate Blanco Pres. 6 m.</t>
  </si>
  <si>
    <t>597300.028</t>
  </si>
  <si>
    <t>Perfil remate Bco-Rob Pres. 6 m.</t>
  </si>
  <si>
    <t>597300.030</t>
  </si>
  <si>
    <t>Perfil remate Bco-Ant L Pres. 6 m.</t>
  </si>
  <si>
    <t>597300.029</t>
  </si>
  <si>
    <t>Perfil remate Bco-B.Brow Pres. 6 m.</t>
  </si>
  <si>
    <t>597300.027</t>
  </si>
  <si>
    <t>Perfil remate Bco-Nog Pres. 6 m.</t>
  </si>
  <si>
    <t>597300.026</t>
  </si>
  <si>
    <t>Perfil remate Bco-Win Pres. 6 m.</t>
  </si>
  <si>
    <t>597300.018</t>
  </si>
  <si>
    <t>Perfil remate Bco-Mon Pres. 6 m.</t>
  </si>
  <si>
    <t>597300.021</t>
  </si>
  <si>
    <t>Perfil remate Bco-Negro M. Pres. 6 m.</t>
  </si>
  <si>
    <t>597300.023</t>
  </si>
  <si>
    <t>Perfil remate Bco-Turn Pres. 6 m.</t>
  </si>
  <si>
    <t>597300.022</t>
  </si>
  <si>
    <t>Perfil remate Bco-Sheff A. Pres. 6 m.</t>
  </si>
  <si>
    <t>597300.025</t>
  </si>
  <si>
    <t>Perfil remate Bco-Hab Pres. 6 m.</t>
  </si>
  <si>
    <t>597300.024</t>
  </si>
  <si>
    <t>Perfil remate Bco-Tit Pres. 6 m.</t>
  </si>
  <si>
    <t>597300.033</t>
  </si>
  <si>
    <t>Perfil remate Bco-Ant M Pres. 6 m.</t>
  </si>
  <si>
    <t>597300.034</t>
  </si>
  <si>
    <t>Perfil remate Bco-Black S Pres. 6 m.</t>
  </si>
  <si>
    <t>597300.031</t>
  </si>
  <si>
    <t>Perfil remate Bco-Nut Pres. 6 m.</t>
  </si>
  <si>
    <t>597300.032</t>
  </si>
  <si>
    <t>Perfil remate Bco-Qrz Pres. 6 m.</t>
  </si>
  <si>
    <t>561523.701</t>
  </si>
  <si>
    <t>Prolongador de marco 20 Blanco Pres. 6 m.</t>
  </si>
  <si>
    <t>597016.078</t>
  </si>
  <si>
    <t>Prolongador de marco 20 Bco-Rob/Rob Pres. 6 m.</t>
  </si>
  <si>
    <t>597016.076</t>
  </si>
  <si>
    <t>Prolongador de marco 20 Bco-Bco/Rob Pres. 6 m.</t>
  </si>
  <si>
    <t>Prolongador de marco 20 Bco-Rob/Bco Pres. 6 m.</t>
  </si>
  <si>
    <t>597016.082</t>
  </si>
  <si>
    <t>Prolongador de marco 20 Bco-Ant L/Ant L Pres. 6 m.</t>
  </si>
  <si>
    <t>597016.083</t>
  </si>
  <si>
    <t>Prolongador de marco 20 Bco-Bco/Ant L Pres. 6 m.</t>
  </si>
  <si>
    <t>597016.084</t>
  </si>
  <si>
    <t>Prolongador de marco 20 Bco-Ant L/Bco Pres. 6 m.</t>
  </si>
  <si>
    <t>597016.079</t>
  </si>
  <si>
    <t>Prolongador de marco 20 Bco-B.Brow/B.Brow Pres. 6 m.</t>
  </si>
  <si>
    <t>597016.080</t>
  </si>
  <si>
    <t>Prolongador de marco 20 Bco-Bco/B.Brow Pres. 6 m.</t>
  </si>
  <si>
    <t>597016.081</t>
  </si>
  <si>
    <t>Prolongador de marco 20 Bco-B.Brow/Bco Pres. 6 m.</t>
  </si>
  <si>
    <t>597016.075</t>
  </si>
  <si>
    <t>Prolongador de marco 20 Bco-Nog/Nog Pres. 6 m.</t>
  </si>
  <si>
    <t>597016.073</t>
  </si>
  <si>
    <t>Prolongador de marco 20 Bco-Bco/Nog Pres. 6 m.</t>
  </si>
  <si>
    <t>597016.074</t>
  </si>
  <si>
    <t>Prolongador de marco 20 Bco-Nog/Bco Pres. 6 m.</t>
  </si>
  <si>
    <t>597016.072</t>
  </si>
  <si>
    <t>Prolongador de marco 20 Bco-Win/Win Pres. 6 m.</t>
  </si>
  <si>
    <t>597016.085</t>
  </si>
  <si>
    <t>Prolongador de marco 20 Bco-Bco/Win Pres. 6 m.</t>
  </si>
  <si>
    <t>597016.086</t>
  </si>
  <si>
    <t>Prolongador de marco 20 Bco-Win/Bco Pres. 6 m.</t>
  </si>
  <si>
    <t>597016.053</t>
  </si>
  <si>
    <t>Prolongador de marco 20 Bco-Mon/Mon Pres. 6 m.</t>
  </si>
  <si>
    <t>597016.054</t>
  </si>
  <si>
    <t>Prolongador de marco 20 Bco-Bco/Mon Pres. 6 m.</t>
  </si>
  <si>
    <t>597016.055</t>
  </si>
  <si>
    <t>Prolongador de marco 20 Bco-Mon/Bco Pres. 6 m.</t>
  </si>
  <si>
    <t>597016.057</t>
  </si>
  <si>
    <t>Prolongador de marco 20 Bco-Negro M./Negro M. Pres. 6 m.</t>
  </si>
  <si>
    <t>597016.059</t>
  </si>
  <si>
    <t>Prolongador de marco 20 Bco-Bco/Negro M. Pres. 6 m.</t>
  </si>
  <si>
    <t>597016.058</t>
  </si>
  <si>
    <t>Prolongador de marco 20 Bco-Negro M./Bco Pres. 6 m.</t>
  </si>
  <si>
    <t>597016.063</t>
  </si>
  <si>
    <t>Prolongador de marco 20 Bco-Turn/Turn Pres. 6 m.</t>
  </si>
  <si>
    <t>597016.064</t>
  </si>
  <si>
    <t>Prolongador de marco 20 Bco-Bco/Turn Pres. 6 m.</t>
  </si>
  <si>
    <t>597016.065</t>
  </si>
  <si>
    <t>Prolongador de marco 20 Bco-Turn/Bco Pres. 6 m.</t>
  </si>
  <si>
    <t>597016.060</t>
  </si>
  <si>
    <t>Prolongador de marco 20 Bco-Sheff A./Sheff A. Pres. 6 m.</t>
  </si>
  <si>
    <t>597016.061</t>
  </si>
  <si>
    <t>Prolongador de marco 20 Bco-Bco/Sheff A. Pres. 6 m.</t>
  </si>
  <si>
    <t>597016.062</t>
  </si>
  <si>
    <t>Prolongador de marco 20 Bco-Sheff A./Bco Pres. 6 m.</t>
  </si>
  <si>
    <t>597016.069</t>
  </si>
  <si>
    <t>Prolongador de marco 20 Bco-Hab/Hab Pres. 6 m.</t>
  </si>
  <si>
    <t>597016.070</t>
  </si>
  <si>
    <t>Prolongador de marco 20 Bco-Bco/Hab Pres. 6 m.</t>
  </si>
  <si>
    <t>597016.071</t>
  </si>
  <si>
    <t>Prolongador de marco 20 Bco-Hab/Bco Pres. 6 m.</t>
  </si>
  <si>
    <t>597016.066</t>
  </si>
  <si>
    <t>Prolongador de marco 20 Bco-Tit/Tit Pres. 6 m.</t>
  </si>
  <si>
    <t>597016.068</t>
  </si>
  <si>
    <t>Prolongador de marco 20 Bco-Bco/Tit Pres. 6 m.</t>
  </si>
  <si>
    <t>597016.067</t>
  </si>
  <si>
    <t>Prolongador de marco 20 Bco-Tit/Bco Pres. 6 m.</t>
  </si>
  <si>
    <t>597016.087</t>
  </si>
  <si>
    <t>Prolongador de marco 20 Bco-Nut/ Nut Pres. 6 m.</t>
  </si>
  <si>
    <t>597016.089</t>
  </si>
  <si>
    <t>Prolongador de marco 20 Bco-Bco/Nut Pres. 6 m.</t>
  </si>
  <si>
    <t>597016.090</t>
  </si>
  <si>
    <t>Prolongador de marco 20 Bco-Nut/ Bco Pres. 6 m.</t>
  </si>
  <si>
    <t>597016.091</t>
  </si>
  <si>
    <t>Prolongador de marco 20 Bco-Qrz/ Qrz Pres. 6 m.</t>
  </si>
  <si>
    <t>597016.092</t>
  </si>
  <si>
    <t>Prolongador de marco 20 Bco-Bco/Qrz Pres. 6 m.</t>
  </si>
  <si>
    <t>597016.093</t>
  </si>
  <si>
    <t>Prolongador de marco 20 Bco-Qrz/ Bco Pres. 6 m.</t>
  </si>
  <si>
    <t>597016.094</t>
  </si>
  <si>
    <t>Prolongador de marco 20 Bco-Ant M/ Ant M Pres. 6 m.</t>
  </si>
  <si>
    <t>597016.095</t>
  </si>
  <si>
    <t>Prolongador de marco 20 Bco-Bco/Ant M Pres. 6 m.</t>
  </si>
  <si>
    <t>597016.097</t>
  </si>
  <si>
    <t>Prolongador de marco 20 Bco-Ant M/ Bco Pres. 6 m.</t>
  </si>
  <si>
    <t>597016.098</t>
  </si>
  <si>
    <t>Prolongador de marco 20 Bco-Black S/ Black S Pres. 6 m.</t>
  </si>
  <si>
    <t>597016.100</t>
  </si>
  <si>
    <t>Prolongador de marco 20 Bco-Bco/Black S Pres. 6 m.</t>
  </si>
  <si>
    <t>597016.101</t>
  </si>
  <si>
    <t>Prolongador de marco 20 Bco-Black S/ Bco Pres. 6 m.</t>
  </si>
  <si>
    <t>561543.701</t>
  </si>
  <si>
    <t>Prolongador de marco 40 Blanco Pres. 6 m.</t>
  </si>
  <si>
    <t>597283.092</t>
  </si>
  <si>
    <t>Prolongador de marco 40 Bco-Rob/Rob Pres. 6 m.</t>
  </si>
  <si>
    <t>597283.091</t>
  </si>
  <si>
    <t>Prolongador de marco 40 Bco-Bco/Rob Pres. 6 m.</t>
  </si>
  <si>
    <t>597283.040</t>
  </si>
  <si>
    <t>Prolongador de marco 40 Bco-Rob/Bco Pres. 6 m.</t>
  </si>
  <si>
    <t>597283.096</t>
  </si>
  <si>
    <t>Prolongador de marco 40 Bco-Ant L/Ant L Pres. 6 m.</t>
  </si>
  <si>
    <t>597283.097</t>
  </si>
  <si>
    <t>Prolongador de marco 40 Bco-Bco/Ant L Pres. 6 m.</t>
  </si>
  <si>
    <t>597283.738</t>
  </si>
  <si>
    <t>Prolongador de marco 40 Bco-Ant L/Bco Pres. 6 m.</t>
  </si>
  <si>
    <t>597283.094</t>
  </si>
  <si>
    <t>Prolongador de marco 40 Bco-B.Brow/B.Brow Pres. 6 m.</t>
  </si>
  <si>
    <t>597283.095</t>
  </si>
  <si>
    <t>Prolongador de marco 40 Bco-Bco/B.Brow Pres. 6 m.</t>
  </si>
  <si>
    <t>597283.638</t>
  </si>
  <si>
    <t>Prolongador de marco 40 Bco-B.Brow/Bco Pres. 6 m.</t>
  </si>
  <si>
    <t>597283.089</t>
  </si>
  <si>
    <t>Prolongador de marco 40 Bco-Nog/Nog Pres. 6 m.</t>
  </si>
  <si>
    <t>597283.090</t>
  </si>
  <si>
    <t>Prolongador de marco 40 Bco-Bco/Nog Pres. 6 m.</t>
  </si>
  <si>
    <t>597283.070</t>
  </si>
  <si>
    <t>Prolongador de marco 40 Bco-Nog/Bco Pres. 6 m.</t>
  </si>
  <si>
    <t>597283.087</t>
  </si>
  <si>
    <t>Prolongador de marco 40 Bco-Win/Win Pres. 6 m.</t>
  </si>
  <si>
    <t>597283.088</t>
  </si>
  <si>
    <t>Prolongador de marco 40 Bco-Bco/Win Pres. 6 m.</t>
  </si>
  <si>
    <t>597283.073</t>
  </si>
  <si>
    <t>Prolongador de marco 40 Bco-Win/Bco Pres. 6 m.</t>
  </si>
  <si>
    <t>597283.074</t>
  </si>
  <si>
    <t>Prolongador de marco 40 Bco-Mon/Mon Pres. 6 m.</t>
  </si>
  <si>
    <t>597283.075</t>
  </si>
  <si>
    <t>Prolongador de marco 40 Bco-Bco/Mon Pres. 6 m.</t>
  </si>
  <si>
    <t>597283.076</t>
  </si>
  <si>
    <t>Prolongador de marco 40 Bco-Mon/Bco Pres. 6 m.</t>
  </si>
  <si>
    <t>597283.077</t>
  </si>
  <si>
    <t>Prolongador de marco 40 Bco-Negro M./Negro M. Pres. 6 m.</t>
  </si>
  <si>
    <t>597283.078</t>
  </si>
  <si>
    <t>Prolongador de marco 40 Bco-Bco/Negro M. Pres. 6 m.</t>
  </si>
  <si>
    <t>Prolongador de marco 40 Bco-Negro M./Bco Pres. 6 m.</t>
  </si>
  <si>
    <t>597283.080</t>
  </si>
  <si>
    <t>Prolongador de marco 40 Bco-Turn/Turn Pres. 6 m.</t>
  </si>
  <si>
    <t>597283.082</t>
  </si>
  <si>
    <t>Prolongador de marco 40 Bco-Bco/Turn Pres. 6 m.</t>
  </si>
  <si>
    <t>Prolongador de marco 40 Bco-Turn/Bco Pres. 6 m.</t>
  </si>
  <si>
    <t>597283.079</t>
  </si>
  <si>
    <t>Prolongador de marco 40 Bco-Sheff A./Sheff A. Pres. 6 m.</t>
  </si>
  <si>
    <t>597283.081</t>
  </si>
  <si>
    <t>Prolongador de marco 40 Bco-Bco/Sheff A. Pres. 6 m.</t>
  </si>
  <si>
    <t>Prolongador de marco 40 Bco-Sheff A./Bco. Pres. 6 m.</t>
  </si>
  <si>
    <t>597283.085</t>
  </si>
  <si>
    <t>Prolongador de marco 40 Bco-Hab/Hab Pres. 6 m.</t>
  </si>
  <si>
    <t>597283.086</t>
  </si>
  <si>
    <t>Prolongador de marco 40 Bco-Bco/Hab Pres. 6 m.</t>
  </si>
  <si>
    <t>Prolongador de marco 40 Bco-Hab/Bco Pres. 6 m.</t>
  </si>
  <si>
    <t>597283.083</t>
  </si>
  <si>
    <t>Prolongador de marco 40 Bco-Tit/Tit Pres. 6 m.</t>
  </si>
  <si>
    <t>597283.084</t>
  </si>
  <si>
    <t>Prolongador de marco 40 Bco-Bco/Tit Pres. 6 m.</t>
  </si>
  <si>
    <t>Prolongador de marco 40 Bco-Tit/Bco Pres. 6 m.</t>
  </si>
  <si>
    <t>597283.098</t>
  </si>
  <si>
    <t>Prolongador de marco 40 Bco-Nut/Nut Pres. 6 m.</t>
  </si>
  <si>
    <t>597283.099</t>
  </si>
  <si>
    <t>Prolongador de marco 40 Bco-Bco/Nut Pres. 6 m.</t>
  </si>
  <si>
    <t>597283.103</t>
  </si>
  <si>
    <t>Prolongador de marco 40 Bco-Nut/Bco Pres. 6 m.</t>
  </si>
  <si>
    <t>597283.101</t>
  </si>
  <si>
    <t>Prolongador de marco 40 Bco-Qrz/Qrz Pres. 6 m.</t>
  </si>
  <si>
    <t>597283.102</t>
  </si>
  <si>
    <t>Prolongador de marco 40 Bco-Bco/Qrz Pres. 6 m.</t>
  </si>
  <si>
    <t>597283.104</t>
  </si>
  <si>
    <t>Prolongador de marco 40 Bco-Qrz/Bco Pres. 6 m.</t>
  </si>
  <si>
    <t>597283.105</t>
  </si>
  <si>
    <t>Prolongador de marco 40 Bco-Ant M/Ant M Pres. 6 m.</t>
  </si>
  <si>
    <t>597283.106</t>
  </si>
  <si>
    <t>Prolongador de marco 40 Bco-Bco/Ant M Pres. 6 m.</t>
  </si>
  <si>
    <t>597283.107</t>
  </si>
  <si>
    <t>Prolongador de marco 40 Bco-Ant M/Bco Pres. 6 m.</t>
  </si>
  <si>
    <t>597283.108</t>
  </si>
  <si>
    <t>Prolongador de marco 40 Bco-Black S/Black S Pres. 6 m.</t>
  </si>
  <si>
    <t>597283.109</t>
  </si>
  <si>
    <t>Prolongador de marco 40 Bco-Bco/Black S Pres. 6 m.</t>
  </si>
  <si>
    <t>597283.110</t>
  </si>
  <si>
    <t>561563.701</t>
  </si>
  <si>
    <t>Prolongador de marco 60 Blanco Pres. 6 m.</t>
  </si>
  <si>
    <t>597025.075</t>
  </si>
  <si>
    <t>Prolongador de marco 60 Bco-Rob/Rob Pres. 6 m.</t>
  </si>
  <si>
    <t>597025.076</t>
  </si>
  <si>
    <t>Prolongador de marco 60 Bco-Bco/Rob Pres. 6 m.</t>
  </si>
  <si>
    <t>597025.077</t>
  </si>
  <si>
    <t>Prolongador de marco 60 Bco-Rob/Bco Pres. 6 m.</t>
  </si>
  <si>
    <t>597025.081</t>
  </si>
  <si>
    <t>Prolongador de marco 60  Bco-Ant L/Ant L Pres. 6 m.</t>
  </si>
  <si>
    <t>597025.082</t>
  </si>
  <si>
    <t>Prolongador de marco 60  Bco-Bco/Ant L Pres. 6 m.</t>
  </si>
  <si>
    <t>597025.083</t>
  </si>
  <si>
    <t>Prolongador de marco 60  Bco-Ant L/Bco Pres. 6 m.</t>
  </si>
  <si>
    <t>597025.078</t>
  </si>
  <si>
    <t>Prolongador de marco 60  Bco-B.Brow/B.Brow Pres. 6 m.</t>
  </si>
  <si>
    <t>597025.079</t>
  </si>
  <si>
    <t>Prolongador de marco 60  Bco-Bco/B.Brow Pres. 6 m.</t>
  </si>
  <si>
    <t>597025.080</t>
  </si>
  <si>
    <t>Prolongador de marco 60  Bco-B.Brow/Bco Pres. 6 m.</t>
  </si>
  <si>
    <t>597025.072</t>
  </si>
  <si>
    <t>Prolongador de marco 60 Bco-Nog/Nog Pres. 6 m.</t>
  </si>
  <si>
    <t>597025.074</t>
  </si>
  <si>
    <t>Prolongador de marco 60 Bco-Bco/Nog Pres. 6 m.</t>
  </si>
  <si>
    <t>597025.073</t>
  </si>
  <si>
    <t>Prolongador de marco 60 Bco-Nog/Bco Pres. 6 m.</t>
  </si>
  <si>
    <t>597025.069</t>
  </si>
  <si>
    <t>Prolongador de marco 60 Bco-Win/Win Pres. 6 m.</t>
  </si>
  <si>
    <t>597025.070</t>
  </si>
  <si>
    <t>Prolongador de marco 60 Bco-Bco/Win Pres. 6 m.</t>
  </si>
  <si>
    <t>597025.071</t>
  </si>
  <si>
    <t>Prolongador de marco 60 Bco-Win/Bco Pres. 6 m.</t>
  </si>
  <si>
    <t>597025.051</t>
  </si>
  <si>
    <t>Prolongador de marco 60 Bco-Mon/Mon Pres. 6 m.</t>
  </si>
  <si>
    <t>597025.052</t>
  </si>
  <si>
    <t>Prolongador de marco 60 Bco-Bco/Mon Pres. 6 m.</t>
  </si>
  <si>
    <t>597025.053</t>
  </si>
  <si>
    <t>Prolongador de marco 60 Bco-Mon/Bco Pres. 6 m.</t>
  </si>
  <si>
    <t>597025.054</t>
  </si>
  <si>
    <t>Prolongador de marco 60 Bco-Negro M./Negro M. Pres. 6 m.</t>
  </si>
  <si>
    <t>597025.055</t>
  </si>
  <si>
    <t>Prolongador de marco 60 Bco-Bco/Negro M. Pres. 6 m.</t>
  </si>
  <si>
    <t>597025.056</t>
  </si>
  <si>
    <t>Prolongador de marco 60 Bco-Negro M./Bco Pres. 6 m.</t>
  </si>
  <si>
    <t>597025.058</t>
  </si>
  <si>
    <t>Prolongador de marco 60  Bco-Turn/Turn Pres. 6 m.</t>
  </si>
  <si>
    <t>597025.063</t>
  </si>
  <si>
    <t>Prolongador de marco 60 Bco-Bco/Turn Pres. 6 m.</t>
  </si>
  <si>
    <t>597025.060</t>
  </si>
  <si>
    <t>Prolongador de marco 60 Bco-Turn/Bco Pres. 6 m.</t>
  </si>
  <si>
    <t>597025.057</t>
  </si>
  <si>
    <t>Prolongador de marco 60  Bco-Sheff A./Sheff A. Pres. 6 m.</t>
  </si>
  <si>
    <t>597025.059</t>
  </si>
  <si>
    <t>Prolongador de marco 60 Bco-Bco/Sheff A. Pres. 6 m.</t>
  </si>
  <si>
    <t>597025.062</t>
  </si>
  <si>
    <t>Prolongador de marco 60 Bco-Sheff A./Bco Pres. 6 m.</t>
  </si>
  <si>
    <t>597025.066</t>
  </si>
  <si>
    <t>Prolongador de marco 60 Bco-Hab/Hab Pres. 6 m.</t>
  </si>
  <si>
    <t>597025.068</t>
  </si>
  <si>
    <t>Prolongador de marco 60 Bco-Bco/Hab Pres. 6 m.</t>
  </si>
  <si>
    <t>597025.067</t>
  </si>
  <si>
    <t>Prolongador de marco 60 Bco-Hab/Bco Pres. 6 m.</t>
  </si>
  <si>
    <t>597025.061</t>
  </si>
  <si>
    <t>Prolongador de marco 60 Bco-Tit/Tit Pres. 6 m.</t>
  </si>
  <si>
    <t>597025.065</t>
  </si>
  <si>
    <t>Prolongador de marco 60 Bco-Bco/Tit Pres. 6 m.</t>
  </si>
  <si>
    <t>597025.064</t>
  </si>
  <si>
    <t>Prolongador de marco 60 Bco-Tit/Bco Pres. 6 m.</t>
  </si>
  <si>
    <t>597025.085</t>
  </si>
  <si>
    <t>Prolongador de marco 60  Bco-Nut/Nut Pres. 6 m.</t>
  </si>
  <si>
    <t>597025.086</t>
  </si>
  <si>
    <t>Prolongador de marco 60 Bco-Bco/Nut Pres. 6 m.</t>
  </si>
  <si>
    <t>597025.087</t>
  </si>
  <si>
    <t>Prolongador de marco 60 Bco-Nut /Bco Pres. 6 m.</t>
  </si>
  <si>
    <t>597025.088</t>
  </si>
  <si>
    <t>Prolongador de marco 60  Bco-Qrz/Qrz Pres. 6 m.</t>
  </si>
  <si>
    <t>597025.089</t>
  </si>
  <si>
    <t>Prolongador de marco 60 Bco-Bco/Qrz Pres. 6 m.</t>
  </si>
  <si>
    <t>597025.090</t>
  </si>
  <si>
    <t>Prolongador de marco 60 Bco-Qrz /Bco Pres. 6 m.</t>
  </si>
  <si>
    <t>597025.091</t>
  </si>
  <si>
    <t>Prolongador de marco 60  Bco-Ant M/Ant M Pres. 6 m.</t>
  </si>
  <si>
    <t>597025.092</t>
  </si>
  <si>
    <t>Prolongador de marco 60 Bco-Bco/Ant M Pres. 6 m.</t>
  </si>
  <si>
    <t>597025.094</t>
  </si>
  <si>
    <t>Prolongador de marco 60 Bco-Ant M /Bco Pres. 6 m.</t>
  </si>
  <si>
    <t>597025.095</t>
  </si>
  <si>
    <t>Prolongador de marco 60  Bco-Black S/Black S Pres. 6 m.</t>
  </si>
  <si>
    <t>597025.096</t>
  </si>
  <si>
    <t>Prolongador de marco 60 Bco-Bco/Black S Pres. 6 m.</t>
  </si>
  <si>
    <t>597025.097</t>
  </si>
  <si>
    <t>Prolongador de marco 60 Bco-Black S /Bco Pres. 6 m.</t>
  </si>
  <si>
    <t>264306.001</t>
  </si>
  <si>
    <t>Refuerzo 35x5 mm para prolongador de marco 20 Pres. 6 m.</t>
  </si>
  <si>
    <t>252775.111</t>
  </si>
  <si>
    <t>Refuerzo 35x25/2 mm para prolongador de marco 40 Pres. 6 m.</t>
  </si>
  <si>
    <t>249934.001</t>
  </si>
  <si>
    <t>Refuerzo 35x28/2 mm para prolongador de marco 60 Pres. 6 m.</t>
  </si>
  <si>
    <t>541220.701</t>
  </si>
  <si>
    <t>Recubrimiento de galce Blanco Pres. 6 m.</t>
  </si>
  <si>
    <t>541220.114</t>
  </si>
  <si>
    <t>Recubrimiento de galce Caramelo Pres. 5,8 m.</t>
  </si>
  <si>
    <t>541220.002</t>
  </si>
  <si>
    <t>Recubrimiento galce Marrón Pres. 5,8 m.</t>
  </si>
  <si>
    <t>639243.001</t>
  </si>
  <si>
    <t>Barrotillo con cinta adhesiva Blanco Pres. 5,8 m.</t>
  </si>
  <si>
    <t>593700.090</t>
  </si>
  <si>
    <t>Barrotillo con cinta adhesiva Bco-Rob Pres. 5,8 m.</t>
  </si>
  <si>
    <t>593700.092</t>
  </si>
  <si>
    <t>Barrotillo con cinta adhesiva Bco-Ant L Pres. 5,8 m.</t>
  </si>
  <si>
    <t>593700.091</t>
  </si>
  <si>
    <t>Barrotillo con cinta adhesiva Bco-B.Brow Pres. 5,8 m.</t>
  </si>
  <si>
    <t>593700.088</t>
  </si>
  <si>
    <t>Barrotillo con cinta adhesiva Bco-Nog Pres. 5,8 m.</t>
  </si>
  <si>
    <t>593700.087</t>
  </si>
  <si>
    <t>Barrotillo con cinta adhesiva Bco-Win Pres. 5,8 m.</t>
  </si>
  <si>
    <t>593700.069</t>
  </si>
  <si>
    <t>Barrotillo con cinta adhesiva Bco-Mon Pres. 5,8 m.</t>
  </si>
  <si>
    <t>593700.072</t>
  </si>
  <si>
    <t>Barrotillo con cinta adhesiva Bco-Negro M. Pres. 5,8 m.</t>
  </si>
  <si>
    <t>593700.078</t>
  </si>
  <si>
    <t>Barrotillo con cinta adhesiva Bco-Turn Pres. 5,8 m.</t>
  </si>
  <si>
    <t>593700.077</t>
  </si>
  <si>
    <t>Barrotillo con cinta adhesiva Bco-Sheff A. Pres. 5,8 m.</t>
  </si>
  <si>
    <t>593700.083</t>
  </si>
  <si>
    <t>Barrotillo con cinta adhesiva Bco-Hab Pres. 5,8 m.</t>
  </si>
  <si>
    <t>593700.082</t>
  </si>
  <si>
    <t>Barrotillo con cinta adhesiva Bco-Tit Pres. 5,8 m.</t>
  </si>
  <si>
    <t>593700.110</t>
  </si>
  <si>
    <t>Barrotillo con cinta adhesiva Bco-Ant M Pres. 5,8 m.</t>
  </si>
  <si>
    <t>593700.118</t>
  </si>
  <si>
    <t>Barrotillo con cinta adhesiva Bco-Black S Pres. 5,8 m.</t>
  </si>
  <si>
    <t>593700.108</t>
  </si>
  <si>
    <t>Barrotillo con cinta adhesiva Bco-Nut Pres. 5,8 m.</t>
  </si>
  <si>
    <t>593700.109</t>
  </si>
  <si>
    <t>Barrotillo con cinta adhesiva Bco-Qrz Pres. 5,8 m.</t>
  </si>
  <si>
    <t>20 t. x paquete</t>
  </si>
  <si>
    <t>116</t>
  </si>
  <si>
    <t>555320.028</t>
  </si>
  <si>
    <t>Cuarto caña 17 mm Bco- Ant L Pres. 5,8 m.</t>
  </si>
  <si>
    <t>555320.025</t>
  </si>
  <si>
    <t>Cuarto caña 17 mm Bco-B.Brow Pres. 5,8 m.</t>
  </si>
  <si>
    <t>555320.026</t>
  </si>
  <si>
    <t>Cuarto caña 17 mm Bco-Nog Pres. 5,8 m.</t>
  </si>
  <si>
    <t>555320.024</t>
  </si>
  <si>
    <t>Cuarto caña 17 mm Bco-Win Pres. 5,8 m.</t>
  </si>
  <si>
    <t>555320.010</t>
  </si>
  <si>
    <t>Cuarto caña 17 mm Bco-Mon Pres. 5,8 m.</t>
  </si>
  <si>
    <t>555320.018</t>
  </si>
  <si>
    <t>Cuarto caña 17 mm Bco-Turn Pres. 5.8 m.</t>
  </si>
  <si>
    <t>555320.017</t>
  </si>
  <si>
    <t>Cuarto caña 17 mm Bco-Sheff A. Pres. 5.8 m.</t>
  </si>
  <si>
    <t>555320.023</t>
  </si>
  <si>
    <t>Cuarto caña 17 mm Bco-Hab Pres. 5,8 m.</t>
  </si>
  <si>
    <t>555320.022</t>
  </si>
  <si>
    <t>Cuarto caña 17 mm Bco-Tit Pres. 5,8 m.</t>
  </si>
  <si>
    <t>555320.034</t>
  </si>
  <si>
    <t>Cuarto caña 17 mm Bco-Ant M Pres. 5,8 m.</t>
  </si>
  <si>
    <t>555320.035</t>
  </si>
  <si>
    <t>Cuarto caña 17 mm Bco-Black S Pres. 5,8 m.</t>
  </si>
  <si>
    <t>555320.032</t>
  </si>
  <si>
    <t>Cuarto caña 17 mm Bco-Nut Pres. 5,8 m.</t>
  </si>
  <si>
    <t>555320.033</t>
  </si>
  <si>
    <t>Cuarto caña 17 mm Bco-Qrz Pres. 5,8 m.</t>
  </si>
  <si>
    <t>560007.058</t>
  </si>
  <si>
    <t>Contramarco 50 mm Blanco Pres. 5,8 m.</t>
  </si>
  <si>
    <t>69,6</t>
  </si>
  <si>
    <t>597007.073</t>
  </si>
  <si>
    <t>Contramarco 50 mm Bco-Rob Pres. 5,8 m.</t>
  </si>
  <si>
    <t>597007.047</t>
  </si>
  <si>
    <t>Contramarco 50 mm Bco-Ant L Pres. 5,8 m.</t>
  </si>
  <si>
    <t>597007.079</t>
  </si>
  <si>
    <t>Contramarco 50 mm Bco-B.Brow Pres. 5,8 m.</t>
  </si>
  <si>
    <t>597007.072</t>
  </si>
  <si>
    <t>Contramarco 50 mm Bco-Nog Pres. 5,8 m.</t>
  </si>
  <si>
    <t>597007.071</t>
  </si>
  <si>
    <t>Contramarco 50 mm Bco-Win Pres. 5,8 m.</t>
  </si>
  <si>
    <t>597007.057</t>
  </si>
  <si>
    <t>Contramarco 50 mm Bco-Mon Pres. 5,8 m.</t>
  </si>
  <si>
    <t>597007.060</t>
  </si>
  <si>
    <t>Contramarco 50 mm Bco-Negro M. Pres. 5,8 m.</t>
  </si>
  <si>
    <t>597007.063</t>
  </si>
  <si>
    <t>Contramarco 50 mm Bco-Turn Pres. 5,8 m.</t>
  </si>
  <si>
    <t>597007.062</t>
  </si>
  <si>
    <t>Contramarco 50 mm Bco-Sheff A. Pres. 5,8 m.</t>
  </si>
  <si>
    <t>597007.067</t>
  </si>
  <si>
    <t>Contramarco 50 mm Bco-Hab Pres. 5,8 m.</t>
  </si>
  <si>
    <t>597007.066</t>
  </si>
  <si>
    <t>Contramarco 50 mm Bco-Tit Pres. 5,8 m.</t>
  </si>
  <si>
    <t>553390.001</t>
  </si>
  <si>
    <t>Contramarco 55 mm Blanco Pres. 5,8 m.</t>
  </si>
  <si>
    <t>564390.022</t>
  </si>
  <si>
    <t>Contramarco 55 mm Bco-Rob Pres. 5,8 m.</t>
  </si>
  <si>
    <t>564390.024</t>
  </si>
  <si>
    <t>Contramarco 55 mm Bco-Ant L Pres. 5,8 m.</t>
  </si>
  <si>
    <t>564390.023</t>
  </si>
  <si>
    <t>Contramarco 55 mm Bco-B.Brow Pres. 5,8 m.</t>
  </si>
  <si>
    <t>564390.021</t>
  </si>
  <si>
    <t>Contramarco 55 mm Bco-Nog Pres. 5,8 m.</t>
  </si>
  <si>
    <t>564390.020</t>
  </si>
  <si>
    <t>Contramarco 55 mm Bco-Win Pres. 5,8 m.</t>
  </si>
  <si>
    <t>564390.012</t>
  </si>
  <si>
    <t>Contramarco 55 mm Bco-Mon Pres. 5,8 m.</t>
  </si>
  <si>
    <t>564390.014</t>
  </si>
  <si>
    <t>Contramarco 55 mm Bco-Negro M. Pres. 5,8 m.</t>
  </si>
  <si>
    <t>564390.016</t>
  </si>
  <si>
    <t>Contramarco 55 mm Bco-Turn Pres. 5,8 m.</t>
  </si>
  <si>
    <t>564390.015</t>
  </si>
  <si>
    <t>Contramarco 55 mm Bco-Sheff A. Pres. 5,8 m.</t>
  </si>
  <si>
    <t>564390.019</t>
  </si>
  <si>
    <t>Contramarco 55 mm Bco-Hab Pres. 5,8 m.</t>
  </si>
  <si>
    <t>564390.018</t>
  </si>
  <si>
    <t>Contramarco 55 mm Bco-Tit Pres. 5,8 m.</t>
  </si>
  <si>
    <t>564390.028</t>
  </si>
  <si>
    <t>Contramarco 55 mm Bco- Ant M Pres. 5,8 m.</t>
  </si>
  <si>
    <t>564390.029</t>
  </si>
  <si>
    <t>Contramarco 55 mm Bco- Black S Pres. 5,8 m.</t>
  </si>
  <si>
    <t>564390.026</t>
  </si>
  <si>
    <t>Contramarco 55 mm Bco- Nut Pres. 5,8 m.</t>
  </si>
  <si>
    <t>564390.027</t>
  </si>
  <si>
    <t>Contramarco 55 mm Bco- Qrz Pres. 5,8 m.</t>
  </si>
  <si>
    <t>570470.044</t>
  </si>
  <si>
    <t>Contramarco 60 mm Mar-Ant L Pres. 5,8 m.</t>
  </si>
  <si>
    <t>570470.040</t>
  </si>
  <si>
    <t>Contramarco 60 mm Mar-B.Brow Pres. 5,8 m.</t>
  </si>
  <si>
    <t>570470.041</t>
  </si>
  <si>
    <t>Contramarco 60 mm Mar-Nog Pres. 5,8 m.</t>
  </si>
  <si>
    <t>570470.043</t>
  </si>
  <si>
    <t>Contramarco 60 mm Mar-Win Pres. 5,8 m.</t>
  </si>
  <si>
    <t>570470.027</t>
  </si>
  <si>
    <t>Contramarco 60 mm Mar-Mon Pres. 5,8 m.</t>
  </si>
  <si>
    <t>570470.029</t>
  </si>
  <si>
    <t>Contramarco 60 mm Mar-Turn Pres. 5,8 m.</t>
  </si>
  <si>
    <t>570470.030</t>
  </si>
  <si>
    <t>Contramarco 60 mm Mar-Sheff A. Pres. 5,8 m.</t>
  </si>
  <si>
    <t>570470.031</t>
  </si>
  <si>
    <t>Contramarco 60 mm Mar-Hab Pres. 5,8 m.</t>
  </si>
  <si>
    <t>570470.032</t>
  </si>
  <si>
    <t>Contramarco 60 mm Mar-Tit Pres. 5,8 m.</t>
  </si>
  <si>
    <t>570470.050</t>
  </si>
  <si>
    <t>Contramarco 60 mm Mar-Ant M Pres. 5,8 m.</t>
  </si>
  <si>
    <t>570470.051</t>
  </si>
  <si>
    <t>Contramarco 60 mm Mar-Black S Pres. 5,8 m.</t>
  </si>
  <si>
    <t>570470.048</t>
  </si>
  <si>
    <t>Contramarco 60 mm Mar-Nut Pres. 5,8 m.</t>
  </si>
  <si>
    <t>570470.049</t>
  </si>
  <si>
    <t>Contramarco 60 mm Mar-Qrz Pres. 5,8 m.</t>
  </si>
  <si>
    <t>623651.701</t>
  </si>
  <si>
    <t>Perfil de apoyo Blanco Pres. 6 m.</t>
  </si>
  <si>
    <t>590600.153</t>
  </si>
  <si>
    <t>Perfil de apoyo Bco-Rob Pres. 6 m.</t>
  </si>
  <si>
    <t>590600.156</t>
  </si>
  <si>
    <t>Perfil de apoyo Bco-Ant L Pres. 6 m.</t>
  </si>
  <si>
    <t>590600.154</t>
  </si>
  <si>
    <t>Perfil de apoyo Bco-B.Brow Pres. 6 m.</t>
  </si>
  <si>
    <t>590600.152</t>
  </si>
  <si>
    <t>Perfil de apoyo Bco-Nog Pres. 6 m.</t>
  </si>
  <si>
    <t>590600.150</t>
  </si>
  <si>
    <t>Perfil de apoyo Bco-Win Pres. 6 m.</t>
  </si>
  <si>
    <t>590600.123</t>
  </si>
  <si>
    <t>Perfil de apoyo Bco-Mon Pres. 6 m.</t>
  </si>
  <si>
    <t>590600.128</t>
  </si>
  <si>
    <t>Perfil de apoyo Bco-Negro M. Pres. 6 m.</t>
  </si>
  <si>
    <t>590600.135</t>
  </si>
  <si>
    <t>Perfil de apoyo Bco-Turn Pres. 6 m.</t>
  </si>
  <si>
    <t>590600.134</t>
  </si>
  <si>
    <t>Perfil de apoyo Bco-Sheff A. Pres. 6 m.</t>
  </si>
  <si>
    <t>590600.142</t>
  </si>
  <si>
    <t>Perfil de apoyo Bco-Hab Pres. 6 m.</t>
  </si>
  <si>
    <t>590600.141</t>
  </si>
  <si>
    <t>Perfil de apoyo Bco-Tit Pres. 6 m.</t>
  </si>
  <si>
    <t>590600.219</t>
  </si>
  <si>
    <t>Perfil de apoyo Bco-Ant M A. 6 m.</t>
  </si>
  <si>
    <t>590600.220</t>
  </si>
  <si>
    <t>Perfil de apoyo Bco-Black S A. 6 m.</t>
  </si>
  <si>
    <t>590600.216</t>
  </si>
  <si>
    <t>Perfil de apoyo Bco-Nut A. 6 m.</t>
  </si>
  <si>
    <t>590600.217</t>
  </si>
  <si>
    <t>Perfil de apoyo Bco-Qrz A. 6 m.</t>
  </si>
  <si>
    <t>560190.701</t>
  </si>
  <si>
    <t>Ángulo n° 1 58x29/2 mm Blanco Pres. 6 m.</t>
  </si>
  <si>
    <t>591340.150</t>
  </si>
  <si>
    <t>Ángulo n° 1 58x29/2 mm Bco-Rob Pres. 6 m.</t>
  </si>
  <si>
    <t>591340.155</t>
  </si>
  <si>
    <t>Ángulo n° 1 58x29/2 mm Bco-Ant L Pres. 6 m.</t>
  </si>
  <si>
    <t>591340.152</t>
  </si>
  <si>
    <t>Ángulo n° 1 58x29/2 mm Bco-B.Brow Pres. 6 m.</t>
  </si>
  <si>
    <t>591340.149</t>
  </si>
  <si>
    <t>Ángulo n° 1 58x29/2 mm Bco-Nog Pres. 6 m.</t>
  </si>
  <si>
    <t>591340.148</t>
  </si>
  <si>
    <t>Ángulo n° 1 58x29/2 mm Bco-Win Pres. 6 m.</t>
  </si>
  <si>
    <t>591340.110</t>
  </si>
  <si>
    <t>Ángulo n° 1 58x29/2 mm Bco-Mon Pres. 6 m.</t>
  </si>
  <si>
    <t>591340.114</t>
  </si>
  <si>
    <t>Ángulo n° 1 58x29/2 mm Bco-Negro M. Pres. 6 m.</t>
  </si>
  <si>
    <t>591340.121</t>
  </si>
  <si>
    <t>Ángulo n° 1 58x29/2 mm Bco-Turn Pres. 6 m.</t>
  </si>
  <si>
    <t>591340.120</t>
  </si>
  <si>
    <t>Ángulo n° 1 58x29/2 mm Bco-Sheff A. Pres. 6 m.</t>
  </si>
  <si>
    <t>591340.137</t>
  </si>
  <si>
    <t>Ángulo n° 1 58x29/2 mm Bco-Hab Pres. 6 m.</t>
  </si>
  <si>
    <t>591340.136</t>
  </si>
  <si>
    <t>Ángulo n° 1 58x29/2 mm Bco-Tit Pres. 6 m.</t>
  </si>
  <si>
    <t>591340.223</t>
  </si>
  <si>
    <t>Ángulo n° 1 58x29/2 mm Bco-Ant M Pres. 6 m.</t>
  </si>
  <si>
    <t>591340.224</t>
  </si>
  <si>
    <t>Ángulo n° 1 58x29/2 mm Bco-Black S Pres. 6 m.</t>
  </si>
  <si>
    <t>591340.221</t>
  </si>
  <si>
    <t>Ángulo n° 1 58x29/2 mm Bco-Nut Pres. 6 m.</t>
  </si>
  <si>
    <t>591340.222</t>
  </si>
  <si>
    <t>Ángulo n° 1 58x29/2 mm Bco-Qrz Pres. 6 m.</t>
  </si>
  <si>
    <t>606252.701</t>
  </si>
  <si>
    <t>Perfil de revestimiento n° 1 Blanco Pres. 6 m.</t>
  </si>
  <si>
    <t>591280.054</t>
  </si>
  <si>
    <t>Perfil de revestimiento n° 1 Bco-Rob Pres. 6 m.</t>
  </si>
  <si>
    <t>591280.056</t>
  </si>
  <si>
    <t>Perfil de revestimiento n° 1 Bco-Ant L Pres. 6 m.</t>
  </si>
  <si>
    <t>591280.055</t>
  </si>
  <si>
    <t>Perfil de revestimiento n° 1 Bco-B.Brow Pres. 6 m.</t>
  </si>
  <si>
    <t>591280.053</t>
  </si>
  <si>
    <t>Perfil de revestimiento n° 1 Bco-Nog Pres. 6 m.</t>
  </si>
  <si>
    <t>591280.052</t>
  </si>
  <si>
    <t>Perfil de revestimiento n° 1 Bco-Win Pres. 6 m.</t>
  </si>
  <si>
    <t>591280.041</t>
  </si>
  <si>
    <t>Perfil de revestimiento n° 1 Bco-Mon Pres. 6 m.</t>
  </si>
  <si>
    <t>591280.042</t>
  </si>
  <si>
    <t>Perfil de revestimiento n° 1 Bco-Negro M. Pres. 6 m.</t>
  </si>
  <si>
    <t>591280.046</t>
  </si>
  <si>
    <t>Perfil de revestimiento n° 1 Bco-Turn Pres. 6 m.</t>
  </si>
  <si>
    <t>591280.045</t>
  </si>
  <si>
    <t>Perfil de revestimiento n° 1 Bco-Sheff A. Pres. 6 m.</t>
  </si>
  <si>
    <t>591280.049</t>
  </si>
  <si>
    <t>Perfil de revestimiento n° 1 Bco-Hab Pres. 6 m.</t>
  </si>
  <si>
    <t>591280.048</t>
  </si>
  <si>
    <t>Perfil de revestimiento n° 1 Bco-Tit Pres. 6 m.</t>
  </si>
  <si>
    <t>591280.063</t>
  </si>
  <si>
    <t>Perfil de revestimienton°1 Bco-Ant M Pres.6m.</t>
  </si>
  <si>
    <t>591280.064</t>
  </si>
  <si>
    <t>Perfil de revestimienton°1 Bco-Black S Pres.6m.</t>
  </si>
  <si>
    <t>591280.061</t>
  </si>
  <si>
    <t>Perfil de revestimienton°1 Bco-Nut Pres.6m.</t>
  </si>
  <si>
    <t>591280.062</t>
  </si>
  <si>
    <t>Perfil de revestimienton°1 Bco-Qrz Pres.6m.</t>
  </si>
  <si>
    <t>599233.039</t>
  </si>
  <si>
    <t>Lama ciega 20 mm Bco-Bco/Rob Pres. 5,8 m.</t>
  </si>
  <si>
    <t>599233.038</t>
  </si>
  <si>
    <t>Lama ciega 20 mm Bco-Rob/Bco Pres. 5,8 m.</t>
  </si>
  <si>
    <t>599233.043</t>
  </si>
  <si>
    <t>Lama ciega 20 mm Bco-Ant L/Ant L Pres. 5,8 m.</t>
  </si>
  <si>
    <t>599233.044</t>
  </si>
  <si>
    <t>Lama ciega 20 mm Bco-Bco/Ant L Pres. 5,8 m.</t>
  </si>
  <si>
    <t>599233.045</t>
  </si>
  <si>
    <t>Lama ciega 20 mm Bco-Ant L/Bco Pres. 5,8 m.</t>
  </si>
  <si>
    <t>599233.040</t>
  </si>
  <si>
    <t>Lama ciega 20 mm Bco-B.Brow/B.Brow Pres. 5,8 m.</t>
  </si>
  <si>
    <t>599233.041</t>
  </si>
  <si>
    <t>Lama ciega 20 mm Bco-Bco/B.Brow Pres. 5,8 m.</t>
  </si>
  <si>
    <t>599233.042</t>
  </si>
  <si>
    <t>Lama ciega 20 mm Bco-B.Brow/Bco Pres. 5,8 m.</t>
  </si>
  <si>
    <t>599233.034</t>
  </si>
  <si>
    <t>Lama ciega 20 mm Bco-Nog/Nog Pres. 5.8 m.</t>
  </si>
  <si>
    <t>599233.035</t>
  </si>
  <si>
    <t>Lama ciega 20 mm Bco-Bco/Nog Pres. 5,8 m.</t>
  </si>
  <si>
    <t>599233.036</t>
  </si>
  <si>
    <t>Lama ciega 20 mm Bco-Nog/Bco Pres. 5,8 m.</t>
  </si>
  <si>
    <t>599233.031</t>
  </si>
  <si>
    <t>Lama ciega 20 mm Bco-Win/Win Pres. 5,8 m.</t>
  </si>
  <si>
    <t>599233.032</t>
  </si>
  <si>
    <t>Lama ciega 20 mm Bco-Bco/Win Pres. 5,8 m.</t>
  </si>
  <si>
    <t>599233.033</t>
  </si>
  <si>
    <t>Lama ciega 20 mm Bco-Win/Bco Pres. 5,8 m.</t>
  </si>
  <si>
    <t>599233.005</t>
  </si>
  <si>
    <t>Lama ciega 20 mm Bco-Mon/Mon Pres. 5,8 m.</t>
  </si>
  <si>
    <t>599233.003</t>
  </si>
  <si>
    <t>Lama ciega 20 mm Bco-Bco/Mon Pres. 5,8 m.</t>
  </si>
  <si>
    <t>599233.006</t>
  </si>
  <si>
    <t>Lama ciega 20 mm Bco-Mon/Bco Pres. 5,8 m.</t>
  </si>
  <si>
    <t>599233.012</t>
  </si>
  <si>
    <t>Lama ciega 20 mm Bco-Bco/Negro M. Pres. 5,8 m.</t>
  </si>
  <si>
    <t>599233.013</t>
  </si>
  <si>
    <t>Lama ciega 20 mm Bco-Negro M./Bco Pres. 5,8 m.</t>
  </si>
  <si>
    <t>599233.019</t>
  </si>
  <si>
    <t>Lama ciega 20 mm Bco-Turn/Turn Pres. 5,8 m.</t>
  </si>
  <si>
    <t>599233.020</t>
  </si>
  <si>
    <t>Lama ciega 20 mm Bco-Bco/Turn Pres. 5,8 m.</t>
  </si>
  <si>
    <t>599233.021</t>
  </si>
  <si>
    <t>Lama ciega 20 mm Bco-Turn/Bco Pres. 5,8 m.</t>
  </si>
  <si>
    <t>599233.016</t>
  </si>
  <si>
    <t>Lama ciega 20 mm Bco-Sheff A./Sheff A. Pres. 5,8 m.</t>
  </si>
  <si>
    <t>599233.017</t>
  </si>
  <si>
    <t>Lama ciega 20 mm Bco-Bco/Sheff A. Pres. 5,8 m.</t>
  </si>
  <si>
    <t>599233.018</t>
  </si>
  <si>
    <t>Lama ciega 20 mm Bco-Sheff A./Bco Pres. 5,8 m.</t>
  </si>
  <si>
    <t>599233.023</t>
  </si>
  <si>
    <t>Lama ciega 20 mm Bco-Hab/Hab Pres. 5,8 m.</t>
  </si>
  <si>
    <t>599233.027</t>
  </si>
  <si>
    <t>Lama ciega 20 mm Bco-Bco/Hab Pres. 5,8 m.</t>
  </si>
  <si>
    <t>599233.028</t>
  </si>
  <si>
    <t>Lama ciega 20 mm Bco-Hab/Bco Pres. 5,8 m.</t>
  </si>
  <si>
    <t>599233.022</t>
  </si>
  <si>
    <t>Lama ciega 20 mm Bco-Tit/Tit Pres. 5,8 m.</t>
  </si>
  <si>
    <t>599233.025</t>
  </si>
  <si>
    <t>Lama ciega 20 mm Bco-Bco/Tit Pres. 5,8 m.</t>
  </si>
  <si>
    <t>599233.026</t>
  </si>
  <si>
    <t>Lama ciega 20 mm Bco-Tit/Bco Pres. 5,8 m.</t>
  </si>
  <si>
    <t>599233.054</t>
  </si>
  <si>
    <t>Lama ciega 20 mm Bco-Ant M/Ant M Pres. 5,8 m.</t>
  </si>
  <si>
    <t>599233.055</t>
  </si>
  <si>
    <t>Lama ciega 20 mm Bco-Bco/Ant M Pres. 5,8 m.</t>
  </si>
  <si>
    <t>599233.056</t>
  </si>
  <si>
    <t>Lama ciega 20 mm Bco-Ant M/Bco Pres. 5,8 m.</t>
  </si>
  <si>
    <t>599233.057</t>
  </si>
  <si>
    <t>Lama ciega 20 mm Bco-Black S/Black S Pres. 5,8 m.</t>
  </si>
  <si>
    <t>599233.058</t>
  </si>
  <si>
    <t>Lama ciega 20 mm Bco-Bco/Black S Pres. 5,8 m.</t>
  </si>
  <si>
    <t>599233.059</t>
  </si>
  <si>
    <t>Lama ciega 20 mm Bco-Black S/Bco Pres. 5,8 m.</t>
  </si>
  <si>
    <t>599233.048</t>
  </si>
  <si>
    <t>Lama ciega 20 mm Bco-Nut/Nut Pres. 5,8 m.</t>
  </si>
  <si>
    <t>599233.049</t>
  </si>
  <si>
    <t>Lama ciega 20 mm Bco-Bco/Nut Pres. 5,8 m.</t>
  </si>
  <si>
    <t>599233.050</t>
  </si>
  <si>
    <t>Lama ciega 20 mm Bco-Nut/Bco Pres. 5,8 m.</t>
  </si>
  <si>
    <t>599233.051</t>
  </si>
  <si>
    <t>Lama ciega 20 mm Bco-Qrz/Qrz Pres. 5,8 m.</t>
  </si>
  <si>
    <t>599233.052</t>
  </si>
  <si>
    <t>Lama ciega 20 mm Bco-Bco/Qrz Pres. 5,8 m.</t>
  </si>
  <si>
    <t>599233.053</t>
  </si>
  <si>
    <t>Lama ciega 20 mm Bco-Qrz/Bco Pres. 5,8 m.</t>
  </si>
  <si>
    <t>264230.001</t>
  </si>
  <si>
    <t>Boquilla de atornillar Blanco Pres. 1000 u.</t>
  </si>
  <si>
    <t>261582.093</t>
  </si>
  <si>
    <t>Tapa desagüe Antracita Pres. 500 u.</t>
  </si>
  <si>
    <t>Tapón remate diámetro 13 mm Blanco Pres. 1000 u.</t>
  </si>
  <si>
    <t>Tapón remate diámetro 13 mm Marrón Pres. 1000 u.</t>
  </si>
  <si>
    <t>261487.002</t>
  </si>
  <si>
    <t>Taco de acristalar 100x30/1 mm Blanco Pres. 1000 u.</t>
  </si>
  <si>
    <t>261497.002</t>
  </si>
  <si>
    <t>Taco de acristalar 100x30/2 mm Celeste Pres. 1000 u.</t>
  </si>
  <si>
    <t>261507.002</t>
  </si>
  <si>
    <t>Taco de acristalar 100x30/3 mm Rojo Pres. 1000 u.</t>
  </si>
  <si>
    <t>261517.002</t>
  </si>
  <si>
    <t>Taco de acristalar 100x30/4 mm Amarillo Pres. 1000 u.</t>
  </si>
  <si>
    <t>261527.002</t>
  </si>
  <si>
    <t>Taco de acristalar 100x30/5 mm Verde Pres. 1000 u.</t>
  </si>
  <si>
    <t>247903.001</t>
  </si>
  <si>
    <t>Grampa para fijación de marcos ED-60 y EDS Pres. 20 u.</t>
  </si>
  <si>
    <t>252280.001</t>
  </si>
  <si>
    <t>Emulsión limpiadora Pres. 20 u.</t>
  </si>
  <si>
    <t>252220.001</t>
  </si>
  <si>
    <t>Limpiador ventanas PVC Pres. 10 u.</t>
  </si>
  <si>
    <t>251760.001</t>
  </si>
  <si>
    <t>Pegamento juntas APTK-EPDM Pres. 10 u.</t>
  </si>
  <si>
    <t>222660.001</t>
  </si>
  <si>
    <t>Emulsión Limpiadora para perfiles foliados Pres. 20 u.</t>
  </si>
  <si>
    <t>251670.002</t>
  </si>
  <si>
    <t>Pegamento perfiles PVC Transparente Pres. 30 u.</t>
  </si>
  <si>
    <t>30 u. x paquete</t>
  </si>
  <si>
    <t>30</t>
  </si>
  <si>
    <t>247241.002</t>
  </si>
  <si>
    <t>Marcador reparador Roble Pres. 1 u.</t>
  </si>
  <si>
    <t>5 u. x paquete</t>
  </si>
  <si>
    <t>5</t>
  </si>
  <si>
    <t>260488.002</t>
  </si>
  <si>
    <t>Marcador reparador Antracita Liso 1 u.</t>
  </si>
  <si>
    <t>252224.001</t>
  </si>
  <si>
    <t>Marcador reparador Black Brown Pres. 1 u.</t>
  </si>
  <si>
    <t>223900.001</t>
  </si>
  <si>
    <t>Marcador reparador Nogal 1 u.</t>
  </si>
  <si>
    <t>207673.001</t>
  </si>
  <si>
    <t>Marcador reparador Winchester Pres. 1 u.</t>
  </si>
  <si>
    <t>321373.001</t>
  </si>
  <si>
    <t>Marcador reparador Monument Oak Pres. 1 u.</t>
  </si>
  <si>
    <t>330042.001</t>
  </si>
  <si>
    <t>Marcador reparador Negro Mate Pres. 1 u.</t>
  </si>
  <si>
    <t>330065.001</t>
  </si>
  <si>
    <t>Marcador reparador Turner Oak Malt Pres. 1 u.</t>
  </si>
  <si>
    <t>330063.001</t>
  </si>
  <si>
    <t>Marcador reparador Sheffield Oak Alpine Pres. 1 u.</t>
  </si>
  <si>
    <t>322379.001</t>
  </si>
  <si>
    <t>Marcador reparador Habano Pres. 1 u.</t>
  </si>
  <si>
    <t>206920.001</t>
  </si>
  <si>
    <t>Marcador reparador Titanium Pres. 1 u.</t>
  </si>
  <si>
    <t>Marcador reparador Antracita M  Pres. 1 u.</t>
  </si>
  <si>
    <t>Marcador reparador Quartz Pres. 1 u.</t>
  </si>
  <si>
    <t>Marcador reparador Nutmeg Pres. 1 u.</t>
  </si>
  <si>
    <t>Marcador reparador Black Smoke Pres. 1 u.</t>
  </si>
  <si>
    <t>500515.100</t>
  </si>
  <si>
    <t>Marco 72 Prestige Design MD 70  Blanco Pres 5.8</t>
  </si>
  <si>
    <t>510515.049</t>
  </si>
  <si>
    <t>Marco 72 Prestige Design MD 70  Mar-Rob/Rob Pres 5.8</t>
  </si>
  <si>
    <t>5.8</t>
  </si>
  <si>
    <t>510515.048</t>
  </si>
  <si>
    <t>Marco 72 Prestige Design MD 70  Bco-Bco/Rob Pres 5.8</t>
  </si>
  <si>
    <t>510515.060</t>
  </si>
  <si>
    <t>Marco 72 Prestige Design MD 70  Bco-Rob/Bco Pres 5.8</t>
  </si>
  <si>
    <t>510515.033</t>
  </si>
  <si>
    <t>Marco 72 Prestige Design MD 70  Mar-Ant L/Ant L Pres 5.8</t>
  </si>
  <si>
    <t>510515.030</t>
  </si>
  <si>
    <t>Marco 72 Prestige Design MD 70  Bco-Bco/Ant L Pres 5.8</t>
  </si>
  <si>
    <t>510515.036</t>
  </si>
  <si>
    <t>Marco 72 Prestige Design MD 70  Bco-Ant L/Bco Pres 5.8</t>
  </si>
  <si>
    <t>510515.055</t>
  </si>
  <si>
    <t>Marco 72 Prestige Design MD 70  Mar-B.Brow/B.Brow Pres 5.8</t>
  </si>
  <si>
    <t>510515.054</t>
  </si>
  <si>
    <t>Marco 72 Prestige Design MD 70  Bco-Bco/B.Brow Pres 5.8</t>
  </si>
  <si>
    <t>510515.053</t>
  </si>
  <si>
    <t>Marco 72 Prestige Design MD 70  Bco-B.Brow/Bco Pres 5.8</t>
  </si>
  <si>
    <t>510515.046</t>
  </si>
  <si>
    <t>Marco 72 Prestige Design MD 70  Mar-Nog/Nog Pres 5.8</t>
  </si>
  <si>
    <t>510515.047</t>
  </si>
  <si>
    <t>Marco 72 Prestige Design MD 70  Bco-Bco/Nog Pres 5.8</t>
  </si>
  <si>
    <t>510515.045</t>
  </si>
  <si>
    <t>Marco 72 Prestige Design MD 70  Bco-Nog/Bco Pres 5.8</t>
  </si>
  <si>
    <t>510515.043</t>
  </si>
  <si>
    <t>Marco 72 Prestige Design MD 70  Mar-Win/Win Pres 5.8</t>
  </si>
  <si>
    <t>510515.044</t>
  </si>
  <si>
    <t>Marco 72 Prestige Design MD 70  Bco-Bco/Win Pres 5.8</t>
  </si>
  <si>
    <t>510515.042</t>
  </si>
  <si>
    <t>Marco 72 Prestige Design MD 70  Bco-Win/Bco Pres 5.8</t>
  </si>
  <si>
    <t>510515.026</t>
  </si>
  <si>
    <t>Marco 72 Prestige Design MD 70  Mar-Mon/Mon Pres 5.8</t>
  </si>
  <si>
    <t>510515.025</t>
  </si>
  <si>
    <t>Marco 72 Prestige Design MD 70  Bco-Bco/Mon Pres 5.8</t>
  </si>
  <si>
    <t>510515.024</t>
  </si>
  <si>
    <t>Marco 72 Prestige Design MD 70  Bco-Mon/Bco Pres 5.8</t>
  </si>
  <si>
    <t>510515.020</t>
  </si>
  <si>
    <t>Marco 72 Prestige Design MD 70  Mar-Neg M./Neg M. Pres 5.8</t>
  </si>
  <si>
    <t>510515.015</t>
  </si>
  <si>
    <t>Marco 72 Prestige Design MD 70  Bco-Bco/Neg M. Pres 5.8</t>
  </si>
  <si>
    <t>510515.014</t>
  </si>
  <si>
    <t>Marco 72 Prestige Design MD 70  Bco-Neg M./Bco Pres 5.8</t>
  </si>
  <si>
    <t>510515.080</t>
  </si>
  <si>
    <t>Marco 72 Prestige Design MD 70  Mar-Turn/Turn Pres 5.8</t>
  </si>
  <si>
    <t>510515.079</t>
  </si>
  <si>
    <t>Marco 72 Prestige Design MD 70  Bco-Bco/Turn Pres 5.8</t>
  </si>
  <si>
    <t>510515.078</t>
  </si>
  <si>
    <t>Marco 72 Prestige Design MD 70  Bco-Turn/Bco Pres 5.8</t>
  </si>
  <si>
    <t>510515.076</t>
  </si>
  <si>
    <t>Marco 72 Prestige Design MD 70  Bco-Sheff A./Sheff A. Pres 5.8</t>
  </si>
  <si>
    <t>510515.075</t>
  </si>
  <si>
    <t>Marco 72 Prestige Design MD 70  Bco-Bco/Sheff A. Pres 5.8</t>
  </si>
  <si>
    <t>510515.074</t>
  </si>
  <si>
    <t>Marco 72 Prestige Design MD 70  Bco-Sheff A./Bco Pres 5.8</t>
  </si>
  <si>
    <t>510515.072</t>
  </si>
  <si>
    <t>Marco 72 Prestige Design MD 70  Mar-Hab/Hab Pres 5.8</t>
  </si>
  <si>
    <t>510515.071</t>
  </si>
  <si>
    <t>Marco 72 Prestige Design MD 70  Bco-Bco/Hab Pres 5.8</t>
  </si>
  <si>
    <t>510515.070</t>
  </si>
  <si>
    <t>Marco 72 Prestige Design MD 70  Bco-Hab/Bco Pres 5.8</t>
  </si>
  <si>
    <t>510515.066</t>
  </si>
  <si>
    <t>Marco 72 Prestige Design MD 70  Mar-Tit/Tit Pres 5.8</t>
  </si>
  <si>
    <t>510515.065</t>
  </si>
  <si>
    <t>Marco 72 Prestige Design MD 70  Bco-Bco/Tit Pres 5.8</t>
  </si>
  <si>
    <t>510515.064</t>
  </si>
  <si>
    <t>Marco 72 Prestige Design MD 70  Bco-Tit/Bco Pres 5.8</t>
  </si>
  <si>
    <t>510515.012</t>
  </si>
  <si>
    <t>Marco 72 Prestige Design MD 70   Mar-Ant M/Ant Pres 5.8</t>
  </si>
  <si>
    <t>510515.013</t>
  </si>
  <si>
    <t>Marco 72 Prestige Design MD 70   Bco-Bco/Ant M Pres 5.8</t>
  </si>
  <si>
    <t>510515.021</t>
  </si>
  <si>
    <t>Marco 72 Prestige Design MD 70   Bco-Ant M/Bco Pres 5.8</t>
  </si>
  <si>
    <t>510515.023</t>
  </si>
  <si>
    <t>Marco 72 Prestige Design MD 70   Mar-Black S/B Pres 5.8</t>
  </si>
  <si>
    <t>Marco 72 Prestige Design MD 70   Bco-Bco/Black Pres 5.8</t>
  </si>
  <si>
    <t>510515.027</t>
  </si>
  <si>
    <t>Marco 72 Prestige Design MD 70   Bco-Black S/B Pres 5.8</t>
  </si>
  <si>
    <t>510515.003</t>
  </si>
  <si>
    <t>Marco 72 Prestige Design MD 70   Mar-Nut/Nut  Pres 5.8</t>
  </si>
  <si>
    <t>510515.004</t>
  </si>
  <si>
    <t>Marco 72 Prestige Design MD 70   Bco-Bco/Nut  Pres 5.8</t>
  </si>
  <si>
    <t>510515.008</t>
  </si>
  <si>
    <t>Marco 72 Prestige Design MD 70   Bco-Nut/Bco  Pres 5.8</t>
  </si>
  <si>
    <t>510515.009</t>
  </si>
  <si>
    <t>Marco 72 Prestige Design MD 70   Mar-Qrz/Qrz  Pres 5.8</t>
  </si>
  <si>
    <t>510515.010</t>
  </si>
  <si>
    <t>Marco 72 Prestige Design MD 70   Bco-Bco/Qrz  Pres 5.8</t>
  </si>
  <si>
    <t>510515.011</t>
  </si>
  <si>
    <t>Marco 72 Prestige Design MD 70   Bco-Qrz/Bco  Pres 5.8</t>
  </si>
  <si>
    <t>500525.100</t>
  </si>
  <si>
    <t>Poste travesaño 104 Prestige MD70 Blanco Pres 5.8</t>
  </si>
  <si>
    <t>510525.049</t>
  </si>
  <si>
    <t>Poste travesaño 104 Prestige MD70 Mar-Rob/Rob Pres 5.8</t>
  </si>
  <si>
    <t>510525.048</t>
  </si>
  <si>
    <t>Poste travesaño 104 Prestige MD70 Bco-Bco/Rob Pres 5.8</t>
  </si>
  <si>
    <t>510525.060</t>
  </si>
  <si>
    <t>Poste travesaño 104 Prestige MD70 Bco-Rob/Bco Pres 5.8</t>
  </si>
  <si>
    <t>510525.033</t>
  </si>
  <si>
    <t>Poste travesaño 104 Prestige MD70 Mar-Ant L/Ant L Pres 5.8</t>
  </si>
  <si>
    <t>510525.030</t>
  </si>
  <si>
    <t>Poste travesaño 104 Prestige MD70 Bco-Bco/Ant L Pres 5.8</t>
  </si>
  <si>
    <t>510525.036</t>
  </si>
  <si>
    <t>Poste travesaño 104 Prestige MD70 Bco-Ant L/Bco Pres 5.8</t>
  </si>
  <si>
    <t>510525.055</t>
  </si>
  <si>
    <t>Poste travesaño 104 Prestige MD70 Mar-B.Brow/B.Brow Pres 5.8</t>
  </si>
  <si>
    <t>510525.054</t>
  </si>
  <si>
    <t>Poste travesaño 104 Prestige MD70 Bco-Bco/B.Brow Pres 5.8</t>
  </si>
  <si>
    <t>510525.053</t>
  </si>
  <si>
    <t>Poste travesaño 104 Prestige MD70 Bco-B.Brow/Bco Pres 5.8</t>
  </si>
  <si>
    <t>510525.046</t>
  </si>
  <si>
    <t>Poste travesaño 104 Prestige MD70 Mar-Nog/Nog Pres 5.8</t>
  </si>
  <si>
    <t>510525.047</t>
  </si>
  <si>
    <t>Poste travesaño 104 Prestige MD70 Bco-Bco/Nog Pres 5.8</t>
  </si>
  <si>
    <t>510525.045</t>
  </si>
  <si>
    <t>Poste travesaño 104 Prestige MD70 Bco-Nog/Bco Pres 5.8</t>
  </si>
  <si>
    <t>510525.043</t>
  </si>
  <si>
    <t>Poste travesaño 104 Prestige MD70 Mar-Win/Win Pres 5.8</t>
  </si>
  <si>
    <t>510525.044</t>
  </si>
  <si>
    <t>Poste travesaño 104 Prestige MD70 Bco-Bco/Win Pres 5.8</t>
  </si>
  <si>
    <t>510525.042</t>
  </si>
  <si>
    <t>Poste travesaño 104 Prestige MD70 Bco-Win/Bco Pres 5.8</t>
  </si>
  <si>
    <t>510525.026</t>
  </si>
  <si>
    <t>Poste travesaño 104 Prestige MD70 Mar-Mon/Mon Pres 5.8</t>
  </si>
  <si>
    <t>510525.025</t>
  </si>
  <si>
    <t>Poste travesaño 104 Prestige MD70 Bco-Bco/Mon Pres 5.8</t>
  </si>
  <si>
    <t>510525.024</t>
  </si>
  <si>
    <t>Poste travesaño 104 Prestige MD70 Bco-Mon/Bco Pres 5.8</t>
  </si>
  <si>
    <t>510525.020</t>
  </si>
  <si>
    <t>Poste travesaño 104 Prestige MD70 Mar-Neg M./Neg M. Pres 5.8</t>
  </si>
  <si>
    <t>510525.015</t>
  </si>
  <si>
    <t>Poste travesaño 104 Prestige MD70 Bco-Bco/Neg M. Pres 5.8</t>
  </si>
  <si>
    <t>510525.014</t>
  </si>
  <si>
    <t>Poste travesaño 104 Prestige MD70 Bco-Neg M./Bco Pres 5.8</t>
  </si>
  <si>
    <t>510525.080</t>
  </si>
  <si>
    <t>Poste travesaño 104 Prestige MD70 Mar-Turn/Turn Pres 5.8</t>
  </si>
  <si>
    <t>510525.079</t>
  </si>
  <si>
    <t>Poste travesaño 104 Prestige MD70 Bco-Bco/Turn Pres 5.8</t>
  </si>
  <si>
    <t>510525.078</t>
  </si>
  <si>
    <t>Poste travesaño 104 Prestige MD70 Bco-Turn/Bco Pres 5.8</t>
  </si>
  <si>
    <t>510525.076</t>
  </si>
  <si>
    <t>Poste travesaño 104 Prestige MD70 Bco-Sheff A./Sheff A. Pres 5.8</t>
  </si>
  <si>
    <t>510525.075</t>
  </si>
  <si>
    <t>Poste travesaño 104 Prestige MD70 Bco-Bco/Sheff A. Pres 5.8</t>
  </si>
  <si>
    <t>510525.074</t>
  </si>
  <si>
    <t>Poste travesaño 104 Prestige MD70 Bco-Sheff A./Bco Pres 5.8</t>
  </si>
  <si>
    <t>510525.072</t>
  </si>
  <si>
    <t>Poste travesaño 104 Prestige MD70 Mar-Hab/Hab Pres 5.8</t>
  </si>
  <si>
    <t>510525.071</t>
  </si>
  <si>
    <t>Poste travesaño 104 Prestige MD70 Bco-Bco/Hab Pres 5.8</t>
  </si>
  <si>
    <t>510525.070</t>
  </si>
  <si>
    <t>Poste travesaño 104 Prestige MD70 Bco-Hab/Bco Pres 5.8</t>
  </si>
  <si>
    <t>510525.066</t>
  </si>
  <si>
    <t>Poste travesaño 104 Prestige MD70 Mar-Tit/Tit Pres 5.8</t>
  </si>
  <si>
    <t>510525.065</t>
  </si>
  <si>
    <t>Poste travesaño 104 Prestige MD70 Bco-Bco/Tit Pres 5.8</t>
  </si>
  <si>
    <t>510525.064</t>
  </si>
  <si>
    <t>Poste travesaño 104 Prestige MD70 Bco-Tit/Bco Pres 5.8</t>
  </si>
  <si>
    <t>510525.010</t>
  </si>
  <si>
    <t>Poste travesaño 104 Prestige MD70  Mar-Ant M/Ant Pres 5.8</t>
  </si>
  <si>
    <t>510525.011</t>
  </si>
  <si>
    <t>Poste travesaño 104 Prestige MD70  Bco-Bco/Ant M Pres 5.8</t>
  </si>
  <si>
    <t>510525.012</t>
  </si>
  <si>
    <t>Poste travesaño 104 Prestige MD70  Bco-Ant M/Bco Pres 5.8</t>
  </si>
  <si>
    <t>510525.013</t>
  </si>
  <si>
    <t>Poste travesaño 104 Prestige MD70  Mar-Black S/B Pres 5.8</t>
  </si>
  <si>
    <t>510525.021</t>
  </si>
  <si>
    <t>Poste travesaño 104 Prestige MD70  Bco-Bco/Black Pres 5.8</t>
  </si>
  <si>
    <t>510525.023</t>
  </si>
  <si>
    <t>Poste travesaño 104 Prestige MD70  Bco-Black S/B Pres 5.8</t>
  </si>
  <si>
    <t>510525.001</t>
  </si>
  <si>
    <t>Poste travesaño 104 Prestige MD70  Mar-Nut/Nut  Pres 5.8</t>
  </si>
  <si>
    <t>510525.002</t>
  </si>
  <si>
    <t>Poste travesaño 104 Prestige MD70  Bco-Bco/Nut  Pres 5.8</t>
  </si>
  <si>
    <t>510525.003</t>
  </si>
  <si>
    <t>Poste travesaño 104 Prestige MD70  Bco-Nut/Bco  Pres 5.8</t>
  </si>
  <si>
    <t>510525.004</t>
  </si>
  <si>
    <t>Poste travesaño 104 Prestige MD70  Mar-Qrz/Qrz  Pres 5.8</t>
  </si>
  <si>
    <t>510525.008</t>
  </si>
  <si>
    <t>Poste travesaño 104 Prestige MD70  Bco-Bco/Qrz  Pres 5.8</t>
  </si>
  <si>
    <t>510525.009</t>
  </si>
  <si>
    <t>Poste travesaño 104 Prestige MD70  Bco-Qrz/Bco  Pres 5.8</t>
  </si>
  <si>
    <t>500505.100</t>
  </si>
  <si>
    <t>Hoja Z60 Prestige MD70 Blanco Pres 5.8</t>
  </si>
  <si>
    <t>510505.049</t>
  </si>
  <si>
    <t>Hoja Z60 Prestige MD70 Mar-Rob/Rob Pres 5.8</t>
  </si>
  <si>
    <t>510505.048</t>
  </si>
  <si>
    <t>Hoja Z60 Prestige MD70 Bco-Bco/Rob Pres 5.8</t>
  </si>
  <si>
    <t>510505.060</t>
  </si>
  <si>
    <t>Hoja Z60 Prestige MD70 Bco-Rob/Bco Pres 5.8</t>
  </si>
  <si>
    <t>510505.033</t>
  </si>
  <si>
    <t>Hoja Z60 Prestige MD70 Mar-Ant L/Ant L Pres 5.8</t>
  </si>
  <si>
    <t>510505.030</t>
  </si>
  <si>
    <t>Hoja Z60 Prestige MD70 Bco-Bco/Ant L Pres 5.8</t>
  </si>
  <si>
    <t>510505.036</t>
  </si>
  <si>
    <t>Hoja Z60 Prestige MD70 Bco-Ant L/Bco Pres 5.8</t>
  </si>
  <si>
    <t>510505.055</t>
  </si>
  <si>
    <t>Hoja Z60 Prestige MD70 Mar-B.Brow/B.Brow Pres 5.8</t>
  </si>
  <si>
    <t>510505.054</t>
  </si>
  <si>
    <t>Hoja Z60 Prestige MD70 Bco-Bco/B.Brow Pres 5.8</t>
  </si>
  <si>
    <t>510505.053</t>
  </si>
  <si>
    <t>Hoja Z60 Prestige MD70 Bco-B.Brow/Bco Pres 5.8</t>
  </si>
  <si>
    <t>510505.046</t>
  </si>
  <si>
    <t>Hoja Z60 Prestige MD70 Mar-Nog/Nog Pres 5.8</t>
  </si>
  <si>
    <t>510505.047</t>
  </si>
  <si>
    <t>Hoja Z60 Prestige MD70 Bco-Bco/Nog Pres 5.8</t>
  </si>
  <si>
    <t>510505.045</t>
  </si>
  <si>
    <t>Hoja Z60 Prestige MD70 Bco-Nog/Bco Pres 5.8</t>
  </si>
  <si>
    <t>510505.043</t>
  </si>
  <si>
    <t>Hoja Z60 Prestige MD70 Mar-Win/Win Pres 5.8</t>
  </si>
  <si>
    <t>510505.044</t>
  </si>
  <si>
    <t>Hoja Z60 Prestige MD70 Bco-Bco/Win Pres 5.8</t>
  </si>
  <si>
    <t>510505.042</t>
  </si>
  <si>
    <t>Hoja Z60 Prestige MD70 Bco-Win/Bco Pres 5.8</t>
  </si>
  <si>
    <t>510505.026</t>
  </si>
  <si>
    <t>Hoja Z60 Prestige MD70 Mar-Mon/Mon Pres 5.8</t>
  </si>
  <si>
    <t>510505.025</t>
  </si>
  <si>
    <t>Hoja Z60 Prestige MD70 Bco-Bco/Mon Pres 5.8</t>
  </si>
  <si>
    <t>510505.024</t>
  </si>
  <si>
    <t>Hoja Z60 Prestige MD70 Bco-Mon/Bco Pres 5.8</t>
  </si>
  <si>
    <t>510505.020</t>
  </si>
  <si>
    <t>Hoja Z60 Prestige MD70 Mar-Neg M./Neg M. Pres 5.8</t>
  </si>
  <si>
    <t>510505.015</t>
  </si>
  <si>
    <t>Hoja Z60 Prestige MD70 Bco-Bco/Neg M. Pres 5.8</t>
  </si>
  <si>
    <t>510505.014</t>
  </si>
  <si>
    <t>Hoja Z60 Prestige MD70 Bco-Neg M./Bco Pres 5.8</t>
  </si>
  <si>
    <t>510505.080</t>
  </si>
  <si>
    <t>Hoja Z60 Prestige MD70 Mar-Turn/Turn Pres 5.8</t>
  </si>
  <si>
    <t>510505.079</t>
  </si>
  <si>
    <t>Hoja Z60 Prestige MD70 Bco-Bco/Turn Pres 5.8</t>
  </si>
  <si>
    <t>510505.078</t>
  </si>
  <si>
    <t>Hoja Z60 Prestige MD70 Bco-Turn/Bco Pres 5.8</t>
  </si>
  <si>
    <t>510505.076</t>
  </si>
  <si>
    <t>Hoja Z60 Prestige MD70 Bco-Sheff A./Sheff A. Pres 5.8</t>
  </si>
  <si>
    <t>510505.075</t>
  </si>
  <si>
    <t>Hoja Z60 Prestige MD70 Bco-Bco/Sheff A. Pres 5.8</t>
  </si>
  <si>
    <t>510505.074</t>
  </si>
  <si>
    <t>Hoja Z60 Prestige MD70 Bco-Sheff A./Bco Pres 5.8</t>
  </si>
  <si>
    <t>510505.072</t>
  </si>
  <si>
    <t>Hoja Z60 Prestige MD70 Mar-Hab/Hab Pres 5.8</t>
  </si>
  <si>
    <t>510505.071</t>
  </si>
  <si>
    <t>Hoja Z60 Prestige MD70 Bco-Bco/Hab Pres 5.8</t>
  </si>
  <si>
    <t>510505.070</t>
  </si>
  <si>
    <t>Hoja Z60 Prestige MD70 Bco-Hab/Bco Pres 5.8</t>
  </si>
  <si>
    <t>510505.066</t>
  </si>
  <si>
    <t>Hoja Z60 Prestige MD70 Mar-Tit/Tit Pres 5.8</t>
  </si>
  <si>
    <t>510505.065</t>
  </si>
  <si>
    <t>Hoja Z60 Prestige MD70 Bco-Bco/Tit Pres 5.8</t>
  </si>
  <si>
    <t>510505.064</t>
  </si>
  <si>
    <t>Hoja Z60 Prestige MD70 Bco-Tit/Bco Pres 5.8</t>
  </si>
  <si>
    <t>510505.011</t>
  </si>
  <si>
    <t>Hoja Z60 Prestige MD70  Mar-Ant M/Ant Pres 5.8</t>
  </si>
  <si>
    <t>510505.012</t>
  </si>
  <si>
    <t>Hoja Z60 Prestige MD70  Bco-Bco/Ant M Pres 5.8</t>
  </si>
  <si>
    <t>510505.013</t>
  </si>
  <si>
    <t>Hoja Z60 Prestige MD70  Bco-Ant M/Bco Pres 5.8</t>
  </si>
  <si>
    <t>510505.021</t>
  </si>
  <si>
    <t>Hoja Z60 Prestige MD70  Mar-Black S/B Pres 5.8</t>
  </si>
  <si>
    <t>510505.023</t>
  </si>
  <si>
    <t>Hoja Z60 Prestige MD70  Bco-Bco/Black Pres 5.8</t>
  </si>
  <si>
    <t>510505.027</t>
  </si>
  <si>
    <t>Hoja Z60 Prestige MD70  Bco-Black S/B Pres 5.8</t>
  </si>
  <si>
    <t>510505.002</t>
  </si>
  <si>
    <t>Hoja Z60 Prestige MD70  Mar-Nut/Nut  Pres 5.8</t>
  </si>
  <si>
    <t>510505.003</t>
  </si>
  <si>
    <t>Hoja Z60 Prestige MD70  Bco-Bco/Nut  Pres 5.8</t>
  </si>
  <si>
    <t>510505.004</t>
  </si>
  <si>
    <t>Hoja Z60 Prestige MD70  Bco-Nut/Bco  Pres 5.8</t>
  </si>
  <si>
    <t>510505.008</t>
  </si>
  <si>
    <t>Hoja Z60 Prestige MD70  Mar-Qrz/Qrz  Pres 5.8</t>
  </si>
  <si>
    <t>510505.009</t>
  </si>
  <si>
    <t>Hoja Z60 Prestige MD70  Bco-Bco/Qrz  Pres 5.8</t>
  </si>
  <si>
    <t>510505.010</t>
  </si>
  <si>
    <t>Hoja Z60 Prestige MD70  Bco-Qrz/Bco  Pres 5.8</t>
  </si>
  <si>
    <t>500575.100</t>
  </si>
  <si>
    <t>Hoja Z91 Puerta calle Prestige MD70 Blanco Pres 5.8</t>
  </si>
  <si>
    <t>510575.049</t>
  </si>
  <si>
    <t>Hoja Z91 Puerta calle Prestige MD70 Mar-Rob/Rob Pres 5.8</t>
  </si>
  <si>
    <t>510575.048</t>
  </si>
  <si>
    <t>Hoja Z91 Puerta calle Prestige MD70 Bco-Bco/Rob Pres 5.8</t>
  </si>
  <si>
    <t>510575.060</t>
  </si>
  <si>
    <t>Hoja Z91 Puerta calle Prestige MD70 Bco-Rob/Bco Pres 5.8</t>
  </si>
  <si>
    <t>510575.033</t>
  </si>
  <si>
    <t>Hoja Z91 Puerta calle Prestige MD70 Mar-Ant L/Ant L Pres 5.8</t>
  </si>
  <si>
    <t>510575.030</t>
  </si>
  <si>
    <t>Hoja Z91 Puerta calle Prestige MD70 Bco-Bco/Ant L Pres 5.8</t>
  </si>
  <si>
    <t>510575.036</t>
  </si>
  <si>
    <t>Hoja Z91 Puerta calle Prestige MD70 Bco-Ant L/Bco Pres 5.8</t>
  </si>
  <si>
    <t>510575.055</t>
  </si>
  <si>
    <t>Hoja Z91 Puerta calle Prestige MD70 Mar-B.Brow/B.Brow Pres 5.8</t>
  </si>
  <si>
    <t>510575.054</t>
  </si>
  <si>
    <t>Hoja Z91 Puerta calle Prestige MD70 Bco-Bco/B.Brow Pres 5.8</t>
  </si>
  <si>
    <t>510575.053</t>
  </si>
  <si>
    <t>Hoja Z91 Puerta calle Prestige MD70 Bco-B.Brow/Bco Pres 5.8</t>
  </si>
  <si>
    <t>510575.056</t>
  </si>
  <si>
    <t>Hoja Z91 Puerta calle Prestige MD70 Mar-Nog/Nog Pres 5.8</t>
  </si>
  <si>
    <t>510575.047</t>
  </si>
  <si>
    <t>Hoja Z91 Puerta calle Prestige MD70 Bco-Bco/Nog Pres 5.8</t>
  </si>
  <si>
    <t>510575.045</t>
  </si>
  <si>
    <t>Hoja Z91 Puerta calle Prestige MD70 Bco-Nog/Bco Pres 5.8</t>
  </si>
  <si>
    <t>510575.043</t>
  </si>
  <si>
    <t>Hoja Z91 Puerta calle Prestige MD70 Mar-Win/Win Pres 5.8</t>
  </si>
  <si>
    <t>510575.044</t>
  </si>
  <si>
    <t>Hoja Z91 Puerta calle Prestige MD70 Bco-Bco/Win Pres 5.8</t>
  </si>
  <si>
    <t>510575.042</t>
  </si>
  <si>
    <t>Hoja Z91 Puerta calle Prestige MD70 Bco-Win/Bco Pres 5.8</t>
  </si>
  <si>
    <t>510575.026</t>
  </si>
  <si>
    <t>Hoja Z91 Puerta calle Prestige MD70 Mar-Mon/Mon Pres 5.8</t>
  </si>
  <si>
    <t>510575.025</t>
  </si>
  <si>
    <t>Hoja Z91 Puerta calle Prestige MD70 Bco-Bco/Mon Pres 5.8</t>
  </si>
  <si>
    <t>510575.024</t>
  </si>
  <si>
    <t>Hoja Z91 Puerta calle Prestige MD70 Bco-Mon/Bco Pres 5.8</t>
  </si>
  <si>
    <t>510575.020</t>
  </si>
  <si>
    <t>Hoja Z91 Puerta calle Prestige MD70 Mar-Neg M./Neg M. Pres 5.8</t>
  </si>
  <si>
    <t>510575.015</t>
  </si>
  <si>
    <t>Hoja Z91 Puerta calle Prestige MD70 Bco-Bco/Neg M. Pres 5.8</t>
  </si>
  <si>
    <t>510575.014</t>
  </si>
  <si>
    <t>Hoja Z91 Puerta calle Prestige MD70 Bco-Neg M./Bco Pres 5.8</t>
  </si>
  <si>
    <t>510575.080</t>
  </si>
  <si>
    <t>Hoja Z91 Puerta calle Prestige MD70 Mar-Turn/Turn Pres 5.8</t>
  </si>
  <si>
    <t>510575.079</t>
  </si>
  <si>
    <t>Hoja Z91 Puerta calle Prestige MD70 Bco-Bco/Turn Pres 5.8</t>
  </si>
  <si>
    <t>510575.078</t>
  </si>
  <si>
    <t>Hoja Z91 Puerta calle Prestige MD70 Bco-Turn/Bco Pres 5.8</t>
  </si>
  <si>
    <t>510575.076</t>
  </si>
  <si>
    <t>Hoja Z91 Puerta calle Prestige MD70 Bco-Sheff A./Sheff A. Pres 5.8</t>
  </si>
  <si>
    <t>510575.075</t>
  </si>
  <si>
    <t>Hoja Z91 Puerta calle Prestige MD70 Bco-Bco/Sheff A. Pres 5.8</t>
  </si>
  <si>
    <t>510575.074</t>
  </si>
  <si>
    <t>Hoja Z91 Puerta calle Prestige MD70 Bco-Sheff A./Bco Pres 5.8</t>
  </si>
  <si>
    <t>510575.072</t>
  </si>
  <si>
    <t>Hoja Z91 Puerta calle Prestige MD70 Mar-Hab/Hab Pres 5.8</t>
  </si>
  <si>
    <t>510575.071</t>
  </si>
  <si>
    <t>Hoja Z91 Puerta calle Prestige MD70 Bco-Bco/Hab Pres 5.8</t>
  </si>
  <si>
    <t>510575.070</t>
  </si>
  <si>
    <t>Hoja Z91 Puerta calle Prestige MD70 Bco-Hab./Bco Pres 5.8</t>
  </si>
  <si>
    <t>510575.066</t>
  </si>
  <si>
    <t>Hoja Z91 Puerta calle Prestige MD70 Mar-Tit/Tit Pres 5.8</t>
  </si>
  <si>
    <t>510575.065</t>
  </si>
  <si>
    <t>Hoja Z91 Puerta calle Prestige MD70 Bco-Bco/Tit Pres 5.8</t>
  </si>
  <si>
    <t>510575.064</t>
  </si>
  <si>
    <t>Hoja Z91 Puerta calle Prestige MD70 Bco-Tit/Bco Pres 5.8</t>
  </si>
  <si>
    <t>510575.010</t>
  </si>
  <si>
    <t>Hoja Z91 Puerta calle Prestige MD70  Mar-Ant M/Ant Pres 5.8</t>
  </si>
  <si>
    <t>510575.011</t>
  </si>
  <si>
    <t>Hoja Z91 Puerta calle Prestige MD70  Bco-Bco/Ant M Pres 5.8</t>
  </si>
  <si>
    <t>510575.012</t>
  </si>
  <si>
    <t>Hoja Z91 Puerta calle Prestige MD70  Bco-Ant M/Bco Pres 5.8</t>
  </si>
  <si>
    <t>510575.013</t>
  </si>
  <si>
    <t>Hoja Z91 Puerta calle Prestige MD70  Mar-Black S/B Pres 5.8</t>
  </si>
  <si>
    <t>510575.017</t>
  </si>
  <si>
    <t>Hoja Z91 Puerta calle Prestige MD70  Bco-Bco/Black Pres 5.8</t>
  </si>
  <si>
    <t>510575.022</t>
  </si>
  <si>
    <t>Hoja Z91 Puerta calle Prestige MD70  Bco-Black S/B Pres 5.8</t>
  </si>
  <si>
    <t>510575.001</t>
  </si>
  <si>
    <t>Hoja Z91 Puerta calle Prestige MD70  Mar-Nut/Nut  Pres 5.8</t>
  </si>
  <si>
    <t>510575.002</t>
  </si>
  <si>
    <t>Hoja Z91 Puerta calle Prestige MD70  Bco-Bco/Nut  Pres 5.8</t>
  </si>
  <si>
    <t>510575.003</t>
  </si>
  <si>
    <t>Hoja Z91 Puerta calle Prestige MD70  Bco-Nut/Bco  Pres 5.8</t>
  </si>
  <si>
    <t>510575.004</t>
  </si>
  <si>
    <t>Hoja Z91 Puerta calle Prestige MD70  Mar-Qrz/Qrz  Pres 5.8</t>
  </si>
  <si>
    <t>510575.008</t>
  </si>
  <si>
    <t>Hoja Z91 Puerta calle Prestige MD70  Bco-Bco/Qrz  Pres 5.8</t>
  </si>
  <si>
    <t>510575.009</t>
  </si>
  <si>
    <t>Hoja Z91 Puerta calle Prestige MD70  Bco-Qrz/Bco  Pres 5.8</t>
  </si>
  <si>
    <t>500545.100</t>
  </si>
  <si>
    <t>Hoja T111 A.Ext Puerta calle Prestige MD70 Blanco Pres 5.8</t>
  </si>
  <si>
    <t>510545.049</t>
  </si>
  <si>
    <t>Hoja T111 A.Ext Puerta calle Prestige MD70 Mar-Rob/Rob Pres 5.8</t>
  </si>
  <si>
    <t>510545.048</t>
  </si>
  <si>
    <t>Hoja T111 A.Ext Puerta calle Prestige MD70 Bco-Bco/Rob Pres 5.8</t>
  </si>
  <si>
    <t>510545.060</t>
  </si>
  <si>
    <t>Hoja T111 A.Ext Puerta calle Prestige MD70 Bco-Rob/Bco Pres 5.8</t>
  </si>
  <si>
    <t>510545.033</t>
  </si>
  <si>
    <t>Hoja T111 A.Ext Puerta calle Prestige MD70 Mar-Ant L/Ant L Pres 5.8</t>
  </si>
  <si>
    <t>510545.030</t>
  </si>
  <si>
    <t>Hoja T111 A.Ext Puerta calle Prestige MD70 Bco-Bco/Ant L Pres 5.8</t>
  </si>
  <si>
    <t>510545.036</t>
  </si>
  <si>
    <t>Hoja T111 A.Ext Puerta calle Prestige MD70 Bco-Ant L/Bco Pres 5.8</t>
  </si>
  <si>
    <t>510545.055</t>
  </si>
  <si>
    <t>Hoja T111 A.Ext Puerta calle Prestige MD70 Mar-B.Brow/B.Brow Pres 5.8</t>
  </si>
  <si>
    <t>510545.054</t>
  </si>
  <si>
    <t>Hoja T111 A.Ext Puerta calle Prestige MD70 Bco-Bco/B.Brow Pres 5.8</t>
  </si>
  <si>
    <t>510545.053</t>
  </si>
  <si>
    <t>Hoja T111 A.Ext Puerta calle Prestige MD70 Bco-B.Brow/Bco Pres 5.8</t>
  </si>
  <si>
    <t>510545.056</t>
  </si>
  <si>
    <t>Hoja T111 A.Ext Puerta calle Prestige MD70 Mar-Nog/Nog Pres 5.8</t>
  </si>
  <si>
    <t>510545.047</t>
  </si>
  <si>
    <t>Hoja T111 A.Ext Puerta calle Prestige MD70 Bco-Bco/Nog Pres 5.8</t>
  </si>
  <si>
    <t>510545.045</t>
  </si>
  <si>
    <t>Hoja T111 A.Ext Puerta calle Prestige MD70 Bco-Nog/Bco Pres 5.8</t>
  </si>
  <si>
    <t>510545.043</t>
  </si>
  <si>
    <t>Hoja T111 A.Ext Puerta calle Prestige MD70 Mar-Win/Win Pres 5.8</t>
  </si>
  <si>
    <t>510545.044</t>
  </si>
  <si>
    <t>Hoja T111 A.Ext Puerta calle Prestige MD70 Bco-Bco/Win Pres 5.8</t>
  </si>
  <si>
    <t>510545.042</t>
  </si>
  <si>
    <t>Hoja T111 A.Ext Puerta calle Prestige MD70 Bco-Win/Bco Pres 5.8</t>
  </si>
  <si>
    <t>510545.026</t>
  </si>
  <si>
    <t>Hoja T111 A.Ext Puerta calle Prestige MD70 Mar-Mon/Mon Pres 5.8</t>
  </si>
  <si>
    <t>510545.025</t>
  </si>
  <si>
    <t>Hoja T111 A.Ext Puerta calle Prestige MD70 Bco-Bco/Mon Pres 5.8</t>
  </si>
  <si>
    <t>510545.024</t>
  </si>
  <si>
    <t>Hoja T111 A.Ext Puerta calle Prestige MD70 Bco-Mon/Bco Pres 5.8</t>
  </si>
  <si>
    <t>510545.020</t>
  </si>
  <si>
    <t>Hoja T111 A.Ext Puerta calle Prestige MD70 Mar-Neg M./Neg M. Pres 5.8</t>
  </si>
  <si>
    <t>510545.015</t>
  </si>
  <si>
    <t>Hoja T111 A.Ext Puerta calle Prestige MD70 Bco-Bco/Neg M. Pres 5.8</t>
  </si>
  <si>
    <t>510545.014</t>
  </si>
  <si>
    <t>Hoja T111 A.Ext Puerta calle Prestige MD70 Bco-Neg M./Bco Pres 5.8</t>
  </si>
  <si>
    <t>510545.080</t>
  </si>
  <si>
    <t>Hoja T111 A.Ext Puerta calle Prestige MD70 Mar-Turn/Turn Pres 5.8</t>
  </si>
  <si>
    <t>510545.079</t>
  </si>
  <si>
    <t>Hoja T111 A.Ext Puerta calle Prestige MD70 Bco-Bco/Turn Pres 5.8</t>
  </si>
  <si>
    <t>510545.078</t>
  </si>
  <si>
    <t>Hoja T111 A.Ext Puerta calle Prestige MD70 Bco-Turn/Bco Pres 5.8</t>
  </si>
  <si>
    <t>510545.076</t>
  </si>
  <si>
    <t>Hoja T111 A.Ext Puerta calle Prestige MD70 Bco-Sheff A./Sheff A. Pres 5.8</t>
  </si>
  <si>
    <t>510545.075</t>
  </si>
  <si>
    <t>Hoja T111 A.Ext Puerta calle Prestige MD70 Bco-Bco/Sheff A. Pres 5.8</t>
  </si>
  <si>
    <t>510545.074</t>
  </si>
  <si>
    <t>Hoja T111 A.Ext Puerta calle Prestige MD70 Bco-Sheff A./Bco Pres 5.8</t>
  </si>
  <si>
    <t>510545.072</t>
  </si>
  <si>
    <t>Hoja T111 A.Ext Puerta calle Prestige MD70 Mar-Hab/Hab Pres 5.8</t>
  </si>
  <si>
    <t>510545.071</t>
  </si>
  <si>
    <t>Hoja T111 A.Ext Puerta calle Prestige MD70 Bco-Bco/Hab Pres 5.8</t>
  </si>
  <si>
    <t>510545.070</t>
  </si>
  <si>
    <t>Hoja T111 A.Ext Puerta calle Prestige MD70 Bco-Hab/Bco Pres 5.8</t>
  </si>
  <si>
    <t>510545.066</t>
  </si>
  <si>
    <t>Hoja T111 A.Ext Puerta calle Prestige MD70 Mar-Tit/Tit Pres 5.8</t>
  </si>
  <si>
    <t>510545.065</t>
  </si>
  <si>
    <t>Hoja T111 A.Ext Puerta calle Prestige MD70 Bco-Bco/Tit Pres 5.8</t>
  </si>
  <si>
    <t>510545.064</t>
  </si>
  <si>
    <t>Hoja T111 A.Ext Puerta calle Prestige MD70 Bco-Tit/Bco Pres 5.8</t>
  </si>
  <si>
    <t>510545.010</t>
  </si>
  <si>
    <t>Hoja T111 A.Ext Puerta calle Prestige MD70  Mar-Ant M/Ant Pres 5.8</t>
  </si>
  <si>
    <t>510545.011</t>
  </si>
  <si>
    <t>Hoja T111 A.Ext Puerta calle Prestige MD70  Bco-Bco/Ant M Pres 5.8</t>
  </si>
  <si>
    <t>510545.012</t>
  </si>
  <si>
    <t>Hoja T111 A.Ext Puerta calle Prestige MD70  Bco-Ant M/Bco Pres 5.8</t>
  </si>
  <si>
    <t>510545.013</t>
  </si>
  <si>
    <t>Hoja T111 A.Ext Puerta calle Prestige MD70  Mar-Black S/B Pres 5.8</t>
  </si>
  <si>
    <t>510545.017</t>
  </si>
  <si>
    <t>Hoja T111 A.Ext Puerta calle Prestige MD70  Bco-Bco/Black Pres 5.8</t>
  </si>
  <si>
    <t>510545.022</t>
  </si>
  <si>
    <t>Hoja T111 A.Ext Puerta calle Prestige MD70  Bco-Black S/B Pres 5.8</t>
  </si>
  <si>
    <t>510545.001</t>
  </si>
  <si>
    <t>Hoja T111 A.Ext Puerta calle Prestige MD70  Mar-Nut/Nut  Pres 5.8</t>
  </si>
  <si>
    <t>510545.002</t>
  </si>
  <si>
    <t>Hoja T111 A.Ext Puerta calle Prestige MD70  Bco-Bco/Nut  Pres 5.8</t>
  </si>
  <si>
    <t>510545.003</t>
  </si>
  <si>
    <t>Hoja T111 A.Ext Puerta calle Prestige MD70  Bco-Nut/Bco  Pres 5.8</t>
  </si>
  <si>
    <t>510545.004</t>
  </si>
  <si>
    <t>Hoja T111 A.Ext Puerta calle Prestige MD70  Mar-Qrz/Qrz  Pres 5.8</t>
  </si>
  <si>
    <t>510545.008</t>
  </si>
  <si>
    <t>Hoja T111 A.Ext Puerta calle Prestige MD70  Bco-Bco/Qrz  Pres 5.8</t>
  </si>
  <si>
    <t>510545.009</t>
  </si>
  <si>
    <t>Hoja T111 A.Ext Puerta calle Prestige MD70  Bco-Qrz/Bco  Pres 5.8</t>
  </si>
  <si>
    <t>500615.100</t>
  </si>
  <si>
    <t>Perfil de batiente Prestige MD70 Blanco Pres 5.8</t>
  </si>
  <si>
    <t>510615.049</t>
  </si>
  <si>
    <t>Perfil de batiente Prestige MD70 Mar-Rob/Rob Pres 5.8</t>
  </si>
  <si>
    <t>510615.048</t>
  </si>
  <si>
    <t>Perfil de batiente Prestige MD70 Bco-Bco/Rob Pres 5.8</t>
  </si>
  <si>
    <t>510615.060</t>
  </si>
  <si>
    <t>Perfil de batiente Prestige MD70 Bco-Rob/Bco Pres 5.8</t>
  </si>
  <si>
    <t>510615.033</t>
  </si>
  <si>
    <t>Perfil de batiente Prestige MD70 Mar-Ant L/Ant L Pres 5.8</t>
  </si>
  <si>
    <t>510615.030</t>
  </si>
  <si>
    <t>Perfil de batiente Prestige MD70 Bco-Bco/Ant L Pres 5.8</t>
  </si>
  <si>
    <t>510615.036</t>
  </si>
  <si>
    <t>Perfil de batiente Prestige MD70 Bco-Ant L/Bco Pres 5.8</t>
  </si>
  <si>
    <t>510615.055</t>
  </si>
  <si>
    <t>Perfil de batiente Prestige MD70 Mar-B.Brow/B.Brow Pres 5.8</t>
  </si>
  <si>
    <t>510615.054</t>
  </si>
  <si>
    <t>Perfil de batiente Prestige MD70 Bco-Bco/B.Brow Pres 5.8</t>
  </si>
  <si>
    <t>510615.053</t>
  </si>
  <si>
    <t>Perfil de batiente Prestige MD70 Bco-B.Brow/Bco Pres 5.8</t>
  </si>
  <si>
    <t>510615.047</t>
  </si>
  <si>
    <t>Perfil de batiente Prestige MD70 Mar-Nog/Nog Pres 5.8</t>
  </si>
  <si>
    <t>510615.046</t>
  </si>
  <si>
    <t>Perfil de batiente Prestige MD70 Bco-Bco/Nog Pres 5.8</t>
  </si>
  <si>
    <t>510615.045</t>
  </si>
  <si>
    <t>Perfil de batiente Prestige MD70 Bco-Nog/Bco Pres 5.8</t>
  </si>
  <si>
    <t>510615.043</t>
  </si>
  <si>
    <t>Perfil de batiente Prestige MD70 Mar-Win/Win Pres 5.8</t>
  </si>
  <si>
    <t>510615.044</t>
  </si>
  <si>
    <t>Perfil de batiente Prestige MD70 Bco-Bco/Win Pres 5.8</t>
  </si>
  <si>
    <t>510615.042</t>
  </si>
  <si>
    <t>Perfil de batiente Prestige MD70 Bco-Win/Bco Pres 5.8</t>
  </si>
  <si>
    <t>510615.026</t>
  </si>
  <si>
    <t>Perfil de batiente Prestige MD70 Mar-Mon/Mon Pres 5.8</t>
  </si>
  <si>
    <t>510615.025</t>
  </si>
  <si>
    <t>Perfil de batiente Prestige MD70 Bco-Bco/Mon Pres 5.8</t>
  </si>
  <si>
    <t>510615.024</t>
  </si>
  <si>
    <t>Perfil de batiente Prestige MD70 Bco-Mon/Bco Pres 5.8</t>
  </si>
  <si>
    <t>510615.020</t>
  </si>
  <si>
    <t>Perfil de batiente Prestige MD70 Mar-Neg M./Neg M. Pres 5.8</t>
  </si>
  <si>
    <t>510615.015</t>
  </si>
  <si>
    <t>Perfil de batiente Prestige MD70 Bco-Bco/Neg M. Pres 5.8</t>
  </si>
  <si>
    <t>510615.014</t>
  </si>
  <si>
    <t>Perfil de batiente Prestige MD70 Bco-Neg M./Bco Pres 5.8</t>
  </si>
  <si>
    <t>510615.080</t>
  </si>
  <si>
    <t>Perfil de batiente Prestige MD70 Mar-Turn/Turn Pres 5.8</t>
  </si>
  <si>
    <t>510615.079</t>
  </si>
  <si>
    <t>Perfil de batiente Prestige MD70 Bco-Bco/Turn Pres 5.8</t>
  </si>
  <si>
    <t>510615.078</t>
  </si>
  <si>
    <t>Perfil de batiente Prestige MD70 Bco-Turn/Bco Pres 5.8</t>
  </si>
  <si>
    <t>510615.076</t>
  </si>
  <si>
    <t>Perfil de batiente Prestige MD70 Bco-Sheff A./Sheff A. Pres 5.8</t>
  </si>
  <si>
    <t>510615.075</t>
  </si>
  <si>
    <t>Perfil de batiente Prestige MD70 Bco-Bco/Sheff A. Pres 5.8</t>
  </si>
  <si>
    <t>510615.074</t>
  </si>
  <si>
    <t>Perfil de batiente Prestige MD70 Bco-Sheff A./Bco Pres 5.8</t>
  </si>
  <si>
    <t>510615.072</t>
  </si>
  <si>
    <t>Perfil de batiente Prestige MD70 Mar-Hab/Hab Pres 5.8</t>
  </si>
  <si>
    <t>510615.071</t>
  </si>
  <si>
    <t>Perfil de batiente Prestige MD70 Bco-Bco/Hab Pres 5.8</t>
  </si>
  <si>
    <t>510615.070</t>
  </si>
  <si>
    <t>Perfil de batiente Prestige MD70 Bco-Hab/Bco Pres 5.8</t>
  </si>
  <si>
    <t>510615.066</t>
  </si>
  <si>
    <t>Perfil de batiente Prestige MD70 Mar-Tit/Tit Pres 5.8</t>
  </si>
  <si>
    <t>510615.065</t>
  </si>
  <si>
    <t>Perfil de batiente Prestige MD70 Bco-Bco/Tit Pres 5.8</t>
  </si>
  <si>
    <t>510615.064</t>
  </si>
  <si>
    <t>Perfil de batiente Prestige MD70 Bco-Tit/Bco Pres 5.8</t>
  </si>
  <si>
    <t>Perfil de batiente Prestige MD70  Mar-Ant M/Ant Pres 5.8</t>
  </si>
  <si>
    <t>510615.009</t>
  </si>
  <si>
    <t>Perfil de batiente Prestige MD70  Bco-Bco/Ant M Pres 5.8</t>
  </si>
  <si>
    <t>510615.010</t>
  </si>
  <si>
    <t>Perfil de batiente Prestige MD70  Bco-Ant M/Bco Pres 5.8</t>
  </si>
  <si>
    <t>Perfil de batiente Prestige MD70  Mar-Black S/B Pres 5.8</t>
  </si>
  <si>
    <t>510615.011</t>
  </si>
  <si>
    <t>Perfil de batiente Prestige MD70  Bco-Bco/Black Pres 5.8</t>
  </si>
  <si>
    <t>510615.012</t>
  </si>
  <si>
    <t>Perfil de batiente Prestige MD70  Bco-Black S/B Pres 5.8</t>
  </si>
  <si>
    <t>Perfil de batiente Prestige MD70  Mar-Nut/Nut  Pres 5.8</t>
  </si>
  <si>
    <t>510615.001</t>
  </si>
  <si>
    <t>Perfil de batiente Prestige MD70  Bco-Bco/Nut  Pres 5.8</t>
  </si>
  <si>
    <t>510615.002</t>
  </si>
  <si>
    <t>Perfil de batiente Prestige MD70  Bco-Nut/Bco  Pres 5.8</t>
  </si>
  <si>
    <t>Perfil de batiente Prestige MD70  Mar-Qrz/Qrz  Pres 5.8</t>
  </si>
  <si>
    <t>510615.003</t>
  </si>
  <si>
    <t>Perfil de batiente Prestige MD70  Bco-Bco/Qrz  Pres 5.8</t>
  </si>
  <si>
    <t>510615.004</t>
  </si>
  <si>
    <t>Perfil de batiente Prestige MD70  Bco-Qrz/Bco  Pres 5.8</t>
  </si>
  <si>
    <t>321190.001</t>
  </si>
  <si>
    <t>Remate  batiente der. Bco Prestige MD70</t>
  </si>
  <si>
    <t>321190.002</t>
  </si>
  <si>
    <t>Remate  batiente der. Marr Prestige MD71</t>
  </si>
  <si>
    <t>321191.001</t>
  </si>
  <si>
    <t>Remate  batiente Izq. Bco Prestige MD72</t>
  </si>
  <si>
    <t>Remate  batiente Izq. Marron Prestige MD73</t>
  </si>
  <si>
    <t>320057.001</t>
  </si>
  <si>
    <t>Unión mecánica para poste/travesaño T104</t>
  </si>
  <si>
    <t>320057.002</t>
  </si>
  <si>
    <t>320054.001</t>
  </si>
  <si>
    <t>Galce/Soporte de taco acristalar marcos Prdestige MD70</t>
  </si>
  <si>
    <t>351169.002</t>
  </si>
  <si>
    <t>Galce/Soporte de taco acristalar hojas Prdestige MD70</t>
  </si>
  <si>
    <t>357443.001</t>
  </si>
  <si>
    <t>Burlete para perfil de batiente</t>
  </si>
  <si>
    <t>320055.001</t>
  </si>
  <si>
    <t>Junta intermedia Para Marco 72 y Marco 80</t>
  </si>
  <si>
    <t>320225.001</t>
  </si>
  <si>
    <t>Conector de esquina para junta intermedia</t>
  </si>
  <si>
    <t>865040.003</t>
  </si>
  <si>
    <t xml:space="preserve">Junta covertor para Marcos 72/80 y Poste 104 </t>
  </si>
  <si>
    <t>356643.001</t>
  </si>
  <si>
    <t>Conjunto umbral 20-70 mm</t>
  </si>
  <si>
    <t>355900.001</t>
  </si>
  <si>
    <t>Remate inferior 15-70 mm</t>
  </si>
  <si>
    <t>Umbral 2 Aluminio</t>
  </si>
  <si>
    <t>320062.001</t>
  </si>
  <si>
    <t>Refuerzo 36x23,7/1,5 mm Para marco 72</t>
  </si>
  <si>
    <t>320064.001</t>
  </si>
  <si>
    <t>Refuerzo 36x28,5/2 mm para poste T104</t>
  </si>
  <si>
    <t>221874.001</t>
  </si>
  <si>
    <t>Refuerzo 35x28/1,5 mm para hoja Z60</t>
  </si>
  <si>
    <t>320065.001</t>
  </si>
  <si>
    <t>Refuerzo 38x57,5/2 mm para Hojas Z91 y T111</t>
  </si>
  <si>
    <t>320311.001</t>
  </si>
  <si>
    <t>Refuerzo 37x26/1,5 mm para perfil batiente</t>
  </si>
  <si>
    <t>320066.002</t>
  </si>
  <si>
    <t xml:space="preserve">Refuerzo 50x50/2 mm para poste esquinero 90/75 </t>
  </si>
  <si>
    <t>544110.701</t>
  </si>
  <si>
    <t>Junquillo 6.5 (Alto 26 mm) Prestige MD70 Blanco Pres. 6 mt</t>
  </si>
  <si>
    <t>574110.790</t>
  </si>
  <si>
    <t>Junquillo 6.5 (Alto 26 mm) Prestige MD70 Mar-Rob Pres. 6 mt</t>
  </si>
  <si>
    <t>574110.193</t>
  </si>
  <si>
    <t>Junquillo 6.5 (Alto 26 mm) Prestige MD70 Mar-Ant L Pres. 6 mt</t>
  </si>
  <si>
    <t>574110.750</t>
  </si>
  <si>
    <t>Junquillo 6.5 (Alto 26 mm) Prestige MD70 Mar-B.Brow Pres. 6 mt</t>
  </si>
  <si>
    <t>574110.165</t>
  </si>
  <si>
    <t>Junquillo 6.5 (Alto 26 mm) Prestige MD70 Mar-Nog Pres. 6 mt</t>
  </si>
  <si>
    <t>574110.023</t>
  </si>
  <si>
    <t>Junquillo 6.5 (Alto 26 mm) Prestige MD70 Mar-Wiin Pres. 6 mt</t>
  </si>
  <si>
    <t>574110.081</t>
  </si>
  <si>
    <t>Junquillo 6.5 (Alto 26 mm) Prestige MD70 Mar-Mon Pres. 6 mt</t>
  </si>
  <si>
    <t>574110.041</t>
  </si>
  <si>
    <t>Junquillo 6.5 (Alto 26 mm) Prestige MD70 Mar-Neg M. Pres. 6 mt</t>
  </si>
  <si>
    <t>574110.047</t>
  </si>
  <si>
    <t>Junquillo 6.5 (Alto 26 mm) Prestige MD70 Mar-Turn Pres. 6 mt</t>
  </si>
  <si>
    <t>574110.049</t>
  </si>
  <si>
    <t>Junquillo 6.5 (Alto 26 mm) Prestige MD70 Bco-Sheff A. Pres. 6 mt</t>
  </si>
  <si>
    <t>574110.082</t>
  </si>
  <si>
    <t>Junquillo 6.5 (Alto 26 mm) Prestige MD70 Mar-Hab Pres. 6 mt</t>
  </si>
  <si>
    <t>574110.093</t>
  </si>
  <si>
    <t>Junquillo 6.5 (Alto 26 mm) Prestige MD70 Mar-Tit Pres. 6 mt</t>
  </si>
  <si>
    <t>574110.122</t>
  </si>
  <si>
    <t>Junquillo 6.5 (Alto 26 mm) Prestige MD70 Mar- Ant M Pres. 6 mt</t>
  </si>
  <si>
    <t>574110.123</t>
  </si>
  <si>
    <t>Junquillo 6.5 (Alto 26 mm) Prestige MD70 Mar- Black S Pres. 6 mt</t>
  </si>
  <si>
    <t>574110.120</t>
  </si>
  <si>
    <t>Junquillo 6.5 (Alto 26 mm) Prestige MD70 Mar- Nut Pres. 6 mt</t>
  </si>
  <si>
    <t>574110.121</t>
  </si>
  <si>
    <t>Junquillo 6.5 (Alto 26 mm) Prestige MD70 Mar- Qrz Pres. 6 mt</t>
  </si>
  <si>
    <t>544120.701</t>
  </si>
  <si>
    <t>Junquillo 10.5 (Alto 26 mm) Prestige MD70 Blanco Pres. 6 mt</t>
  </si>
  <si>
    <t>574120.790</t>
  </si>
  <si>
    <t>Junquillo 10.5 (Alto 26 mm) Prestige MD70 Mar-Rob Pres. 6 mt</t>
  </si>
  <si>
    <t>574120.193</t>
  </si>
  <si>
    <t>Junquillo 10.5 (Alto 26 mm) Prestige MD70 Mar-Ant L Pres. 6 mt</t>
  </si>
  <si>
    <t>574120.750</t>
  </si>
  <si>
    <t>Junquillo 10.5 (Alto 26 mm) Prestige MD70 Mar-B.Brow Pres. 6 mt</t>
  </si>
  <si>
    <t>574120.165</t>
  </si>
  <si>
    <t>Junquillo 10.5 (Alto 26 mm) Prestige MD70 Mar-Nog Pres. 6 mt</t>
  </si>
  <si>
    <t>574120.508</t>
  </si>
  <si>
    <t>Junquillo 10.5 (Alto 26 mm) Prestige MD70 Mar-Wiin Pres. 6 mt</t>
  </si>
  <si>
    <t>574120.122</t>
  </si>
  <si>
    <t>Junquillo 10.5 (Alto 26 mm) Prestige MD70 Mar-Mon Pres. 6 mt</t>
  </si>
  <si>
    <t>574120.089</t>
  </si>
  <si>
    <t>Junquillo 10.5 (Alto 26 mm) Prestige MD70 Mar-Neg M. Pres. 6 mt</t>
  </si>
  <si>
    <t>574120.531</t>
  </si>
  <si>
    <t>Junquillo 10.5 (Alto 26 mm) Prestige MD70 Mar-Turn Pres. 6 mt</t>
  </si>
  <si>
    <t>574120.238</t>
  </si>
  <si>
    <t>Junquillo 10.5 (Alto 26 mm) Prestige MD70 Bco-Sheff A. Pres. 6 mt</t>
  </si>
  <si>
    <t>574120.123</t>
  </si>
  <si>
    <t>Junquillo 10.5 (Alto 26 mm) Prestige MD70 Mar-Hab Pres. 6 mt</t>
  </si>
  <si>
    <t>574120.027</t>
  </si>
  <si>
    <t>Junquillo 10.5 (Alto 26 mm) Prestige MD70 Mar-Tit Pres. 6 mt</t>
  </si>
  <si>
    <t>574120.149</t>
  </si>
  <si>
    <t>Junquillo 10.5 (Alto 26 mm) Prestige MD70 Mar- Ant M Pres. 6 mt</t>
  </si>
  <si>
    <t>574120.150</t>
  </si>
  <si>
    <t>Junquillo 10.5 (Alto 26 mm) Prestige MD70 Mar- Black S Pres. 6 mt</t>
  </si>
  <si>
    <t>574120.147</t>
  </si>
  <si>
    <t>Junquillo 10.5 (Alto 26 mm) Prestige MD70 Mar- Nut Pres. 6 mt</t>
  </si>
  <si>
    <t>574120.148</t>
  </si>
  <si>
    <t>Junquillo 10.5 (Alto 26 mm) Prestige MD70 Mar- Qrz Pres. 6 mt</t>
  </si>
  <si>
    <t>544130.701</t>
  </si>
  <si>
    <t>Junquillo 14.5 (Alto 26 mm) Prestige MD70 Blanco Pres. 6 mt</t>
  </si>
  <si>
    <t>574130.790</t>
  </si>
  <si>
    <t>Junquillo 14.5 (Alto 26 mm) Prestige MD70 Mar-Rob Pres. 6 mt</t>
  </si>
  <si>
    <t>574130.193</t>
  </si>
  <si>
    <t>Junquillo 14.5 (Alto 26 mm) Prestige MD70 Mar-Ant L Pres. 6 mt</t>
  </si>
  <si>
    <t>574130.750</t>
  </si>
  <si>
    <t>Junquillo 14.5 (Alto 26 mm) Prestige MD70 Mar-B.Brow Pres. 6 mt</t>
  </si>
  <si>
    <t>574130.165</t>
  </si>
  <si>
    <t>Junquillo 14.5 (Alto 26 mm) Prestige MD70 Mar-Nog Pres. 6 mt</t>
  </si>
  <si>
    <t>574130.057</t>
  </si>
  <si>
    <t>Junquillo 14.5 (Alto 26 mm) Prestige MD70 Mar-Wiin Pres. 6 mt</t>
  </si>
  <si>
    <t>574130.168</t>
  </si>
  <si>
    <t>Junquillo 14.5 (Alto 26 mm) Prestige MD70 Mar-Mon Pres. 6 mt</t>
  </si>
  <si>
    <t>574130.134</t>
  </si>
  <si>
    <t>Junquillo 14.5 (Alto 26 mm) Prestige MD70 Mar-Neg M. Pres. 6 mt</t>
  </si>
  <si>
    <t>574130.120</t>
  </si>
  <si>
    <t>Junquillo 14.5 (Alto 26 mm) Prestige MD70 Mar-Turn Pres. 6 mt</t>
  </si>
  <si>
    <t>574130.118</t>
  </si>
  <si>
    <t>Junquillo 14.5 (Alto 26 mm) Prestige MD70 Bco-Sheff A. Pres. 6 mt</t>
  </si>
  <si>
    <t>574130.169</t>
  </si>
  <si>
    <t>Junquillo 14.5 (Alto 26 mm) Prestige MD70 Mar-Hab Pres. 6 mt</t>
  </si>
  <si>
    <t>574130.072</t>
  </si>
  <si>
    <t>Junquillo 14.5 (Alto 26 mm) Prestige MD70 Mar-Tit Pres. 6 mt</t>
  </si>
  <si>
    <t>574130.195</t>
  </si>
  <si>
    <t>Junquillo 14.5 (Alto 26 mm) Prestige MD70 Mar- Ant M Pres. 6 mt</t>
  </si>
  <si>
    <t>574130.196</t>
  </si>
  <si>
    <t>Junquillo 14.5 (Alto 26 mm) Prestige MD70 Mar- Black S Pres. 6 mt</t>
  </si>
  <si>
    <t>574130.191</t>
  </si>
  <si>
    <t>Junquillo 14.5 (Alto 26 mm) Prestige MD70 Mar- Nut Pres. 6 mt</t>
  </si>
  <si>
    <t>574130.192</t>
  </si>
  <si>
    <t>Junquillo 14.5 (Alto 26 mm) Prestige MD70 Mar- Qrz Pres. 6 mt</t>
  </si>
  <si>
    <t>544140.701</t>
  </si>
  <si>
    <t>Junquillo 18.5 (Alto 26 mm) Prestige MD70 Blanco Pres. 6 mt</t>
  </si>
  <si>
    <t>574140.790</t>
  </si>
  <si>
    <t>Junquillo 18.5 (Alto 26 mm) Prestige MD70 Mar-Rob Pres. 6 mt</t>
  </si>
  <si>
    <t>574140.193</t>
  </si>
  <si>
    <t>Junquillo 18.5 (Alto 26 mm) Prestige MD70 Mar-Ant L Pres. 6 mt</t>
  </si>
  <si>
    <t>574140.750</t>
  </si>
  <si>
    <t>Junquillo 18.5 (Alto 26 mm) Prestige MD70 Mar-B.Brow Pres. 6 mt</t>
  </si>
  <si>
    <t>574140.165</t>
  </si>
  <si>
    <t>Junquillo 18.5 (Alto 26 mm) Prestige MD70 Mar-Nog Pres. 6 mt</t>
  </si>
  <si>
    <t>574140.033</t>
  </si>
  <si>
    <t>Junquillo 18.5 (Alto 26 mm) Prestige MD70 Mar-Wiin Pres. 6 mt</t>
  </si>
  <si>
    <t>574140.075</t>
  </si>
  <si>
    <t>Junquillo 18.5 (Alto 26 mm) Prestige MD70 Mar-Mon Pres. 6 mt</t>
  </si>
  <si>
    <t>574140.811</t>
  </si>
  <si>
    <t>Junquillo 18.5 (Alto 26 mm) Prestige MD70 Mar-Neg M. Pres. 6 mt</t>
  </si>
  <si>
    <t>574140.069</t>
  </si>
  <si>
    <t>Junquillo 18.5 (Alto 26 mm) Prestige MD70 Mar-Turn Pres. 6 mt</t>
  </si>
  <si>
    <t>574140.063</t>
  </si>
  <si>
    <t>Junquillo 18.5 (Alto 26 mm) Prestige MD70 Bco-Sheff A. Pres. 6 mt</t>
  </si>
  <si>
    <t>574140.076</t>
  </si>
  <si>
    <t>Junquillo 18.5 (Alto 26 mm) Prestige MD70 Mar-Hab Pres. 6 mt</t>
  </si>
  <si>
    <t>574140.024</t>
  </si>
  <si>
    <t>Junquillo 18.5 (Alto 26 mm) Prestige MD70 Mar-Tit Pres. 6 mt</t>
  </si>
  <si>
    <t>574140.089</t>
  </si>
  <si>
    <t>Junquillo 18.5 (Alto 26 mm) Prestige MD70 Mar- Ant M Pres. 6 mt</t>
  </si>
  <si>
    <t>574140.090</t>
  </si>
  <si>
    <t>Junquillo 18.5 (Alto 26 mm) Prestige MD70 Mar- Black S Pres. 6 mt</t>
  </si>
  <si>
    <t>574140.087</t>
  </si>
  <si>
    <t>Junquillo 18.5 (Alto 26 mm) Prestige MD70 Mar- Nut Pres. 6 mt</t>
  </si>
  <si>
    <t>574140.088</t>
  </si>
  <si>
    <t>Junquillo 18.5 (Alto 26 mm) Prestige MD70 Mar- Qrz Pres. 6 mt</t>
  </si>
  <si>
    <t>545001.701</t>
  </si>
  <si>
    <t>Junquillo 22.5 (Alto 26 mm) Prestige MD70 Blanco Pres. 6 mt</t>
  </si>
  <si>
    <t>565001.790</t>
  </si>
  <si>
    <t>Junquillo 22.5 (Alto 26 mm) Prestige MD70 Mar-Rob Pres. 6 mt</t>
  </si>
  <si>
    <t>565001.193</t>
  </si>
  <si>
    <t>Junquillo 22.5 (Alto 26 mm) Prestige MD70 Mar-Ant L Pres. 6 mt</t>
  </si>
  <si>
    <t>565001.750</t>
  </si>
  <si>
    <t>Junquillo 22.5 (Alto 26 mm) Prestige MD70 Mar-B.Brow Pres. 6 mt</t>
  </si>
  <si>
    <t>565001.165</t>
  </si>
  <si>
    <t>Junquillo 22.5 (Alto 26 mm) Prestige MD70 Mar-Nog Pres. 6 mt</t>
  </si>
  <si>
    <t>565001.063</t>
  </si>
  <si>
    <t>Junquillo 22.5 (Alto 26 mm) Prestige MD70 Mar-Wiin Pres. 6 mt</t>
  </si>
  <si>
    <t>565001.085</t>
  </si>
  <si>
    <t>Junquillo 22.5 (Alto 26 mm) Prestige MD70 Mar-Mon Pres. 6 mt</t>
  </si>
  <si>
    <t>565001.312</t>
  </si>
  <si>
    <t>Junquillo 22.5 (Alto 26 mm) Prestige MD70 Mar-Neg M. Pres. 6 mt</t>
  </si>
  <si>
    <t>565001.086</t>
  </si>
  <si>
    <t>Junquillo 22.5 (Alto 26 mm) Prestige MD70 Mar-Turn Pres. 6 mt</t>
  </si>
  <si>
    <t>565001.076</t>
  </si>
  <si>
    <t>Junquillo 22.5 (Alto 26 mm) Prestige MD70 Bco-Sheff A. Pres. 6 mt</t>
  </si>
  <si>
    <t>565001.087</t>
  </si>
  <si>
    <t>Junquillo 22.5 (Alto 26 mm) Prestige MD70 Mar-Hab Pres. 6 mt</t>
  </si>
  <si>
    <t>565001.028</t>
  </si>
  <si>
    <t>Junquillo 22.5 (Alto 26 mm) Prestige MD70 Mar-Tit Pres. 6 mt</t>
  </si>
  <si>
    <t>565001.129</t>
  </si>
  <si>
    <t>Junquillo 22.5 (Alto 26 mm) Prestige MD70 Mar- Ant M Pres. 6 mt</t>
  </si>
  <si>
    <t>Junquillo 22.5 (Alto 26 mm) Prestige MD70 Mar- Black S Pres. 6 mt</t>
  </si>
  <si>
    <t>565001.127</t>
  </si>
  <si>
    <t>Junquillo 22.5 (Alto 26 mm) Prestige MD70 Mar- Nut Pres. 6 mt</t>
  </si>
  <si>
    <t>565001.128</t>
  </si>
  <si>
    <t>Junquillo 22.5 (Alto 26 mm) Prestige MD70 Mar- Qrz Pres. 6 mt</t>
  </si>
  <si>
    <t>501354.001</t>
  </si>
  <si>
    <t>Guía adicional High-Design Slide Blanco Pres. 6,2 m.</t>
  </si>
  <si>
    <t>511354.001</t>
  </si>
  <si>
    <t>Guía adicional High-Design Slide Mar-Rob Pres. 6,2 m.</t>
  </si>
  <si>
    <t>511354.002</t>
  </si>
  <si>
    <t>Guía adicional High-Design Slide Mar-Ant L Pres. 6,2 m.</t>
  </si>
  <si>
    <t>511354.003</t>
  </si>
  <si>
    <t>Guía adicional High-Design Slide Mar-B.Brow Pres. 6,2 m.</t>
  </si>
  <si>
    <t>511354.004</t>
  </si>
  <si>
    <t>Guía adicional High-Design Slide Mar-Nog Pres. 6,2 m.</t>
  </si>
  <si>
    <t>511354.005</t>
  </si>
  <si>
    <t>Guía adicional High-Design Slide Mar-Win Pres. 6,2 m.</t>
  </si>
  <si>
    <t>511354.006</t>
  </si>
  <si>
    <t>Guía adicional High-Design Slide Mar-Mon Pres. 6,2 m.</t>
  </si>
  <si>
    <t>511354.007</t>
  </si>
  <si>
    <t>Guía adicional High-Design Slide Mar-Neg M Pres. 6,2 m.</t>
  </si>
  <si>
    <t>511354.008</t>
  </si>
  <si>
    <t>Guía adicional High-Design Slide Mar-Turn Pres. 6,2 m.</t>
  </si>
  <si>
    <t>511354.009</t>
  </si>
  <si>
    <t>Guía adicional High-Design Slide Mar-Sheff A. Pres. 6,2 m.</t>
  </si>
  <si>
    <t>511354.010</t>
  </si>
  <si>
    <t>Guía adicional High-Design Slide Mar-Hab Pres. 6,2 m.</t>
  </si>
  <si>
    <t>511354.011</t>
  </si>
  <si>
    <t>Guía adicional High-Design Slide Mar-Tit Pres. 6,2 m.</t>
  </si>
  <si>
    <t>511354.012</t>
  </si>
  <si>
    <t>Guía adicional High-Design Slide Mar-Ant M Pres. 6,2 m.</t>
  </si>
  <si>
    <t>511354.013</t>
  </si>
  <si>
    <t>Guía adicional High-Design Slide Mar-Black S Pres. 6,2 m.</t>
  </si>
  <si>
    <t>511354.014</t>
  </si>
  <si>
    <t>Guía adicional High-Design Slide Mar-Nut Pres. 6,2 m.</t>
  </si>
  <si>
    <t>511354.015</t>
  </si>
  <si>
    <t>Guía adicional High-Design Slide Mar-Qrz Pres. 6,2 m.</t>
  </si>
  <si>
    <t>500555.100</t>
  </si>
  <si>
    <t>Poste esquinero 90/75 Prestige MD70 Blanco Pres 5.8</t>
  </si>
  <si>
    <t>510555.049</t>
  </si>
  <si>
    <t>Poste esquinero 90/75 Prestige MD70 Bco-Rob- Rob Pres 5.8</t>
  </si>
  <si>
    <t>510555.048</t>
  </si>
  <si>
    <t>Poste esquinero 90/75 Prestige MD70 Bco-Bco-Rob Pres 5.8</t>
  </si>
  <si>
    <t>510555.060</t>
  </si>
  <si>
    <t>Poste esquinero 90/75 Prestige MD70 Bco-Rob-bco Pres 5.8</t>
  </si>
  <si>
    <t>510555.033</t>
  </si>
  <si>
    <t>Poste esquinero 90/75 Prestige MD70 Bco-Ant L- Ant L Pres 5.8</t>
  </si>
  <si>
    <t>510555.030</t>
  </si>
  <si>
    <t>Poste esquinero 90/75 Prestige MD70 Bco-bco-Ant L Pres 5.8</t>
  </si>
  <si>
    <t>510555.036</t>
  </si>
  <si>
    <t>Poste esquinero 90/75 Prestige MD70 Bco-Ant L - Bco Pres 5.8</t>
  </si>
  <si>
    <t>510555.055</t>
  </si>
  <si>
    <t>Poste esquinero 90/75 Prestige MD70 Bco-B.Brow- Bco Brow Pres 5.8</t>
  </si>
  <si>
    <t>510555.054</t>
  </si>
  <si>
    <t>Poste esquinero 90/75 Prestige MD70 Bco-Bco-B.Brow Pres 5.8</t>
  </si>
  <si>
    <t>510555.053</t>
  </si>
  <si>
    <t>Poste esquinero 90/75 Prestige MD70 Bco-B.Brow- Bco Pres 5.8</t>
  </si>
  <si>
    <t>510555.047</t>
  </si>
  <si>
    <t>Poste esquinero 90/75 Prestige MD70 Bco-Nog- Nog Pres 5.8</t>
  </si>
  <si>
    <t>510555.046</t>
  </si>
  <si>
    <t>Poste esquinero 90/75 Prestige MD70 Bco-Bco-Nog Pres 5.8</t>
  </si>
  <si>
    <t>510555.045</t>
  </si>
  <si>
    <t>Poste esquinero 90/75 Prestige MD70 Bco-Nog -Bco Pres 5.8</t>
  </si>
  <si>
    <t>510555.043</t>
  </si>
  <si>
    <t>Poste esquinero 90/75 Prestige MD70 Bco-Win - Win Pres 5.8</t>
  </si>
  <si>
    <t>510555.044</t>
  </si>
  <si>
    <t>Poste esquinero 90/75 Prestige MD70 Bco-Bco-Win Pres 5.8</t>
  </si>
  <si>
    <t>510555.042</t>
  </si>
  <si>
    <t>Poste esquinero 90/75 Prestige MD70 Bco-Win- Bco Pres 5.8</t>
  </si>
  <si>
    <t>510555.026</t>
  </si>
  <si>
    <t>Poste esquinero 90/75 Prestige MD70 Bco-Mon-Mon Pres 5.8</t>
  </si>
  <si>
    <t>510555.025</t>
  </si>
  <si>
    <t>Poste esquinero 90/75 Prestige MD70 Bco-Bco-Mon Pres 5.8</t>
  </si>
  <si>
    <t>510555.024</t>
  </si>
  <si>
    <t>Poste esquinero 90/75 Prestige MD70 Bco-Mon-Bco Pres 5.8</t>
  </si>
  <si>
    <t>510555.020</t>
  </si>
  <si>
    <t>Poste esquinero 90/75 Prestige MD70 Bco-Neg M.- Neg M Pres 5.8</t>
  </si>
  <si>
    <t>510555.015</t>
  </si>
  <si>
    <t>Poste esquinero 90/75 Prestige MD70 Bco-Bco- Neg M Pres 5.8</t>
  </si>
  <si>
    <t>510555.014</t>
  </si>
  <si>
    <t>Poste esquinero 90/75 Prestige MD70 Bco-Neg M.- Bco Pres 5.8</t>
  </si>
  <si>
    <t>510555.080</t>
  </si>
  <si>
    <t>Poste esquinero 90/75 Prestige MD70 Bco-Turn-Turn  Pres 5.8</t>
  </si>
  <si>
    <t>510555.079</t>
  </si>
  <si>
    <t>Poste esquinero 90/75 Prestige MD70 Bco-Bco-Turn Pres 5.8</t>
  </si>
  <si>
    <t>510555.078</t>
  </si>
  <si>
    <t>Poste esquinero 90/75 Prestige MD70 Bco-Turn-Bco Pres 5.8</t>
  </si>
  <si>
    <t>510555.076</t>
  </si>
  <si>
    <t>Poste esquinero 90/75 Prestige MD70 Bco-Sheff A.- Sheff A Pres 5.8</t>
  </si>
  <si>
    <t>510555.075</t>
  </si>
  <si>
    <t>Poste esquinero 90/75 Prestige MD70 Bco-Bco-Sheff A. Pres 5.8</t>
  </si>
  <si>
    <t>510555.074</t>
  </si>
  <si>
    <t>Poste esquinero 90/75 Prestige MD70 Bco-Sheff A. - Bco Pres 5.8</t>
  </si>
  <si>
    <t>510555.072</t>
  </si>
  <si>
    <t>Poste esquinero 90/75 Prestige MD70 Bco-Hab - Hab Pres 5.8</t>
  </si>
  <si>
    <t>510555.071</t>
  </si>
  <si>
    <t>Poste esquinero 90/75 Prestige MD70 Bco-Bco-Hab Pres 5.8</t>
  </si>
  <si>
    <t>510555.070</t>
  </si>
  <si>
    <t>Poste esquinero 90/75 Prestige MD70 Bco-Hab-Bco Pres 5.8</t>
  </si>
  <si>
    <t>510555.066</t>
  </si>
  <si>
    <t>Poste esquinero 90/75 Prestige MD70 Bco-Tit -Tit Pres 5.8</t>
  </si>
  <si>
    <t>510555.065</t>
  </si>
  <si>
    <t>Poste esquinero 90/75 Prestige MD70 Bco-Bco-Tit Pres 5.8</t>
  </si>
  <si>
    <t>510555.064</t>
  </si>
  <si>
    <t>Poste esquinero 90/75 Prestige MD70 Bco-Tit-Bco  Pres 5.8</t>
  </si>
  <si>
    <t>510555.009</t>
  </si>
  <si>
    <t>Poste esquinero 90/75 Prestige MD70 Bco- Ant M- Ant M Pres 5.8</t>
  </si>
  <si>
    <t>510555.027</t>
  </si>
  <si>
    <t>Poste esquinero 90/75 Prestige MD70 Bco-Bco- Ant M Pres 5.8</t>
  </si>
  <si>
    <t>510555.028</t>
  </si>
  <si>
    <t>Poste esquinero 90/75 Prestige MD70 Bco- Ant M- Bco Pres 5.8</t>
  </si>
  <si>
    <t>510555.012</t>
  </si>
  <si>
    <t>Poste esquinero 90/75 Prestige MD70 Bco- Black S-Black S Pres 5.8</t>
  </si>
  <si>
    <t>510555.037</t>
  </si>
  <si>
    <t>Poste esquinero 90/75 Prestige MD70 Bco-Bco- Black S Pres 5.8</t>
  </si>
  <si>
    <t>510555.040</t>
  </si>
  <si>
    <t>Poste esquinero 90/75 Prestige MD70 Bco- Black S -Bco Pres 5.8</t>
  </si>
  <si>
    <t>510555.023</t>
  </si>
  <si>
    <t>Poste esquinero 90/75 Prestige MD70 Bco- Nut- Nut Pres 5.8</t>
  </si>
  <si>
    <t>510555.041</t>
  </si>
  <si>
    <t>Poste esquinero 90/75 Prestige MD70 Bco- Bco-Nut Pres 5.8</t>
  </si>
  <si>
    <t>510555.050</t>
  </si>
  <si>
    <t>Poste esquinero 90/75 Prestige MD70 Bco- Nut -BcoPres 5.8</t>
  </si>
  <si>
    <t>510555.003</t>
  </si>
  <si>
    <t>Poste esquinero 90/75 Prestige MD70 Bco- Qrz - Qrz Pres 5.8</t>
  </si>
  <si>
    <t>510555</t>
  </si>
  <si>
    <t>Poste esquinero 90/75 Prestige MD70 Bco-Bco- Qrz Pres 5.8</t>
  </si>
  <si>
    <t>Poste esquinero 90/75 Prestige MD70 Bco- Qrz- Bco Pres 5.8</t>
  </si>
  <si>
    <t>TC</t>
  </si>
  <si>
    <t>U$S</t>
  </si>
  <si>
    <t>$</t>
  </si>
  <si>
    <t>IVA</t>
  </si>
  <si>
    <t>TOTAL</t>
  </si>
  <si>
    <t>Descuento</t>
  </si>
  <si>
    <t>Abatible PVC / Rebatible Aluminio</t>
  </si>
  <si>
    <t>OSCILOBATIENTE PVC</t>
  </si>
  <si>
    <t>Practicable PVC SAC/ Rebatible Aluminio</t>
  </si>
  <si>
    <t>Proyectante PVC / Desplazable Aluminio</t>
  </si>
  <si>
    <t>PUERTA</t>
  </si>
  <si>
    <t>PUERTA DOBLE</t>
  </si>
  <si>
    <t>Marron</t>
  </si>
  <si>
    <t>Vidrios</t>
  </si>
  <si>
    <t>M2 Calafate</t>
  </si>
  <si>
    <t>M2 Chalten</t>
  </si>
  <si>
    <t>dif</t>
  </si>
  <si>
    <t>3mm</t>
  </si>
  <si>
    <t>4mm</t>
  </si>
  <si>
    <t>5mm</t>
  </si>
  <si>
    <t>6mm</t>
  </si>
  <si>
    <t>3+3 laminado</t>
  </si>
  <si>
    <t>DVH 4+9+4</t>
  </si>
  <si>
    <t>DVH 4+9+5</t>
  </si>
  <si>
    <t>DVH 5+9+6</t>
  </si>
  <si>
    <t>DVH 6+9+3+3</t>
  </si>
  <si>
    <t>Espejo</t>
  </si>
  <si>
    <t>Fantasia</t>
  </si>
  <si>
    <t>Pegamento</t>
  </si>
  <si>
    <t>ANCHO if TIPO in [6,7]</t>
  </si>
  <si>
    <t>1 if REVESTIMIENTO in [7] else 0</t>
  </si>
  <si>
    <t>ANCHO if TIPO in [6,7] else 0</t>
  </si>
  <si>
    <t>2 if TIPO in [6,7] else 0</t>
  </si>
  <si>
    <t>1 if TIPO in [6,7] else 0</t>
  </si>
  <si>
    <t>ALTO if TIPO in [9,10,11] else 0</t>
  </si>
  <si>
    <t>2 if TIPO in [9,10,11] else 0</t>
  </si>
  <si>
    <t>ALTO*2 if TIPO in [12] else 0</t>
  </si>
  <si>
    <t>(ANCHO*ALTO) if REVESTIMIENTO in [2] else 0</t>
  </si>
  <si>
    <t>(ANCHO*ALTO) if REVESTIMIENTO in [3] else 0</t>
  </si>
  <si>
    <t>(ANCHO*ALTO) if REVESTIMIENTO in [4] else 0</t>
  </si>
  <si>
    <t>(ANCHO*ALTO) if REVESTIMIENTO in [5] else 0</t>
  </si>
  <si>
    <t>((ANCHO*2+ALTO*2)*3) if TIPO in [1,2,3,4,5,8,9,10,11,12] else ((ANCHO+ALTO*2)*3)</t>
  </si>
  <si>
    <t>(ANCHO*2+ALTO*2) if TIPO in [1,2,3,4,5,8,9,10,11,12] else (ANCHO+ALTO*2)</t>
  </si>
  <si>
    <t>(ALTO/12*ANCHO) if REVESTIMIENTO in [6] else (ALTO_LAMA/12*ANCHO) if REVESTIMIENTO in [8] else 0</t>
  </si>
  <si>
    <t>(ANCHO * 2 + ALTO * 2) if TIPO in [1, 2, 3, 4, 5, 6, 8] else (ANCHO * 2 + ALTO * 4) if TIPO in [7,9,10,11,12] else 0</t>
  </si>
  <si>
    <t>(ANCHO*2+ALTO*2) if TIPO in [6] else (ANCHO*2+ALTO*4) if TIPO in [7] else 0</t>
  </si>
  <si>
    <t>(ANCHO * 2 + ALTO * 2) if TIPO in [2, 3, 4, 5, 6, 8] else (ANCHO * 2 + ALTO * 4) if TIPO in [7,9,10,11,12] else 0</t>
  </si>
  <si>
    <t>(ANCHO*ALTO) if REVESTIMIENTO in [1] else ((ANCHO*(ALTO-ALTO_LAMA/12))) if REVESTIMIENTO in [8] else 0</t>
  </si>
  <si>
    <t>Etiquetas de fila</t>
  </si>
  <si>
    <t>Suma de $ BLANCA</t>
  </si>
  <si>
    <t>Suma de $ MARRON</t>
  </si>
  <si>
    <t>Suma de $ NEGRO</t>
  </si>
  <si>
    <t>BLANCO</t>
  </si>
  <si>
    <t>MARRON</t>
  </si>
  <si>
    <t>NEGRO</t>
  </si>
  <si>
    <t>Total general</t>
  </si>
  <si>
    <t>WINHOUSE</t>
  </si>
  <si>
    <t>REHAU</t>
  </si>
  <si>
    <t>#</t>
  </si>
  <si>
    <t>TIPO</t>
  </si>
  <si>
    <t>ITEM</t>
  </si>
  <si>
    <t xml:space="preserve">SRH/mm </t>
  </si>
  <si>
    <t xml:space="preserve">Alto manilla </t>
  </si>
  <si>
    <t xml:space="preserve">Largo cremona </t>
  </si>
  <si>
    <t xml:space="preserve">N° Bul/tipo </t>
  </si>
  <si>
    <t>Cantidad</t>
  </si>
  <si>
    <t>$ BLANCA</t>
  </si>
  <si>
    <t>$ MARRON</t>
  </si>
  <si>
    <t>$ NEGRO</t>
  </si>
  <si>
    <t>Cremona T&amp;T cota variable aguja de 15</t>
  </si>
  <si>
    <t>801-1200</t>
  </si>
  <si>
    <t>401-600</t>
  </si>
  <si>
    <t>1E</t>
  </si>
  <si>
    <t>Cremona oscilobatiente aguja de 25</t>
  </si>
  <si>
    <t>caja mecanismo</t>
  </si>
  <si>
    <t>Angulo de Cambio</t>
  </si>
  <si>
    <t>Guia Compas</t>
  </si>
  <si>
    <t>500/890</t>
  </si>
  <si>
    <t>Compas K</t>
  </si>
  <si>
    <t>411-600</t>
  </si>
  <si>
    <t>IZQ</t>
  </si>
  <si>
    <t>DER</t>
  </si>
  <si>
    <t>Soporte Compas K3</t>
  </si>
  <si>
    <t>10a</t>
  </si>
  <si>
    <t>Eje Soporte Compas</t>
  </si>
  <si>
    <t>Bisagra K3</t>
  </si>
  <si>
    <t>Pernio K3</t>
  </si>
  <si>
    <t>Anti falsa Maniobra</t>
  </si>
  <si>
    <t>Anti falsa Maniobra - componente marco</t>
  </si>
  <si>
    <t>Cerradero de Basculacion</t>
  </si>
  <si>
    <t>Cerradero Lateral</t>
  </si>
  <si>
    <t>Manillas</t>
  </si>
  <si>
    <t>Blanca</t>
  </si>
  <si>
    <t>Negra</t>
  </si>
  <si>
    <t>Embellecedores</t>
  </si>
  <si>
    <t>Falso Compas</t>
  </si>
  <si>
    <t>Soporte compas</t>
  </si>
  <si>
    <t>Base pernio</t>
  </si>
  <si>
    <t>Pernio</t>
  </si>
  <si>
    <t>Bisagra</t>
  </si>
  <si>
    <t>Angulo de cambio</t>
  </si>
  <si>
    <t>Angulo de cierre central</t>
  </si>
  <si>
    <t>Prolongacion de cierre central lateral</t>
  </si>
  <si>
    <t>SRH 1200-1400</t>
  </si>
  <si>
    <t>Guia Compas  Adicional</t>
  </si>
  <si>
    <t>Calzos</t>
  </si>
  <si>
    <t>Pletina</t>
  </si>
  <si>
    <t>Cremona aguja de 25mm</t>
  </si>
  <si>
    <t>251-500</t>
  </si>
  <si>
    <t>501-800</t>
  </si>
  <si>
    <t>801-1100</t>
  </si>
  <si>
    <t>1101-1400</t>
  </si>
  <si>
    <t>Cremona aguja de 20mm</t>
  </si>
  <si>
    <t>Bisagra defender (juego Tijeras)</t>
  </si>
  <si>
    <t>Antracita</t>
  </si>
  <si>
    <t>Manillas estrecha 35mm</t>
  </si>
  <si>
    <t>T94 - abertura exterior</t>
  </si>
  <si>
    <t>T77</t>
  </si>
  <si>
    <t>T79</t>
  </si>
  <si>
    <t>Cremona aguja de 15mm</t>
  </si>
  <si>
    <t>310-450</t>
  </si>
  <si>
    <t>451-620</t>
  </si>
  <si>
    <t>621-800</t>
  </si>
  <si>
    <t>1201-1600</t>
  </si>
  <si>
    <t>1601-2000</t>
  </si>
  <si>
    <t>2001-2400</t>
  </si>
  <si>
    <t>Compas Limitador</t>
  </si>
  <si>
    <t>Soporte Compas K3/100</t>
  </si>
  <si>
    <t>310-1200</t>
  </si>
  <si>
    <t>1601-2400</t>
  </si>
  <si>
    <t>Eje soporte compas</t>
  </si>
  <si>
    <t>Bisagra internedia regulable</t>
  </si>
  <si>
    <t>Tope</t>
  </si>
  <si>
    <t>Embecedores</t>
  </si>
  <si>
    <t>Prolongadores</t>
  </si>
  <si>
    <t>800-1200</t>
  </si>
  <si>
    <t>Cremona T&amp;T cota variable</t>
  </si>
  <si>
    <t>Base Falso Compas</t>
  </si>
  <si>
    <t>Falso Compas K</t>
  </si>
  <si>
    <t>Eje Soporte Compas K3</t>
  </si>
  <si>
    <t>Cierre intermedio oculto - hoja</t>
  </si>
  <si>
    <t>801-1400</t>
  </si>
  <si>
    <t>1401-2000</t>
  </si>
  <si>
    <t>Cierre intermedio oculto - marco</t>
  </si>
  <si>
    <t>Cerradero Pasador</t>
  </si>
  <si>
    <t>Cerradero</t>
  </si>
  <si>
    <t>Pasador canal de herraje</t>
  </si>
  <si>
    <t>Cerradero Batiente</t>
  </si>
  <si>
    <t>Pasador de Puerta</t>
  </si>
  <si>
    <t>Cerradero Inversor - Puerta Sola</t>
  </si>
  <si>
    <t>Bisagra 3D PS 150</t>
  </si>
  <si>
    <t>Cerradura Central</t>
  </si>
  <si>
    <t>Aguja 25</t>
  </si>
  <si>
    <t>Aguja 30</t>
  </si>
  <si>
    <t>Aguja 35</t>
  </si>
  <si>
    <t>Cerradura sola</t>
  </si>
  <si>
    <t xml:space="preserve">Aguja 28 OPA </t>
  </si>
  <si>
    <t>Cerradero Bulon</t>
  </si>
  <si>
    <t>Cilindro</t>
  </si>
  <si>
    <t>Cidindro 31/31</t>
  </si>
  <si>
    <t>Cidindro 40/40</t>
  </si>
  <si>
    <t>Cerradero central - Puerta  Comun</t>
  </si>
  <si>
    <t>OPA</t>
  </si>
  <si>
    <t>220-240</t>
  </si>
  <si>
    <t>241-260</t>
  </si>
  <si>
    <t>261-280</t>
  </si>
  <si>
    <t>281-300</t>
  </si>
  <si>
    <t>Bisagra k3</t>
  </si>
  <si>
    <t>Pernio k3</t>
  </si>
  <si>
    <t>Bisagra intermedia Regulable</t>
  </si>
  <si>
    <t>Llave Virgen</t>
  </si>
  <si>
    <t>Codigo</t>
  </si>
  <si>
    <t>Detalle</t>
  </si>
  <si>
    <t>Precio</t>
  </si>
  <si>
    <t>EMBELLECEDOR ANCHO P.6000 BL</t>
  </si>
  <si>
    <t>PVC-EMBELLECEDOR ESTRECHO P.6000B FOLD</t>
  </si>
  <si>
    <t>PVC-LLAVE  ALLEM 4MM.</t>
  </si>
  <si>
    <t>PVC-MAN. R-LINE 160 C/L 35MM S/T BL</t>
  </si>
  <si>
    <t>PVC-MAN. R-LINE 160 C/L 35MM S/T PL</t>
  </si>
  <si>
    <t>SEGUNDO COMPAS T300 PARA H45 ANCHO DE</t>
  </si>
  <si>
    <t>PVC-CERRADERO PLANO ALU</t>
  </si>
  <si>
    <t>BULON DE CIERRE ALU 200 / 500</t>
  </si>
  <si>
    <t>PVC-SUPLEMENTO 5.2 CERR 761 ALU100</t>
  </si>
  <si>
    <t>PLACA DE CIERRE SEG.</t>
  </si>
  <si>
    <t>PVC-CASQUILLO EMBUTIDO</t>
  </si>
  <si>
    <t>PVC-CODIGO PARA POSTIGO</t>
  </si>
  <si>
    <t>PVC-53.4 PESTILLO DE CIERRE</t>
  </si>
  <si>
    <t>PVC-GUIA VARILLA</t>
  </si>
  <si>
    <t>PVC-EJE SOPORTE COMPAS ROTOSIL</t>
  </si>
  <si>
    <t>PVC-MANILLAR R-LINE+TORN.TIT.R01.3 30 S/LOGO</t>
  </si>
  <si>
    <t>PVC-MANILLAR R-LINE+TORN.BL.R07.2 30 C/LOGO</t>
  </si>
  <si>
    <t>PVC-MAN. R-LINE C/L 35MM NEGRO</t>
  </si>
  <si>
    <t>PVC-MANILLAR R -LINE+TORN.TIT .R01.3 35 S/LOGO</t>
  </si>
  <si>
    <t>PVC-MANILLAR R -LINE S/L 35MM MARRON</t>
  </si>
  <si>
    <t>PVC-MANILLA R-LINE 35 TITAN C/LLAVE V-228040</t>
  </si>
  <si>
    <t>PVC-MAN. R- LINE  35 3AC C/ LLAVE BLANCO</t>
  </si>
  <si>
    <t>PVC-MANILLAR R -LINE C/L 35MM S/T PLATA</t>
  </si>
  <si>
    <t>PVC-MANILLA R-LINE +TORN DORADO V-482543</t>
  </si>
  <si>
    <t>PVC-MANILLA R-LINE 35 TITAN C/LLAVE N-227871</t>
  </si>
  <si>
    <t>PVC-MAN. R- LINE 35 MARR/ LLAVE</t>
  </si>
  <si>
    <t>PVC-MANILLAR R-LINE+TORN.BL.R07.2 30 S/LOGO</t>
  </si>
  <si>
    <t>PVC-MAN. R- LINE DOS CARAS  R1.3 TITAN C/LOGO.</t>
  </si>
  <si>
    <t>PVC-MAN. R- LINE DOS CARAS  MAR. R4.1 S. SIN</t>
  </si>
  <si>
    <t>PVC-MAN. R- LINE DOS CARAS R7.1 BL. SIN LOGO</t>
  </si>
  <si>
    <t>PVC-MAN. R- LINE DOS CARAS  R1.3 TITAN S/LOGO.</t>
  </si>
  <si>
    <t>PVC-MAN.R -LINE 2 CARAS R</t>
  </si>
  <si>
    <t>PVC-LLAVE PARA SEGURO BLANCO</t>
  </si>
  <si>
    <t>PVC-ESPESOR SEG BLANCO HOJA</t>
  </si>
  <si>
    <t>PVC-ESPESOR SEG BLANCO MACRO</t>
  </si>
  <si>
    <t>PVC-SEG. CONTRA APERT. PRACT. BLANCO</t>
  </si>
  <si>
    <t>PVC-SOPORTE COMPAS NT 3/100</t>
  </si>
  <si>
    <t>PVC-EMB.SOP.COMP K DORADO MATE N-795975</t>
  </si>
  <si>
    <t>PVC-EMB.SOP.COMPAS K  MARRON  R04.4</t>
  </si>
  <si>
    <t>PVC-EMB.SOP. COMPAS K BLANCO</t>
  </si>
  <si>
    <t>PVC-EMB. COMPAS K DORADO</t>
  </si>
  <si>
    <t>PVC-EMB. COMPAS DORADO MATE N-788405</t>
  </si>
  <si>
    <t>PVC-EMB.COMPAS K  MARRON.</t>
  </si>
  <si>
    <t>PVC-EMB.COMPAS K BLANCO</t>
  </si>
  <si>
    <t>PVC-BIS. ANG.K.3/100 SL NT N-263858</t>
  </si>
  <si>
    <t>PVC-EMB. BASE PERNIO K DORADO MATE N-795977</t>
  </si>
  <si>
    <t>PVC-EMB.MR.BASE P. ANG.K 101 3/100</t>
  </si>
  <si>
    <t>PVC-EMB.BL.BASE P. ANG.K 101 3/100</t>
  </si>
  <si>
    <t>PVC-EMB. BISAGRA K DORADO</t>
  </si>
  <si>
    <t>PVC-EMB. BISAGRA K DORADO MATE N-795976</t>
  </si>
  <si>
    <t>PVC-EMB.MR.BISAG.ANG.K 101 3/100 N-788431</t>
  </si>
  <si>
    <t>PVC-EMB.BL.BISAG.K. ANG.K 101 3/100 N-788434</t>
  </si>
  <si>
    <t>PVC-FALSO COMPAS  K/A 12/20/13 IZQ.NT N-787375</t>
  </si>
  <si>
    <t>PVC-FALSO COMPAS  K/A 12/20/13 DER.NT</t>
  </si>
  <si>
    <t>PVC-PIEZA DE UNION FALSO COMPAS</t>
  </si>
  <si>
    <t>PVC- PLANTILLA PERNIO/ SOPORTE COMPA</t>
  </si>
  <si>
    <t>PVC-PLANT.BISAGRA ANGULAR</t>
  </si>
  <si>
    <t>EMBELLECEDOR ESTRECHO RPF PL  UV-6MTS</t>
  </si>
  <si>
    <t>CHAPA CLICK MAGNETICO 13MM NT</t>
  </si>
  <si>
    <t>CLICK MAGNETICO TECN/VEKA</t>
  </si>
  <si>
    <t>PVC-CONEX 1/2P HOR 440/501-700 NT</t>
  </si>
  <si>
    <t>PVC-CIERR. INTERM OCUL. MARC</t>
  </si>
  <si>
    <t>PVC-CIERR. INTER OCUL. MARC</t>
  </si>
  <si>
    <t>PVC-SEGUNDO COMPAS NT</t>
  </si>
  <si>
    <t>PVC-PROLONG, CIERRE CENTRAL NT 400 1E BUL..</t>
  </si>
  <si>
    <t>PVC-PROLONG. CIERRE CENTRAL NT 600 1E BUL</t>
  </si>
  <si>
    <t>PVC-CIERRE CENTRAL  CREM. NT 600 1E BUL</t>
  </si>
  <si>
    <t>PVC-GUIA COMPAS NT  250/411-600MM N-787346</t>
  </si>
  <si>
    <t>PVC-MANILLAR R -LINE+TORN.MR.R04.1 35 S/LOGO</t>
  </si>
  <si>
    <t>PVC-MANILLAR R -LINE+TORN.BL.R07.2 35 S/LOGO</t>
  </si>
  <si>
    <t>PVC-MEC. FALSA MAN. MARCO VEKA NT CAN. 9</t>
  </si>
  <si>
    <t>PVC-COMPAS  NT  500 /801-1400  IZQ 12/20/13</t>
  </si>
  <si>
    <t>PVC-COMPAS  NT  500 /801-1400  DER 12/20/13</t>
  </si>
  <si>
    <t>PVC-COMPAS NT150/290-410 IZQ 12/20/9</t>
  </si>
  <si>
    <t>PVC-COMPAS NT 150/290-410 DER 12/20/9</t>
  </si>
  <si>
    <t>PVC-COMPAS NT 250/411-600 DER 12/20/9 N-787236</t>
  </si>
  <si>
    <t>PVC-COMPAS  NT 150/290-410 IZQ. 12/20/13</t>
  </si>
  <si>
    <t>PVC-COMPAS  NT 150/290-410 DER. 12/20/13</t>
  </si>
  <si>
    <t>PVC-COMPAS  NT  250 /411-600 IZQ/ 12/20/13</t>
  </si>
  <si>
    <t>PVC-COMPAS  NT  250 /411-600 DER./ 12/20/13</t>
  </si>
  <si>
    <t>PVC-COMPAS  NT  350 /601-800  IZQ./ 12/20/13</t>
  </si>
  <si>
    <t>PVC-COMPAS  NT  350 /601-800  DER. 12/20/13</t>
  </si>
  <si>
    <t>PVC-LLAVE REGL.BULON SEGURIDAD</t>
  </si>
  <si>
    <t>PVC-PERNIO NT 3/100 N-787208</t>
  </si>
  <si>
    <t>PVC-EMB. PERNIO K DORADO MATE N-795978</t>
  </si>
  <si>
    <t>PVC-EMB.MR. PERN. ANG.K 101 3/100 N-788423</t>
  </si>
  <si>
    <t>PVC-EMB.BL. PERN. ANG.K 101 3/100</t>
  </si>
  <si>
    <t>PVC-CREMONA O.B. C.V. NT 310-450 S/B</t>
  </si>
  <si>
    <t>PVC-CREMONA O.B. C.V. NT  451-620 S/B</t>
  </si>
  <si>
    <t>PVC-CREMONA O.B. C.V. NT 621-8001E</t>
  </si>
  <si>
    <t>PVC-CREMONA O.B. C.V. NT 801-1200 E1</t>
  </si>
  <si>
    <t>PVC-CREMONA O.B. C.V. NT 1201-1600 2E</t>
  </si>
  <si>
    <t>PVC-CREMONA O.B. C.V. NT 1601-20002E N-795389</t>
  </si>
  <si>
    <t>PVC-CREMONA O.B. C.V. NT  2001-2400 4E N-795392</t>
  </si>
  <si>
    <t>PVC-CREMONA O.B. C.V. AG.8 NT 380-520 S/B</t>
  </si>
  <si>
    <t>PVC-CREMONA O.B. C.V. AG.8 NT 521-620 S/B</t>
  </si>
  <si>
    <t>PVC-CREMONA O.B. C.V. AG.8 NT 621-800 1E</t>
  </si>
  <si>
    <t>PVC-CREMONA O.B. C.V. AG.8 NT  1201-1600 2E</t>
  </si>
  <si>
    <t>PVC-CREMONA O.B. C.V. AG.8 NT  1601-2000 2E</t>
  </si>
  <si>
    <t>PVC-CREMONA O.B. C.V. AG.8 NT   2001-2400 4E</t>
  </si>
  <si>
    <t>PVC-CREMONA O.B.C.V. NT AG-25 560-620 S/B</t>
  </si>
  <si>
    <t>PVC-CREMONA O.B.C.V. NT AG-25 621-800 1E</t>
  </si>
  <si>
    <t>PVC- CREM O.B C.V. AG-25 800-1200 N-788320</t>
  </si>
  <si>
    <t>PVC- CREM O.B C.V. AG-25 1201-1600 N-788322</t>
  </si>
  <si>
    <t>PVC-CREMONA. PRACT. C.V. NT AG-25  1601-2000</t>
  </si>
  <si>
    <t>PVC-CREM O.B C.V AG25  2001-2400 N-788326</t>
  </si>
  <si>
    <t>PVC-CREMONA. OB.CV C/LLAVE AG-25NT 1601-2000</t>
  </si>
  <si>
    <t>PVC-CREMONA. OB.CV C/LLAVE AG-25NT</t>
  </si>
  <si>
    <t>PVC-CREMONA. PRACT. CV. AG15 NT 180-250 1E</t>
  </si>
  <si>
    <t>PVC-CREMONA. PRACT. CV. AG15 NT 251-5001E</t>
  </si>
  <si>
    <t>PVC-CREMONA. PRACT. CV. AG15 NT 501-800 2E</t>
  </si>
  <si>
    <t>PVC-CREMONA. PRACT. CV. AG15 NT 801-1100 3E</t>
  </si>
  <si>
    <t>PVC-CREMONA. PRACT. CV. AG15 NT 1101-1400 3E</t>
  </si>
  <si>
    <t>PVC-CREMONA. PRACT. C.V. AG15NT 1401-1800 4E</t>
  </si>
  <si>
    <t>PVC-CREMONA. PRACT. C.V. AG15NT 1801-2400 4E</t>
  </si>
  <si>
    <t>PVC-CREMONA PRACT. C.V.AG 8 NT 238/390 1E</t>
  </si>
  <si>
    <t>PVC- CREMONA PRACT. C.V AG8 NT 391</t>
  </si>
  <si>
    <t>PVC- CREMONA PRACT. C.V AG8 NT 501-800 NT</t>
  </si>
  <si>
    <t>PVC- CREMONA PRACT. C.V AG7.5 801-1100 NT</t>
  </si>
  <si>
    <t>PVC-CREMONA PRACT. C.V. AG8 NT 1101-1400 3E</t>
  </si>
  <si>
    <t>PVC-CREM. PR.CV.AG8 NT 1401-1800 4E N-795425</t>
  </si>
  <si>
    <t>PVC-CREM. PRACT. CV AG. 8 NT 1801-2400 4E</t>
  </si>
  <si>
    <t>PVC-CREMONA. PRACT. C.V. NT AG-25 251-500 1E</t>
  </si>
  <si>
    <t>PVC-CREMONA. PRACT. C.V. NT AG-25  501-800 2E</t>
  </si>
  <si>
    <t>PVC-CREMONA. PRACT. C.V. NT AG-25  801-1100 3E</t>
  </si>
  <si>
    <t>PVC-CREMONA. PRACT. C.V. NT AG-25</t>
  </si>
  <si>
    <t>PVC-CREMONA. PRACT. C.V. NT AG-25  1401-1800</t>
  </si>
  <si>
    <t>PVC-CREMONA. PRACT. C.V. NT AG-25  1801-2400</t>
  </si>
  <si>
    <t>PROLONG CON BULON 1E 400 NT</t>
  </si>
  <si>
    <t>PVC-PROLONGADOR S/BULON C</t>
  </si>
  <si>
    <t>PVC-GUIA COMPAS NT  150/290-410MM N-787345</t>
  </si>
  <si>
    <t>PVC-GUIA COMPAS NT  350/601-800MM N-787347</t>
  </si>
  <si>
    <t>PVC-GUIA COMPAS NT  500/801-1000MM 1E</t>
  </si>
  <si>
    <t>PVC-GUIA COMPAS NT  500/1001-1200MM 1E</t>
  </si>
  <si>
    <t>PVC-GUIA COMPAS NT  500/1201-1400MM 1E</t>
  </si>
  <si>
    <t>PVC-COMPAS K TF NT 350/6 N-814715</t>
  </si>
  <si>
    <t>PVC-COMPAS K TF NT 350/6 N-814716</t>
  </si>
  <si>
    <t>PVC-ANGULO DE CAMBIO NT 1V  351-1600</t>
  </si>
  <si>
    <t>PVC-ANGULO DE CAMBIO NT</t>
  </si>
  <si>
    <t>PVC-CIERRE CENTRAL BASE 1P BUL.</t>
  </si>
  <si>
    <t>PVC-ANGULO DE CAMBIO ESTRECHO NT 1V</t>
  </si>
  <si>
    <t>PVC-CERRAD. BATIENTE CANAL DE HERRAJES NT</t>
  </si>
  <si>
    <t>PVC-CERRAD. LATERAL BASICO</t>
  </si>
  <si>
    <t>PVC-CERRADERO LATERAL BASICO NT VEKA</t>
  </si>
  <si>
    <t>PVC-CERRAD. PASADOR NT (REHAU-VERATEC)</t>
  </si>
  <si>
    <t>PVC-CERRAD. PASADOR ALUPLAST</t>
  </si>
  <si>
    <t>PVC-CERRADERO BASC. MAR. VEKA TOPLINE NT</t>
  </si>
  <si>
    <t>PVC-CERRADERO BASC. MARCO VEKA TOPLINE NT</t>
  </si>
  <si>
    <t>PVC-MEC.FALSA MANIOBRA HOJA NT N-795927</t>
  </si>
  <si>
    <t>PVC-FALSA MANIOBRA  BATIENTE CANAL HERRAJE</t>
  </si>
  <si>
    <t>PVC-MEC.FALSA MANIOBRA MARCO</t>
  </si>
  <si>
    <t>PVC-MEC.FALSA MANIOBRA MARCO (WINHOUSE)</t>
  </si>
  <si>
    <t>MAN. R-LINE+TORN.24MM PL R07.2</t>
  </si>
  <si>
    <t>PVC-FALSO COMPAS  NT IZQ. 12/20/9 N-230639</t>
  </si>
  <si>
    <t>PVC-FALSO COMPAS  NT DER. 12/20/9 N-230640</t>
  </si>
  <si>
    <t>PVC-CERRAD. PASAD NT TOPLINE</t>
  </si>
  <si>
    <t>PVC- BISAGRA ANGULAR K6/130 RSIL NX V-230343</t>
  </si>
  <si>
    <t>PVC- BISAGRA DE CANAL C/ REGULACION N-787387</t>
  </si>
  <si>
    <t>PVC-BISAGRA INTERM. K 12/20/13 REG. N-787387</t>
  </si>
  <si>
    <t>PVC-CIERR. INTER OCUL. MARCO</t>
  </si>
  <si>
    <t>PVC-CIERR. INTER OCUL. MARCO (WINHOUSE)</t>
  </si>
  <si>
    <t>PVC-LIMIT. PARA CREMONA</t>
  </si>
  <si>
    <t>PVC-ANGULO DE CAMBIO EST V-260288</t>
  </si>
  <si>
    <t>PVC-CUADRADILLO 7X75MM</t>
  </si>
  <si>
    <t>PVC-MAN.R LINE 160MM BCE RO5.4</t>
  </si>
  <si>
    <t>PVC-MAN. R-LINE 160 C/L 35MM S/T TITAN</t>
  </si>
  <si>
    <t>PVC-SUPLEMENTO PLASTICO VEKA 13</t>
  </si>
  <si>
    <t>PVC-SUPLEMENTO PLASTICO REHAU 13</t>
  </si>
  <si>
    <t>PVC- CREMONA 2 HOJA C.V. 1601-2000 N-795482</t>
  </si>
  <si>
    <t>PVC-CREMONA 2 HOJA C.V. 2001-2400 N-795484</t>
  </si>
  <si>
    <t>PVC- RUEDA CORREDERA DE CANAL 17 MM</t>
  </si>
  <si>
    <t>PVC- RUEDA CORREDERA DE CANAL 21 MM</t>
  </si>
  <si>
    <t>PVC-PROLONGADOR MV 400 M</t>
  </si>
  <si>
    <t>PVC-PASADOR</t>
  </si>
  <si>
    <t>PVC- PROL CIER CNTO CREM200MM S/B</t>
  </si>
  <si>
    <t>PVC-CERR. BAS. MARCO IZQ DESP. 0280-00901451</t>
  </si>
  <si>
    <t>PVC-CERR. BASC. MARCO DER. DESP.</t>
  </si>
  <si>
    <t>PVC-MAN- UÑERO CORREDERA  BLANCO RAL 9016</t>
  </si>
  <si>
    <t>PVC-GUIA ESTRECHA 3M BCO PAT 6080</t>
  </si>
  <si>
    <t>PVC-GUIA ESTRECHA 4M BCO PAT 6080</t>
  </si>
  <si>
    <t>PVC-GUIA ESTRECHA 6M BCO PATIO 6080</t>
  </si>
  <si>
    <t>PVC-GUIA ESTR. 4MTS PLATA</t>
  </si>
  <si>
    <t>PVC-GUIA ESTRECHA 6M PLATA PATIO 6080</t>
  </si>
  <si>
    <t>PVC-CONJ 3 SUPL. 1MM BIS FOLD</t>
  </si>
  <si>
    <t>PVC-CONJ. 3 SUPL.1. BIS. FOLD</t>
  </si>
  <si>
    <t>PVC-TOPE CORREDERA BLANCO</t>
  </si>
  <si>
    <t>PVC-GOMA P/TOPE CORREDERA</t>
  </si>
  <si>
    <t>PVC-COMP. PROY. S.S 200X13 FERRETIC (PAR)</t>
  </si>
  <si>
    <t>PVC-COMP. PROY. S.S 275X13 FERRETIC (PAR)</t>
  </si>
  <si>
    <t>PVC-COMP. PROY. S.S 350X13 FERRETIC (PAR)</t>
  </si>
  <si>
    <t>PVC-COMP. PROY. S.S 400X13 FERRETIC (PAR)</t>
  </si>
  <si>
    <t>PVC-COMP. PROY. S.S 500X13 FERRETIC (PAR)</t>
  </si>
  <si>
    <t>PVC-COMP. PROY. S.S 600X13 FERRETIC (PAR)</t>
  </si>
  <si>
    <t>PVC-COMPAS PROYECTANTE 508X16MM</t>
  </si>
  <si>
    <t>PVC-MAN S PLACA LARGA DORADA 8/92</t>
  </si>
  <si>
    <t>PVC-JGO.MANILLAS PLACA LARGA BLANCO 8/92</t>
  </si>
  <si>
    <t>PVC-MANILLA PLACA LARGA NEGRA 8/92</t>
  </si>
  <si>
    <t>PVC-MAN- UÑERO CORREDERA MARRON  RAL 8019</t>
  </si>
  <si>
    <t>PVC-MAN UÑERO POP UP DORADO E:26</t>
  </si>
  <si>
    <t>PVC-MANILLA UÑERO CORD COLOR INOX</t>
  </si>
  <si>
    <t>PVC-EMB.COMPAS PVC K(101) R01.3 TITAN</t>
  </si>
  <si>
    <t>PVC-EMB.SOP.COMPAS PVC K R01.3TITAN</t>
  </si>
  <si>
    <t>PVC-EMB. BIS.PVC K R01.3 TITAN-B- N-788428</t>
  </si>
  <si>
    <t>PVC-EMB. BISAGRA PVC K R01.3 TITAN-B- N-788412</t>
  </si>
  <si>
    <t>PVC-EMB.PRENIO PVC K R01.3 TITAN-B- N-788420</t>
  </si>
  <si>
    <t>PVC-ANGU CAMB S FALSA MAN ALU 400I V-211995</t>
  </si>
  <si>
    <t>PVC-INT. OCULTO HOJA14</t>
  </si>
  <si>
    <t>PVC-CERRADERO BASCULACION MARC</t>
  </si>
  <si>
    <t>PVC-BASE FALSO COMPAS  NT</t>
  </si>
  <si>
    <t>PVC-CERRAD.LATERAL BASICO</t>
  </si>
  <si>
    <t>PVC-CERRAD.LATERAL BAS NT</t>
  </si>
  <si>
    <t>PVC-CERRAD.LATERAL BAS NT (REHAU-VERATEC)</t>
  </si>
  <si>
    <t>PVC-JGO.MAN. LARGA TITAN 8/92</t>
  </si>
  <si>
    <t>BULON DE CIERRE ALU</t>
  </si>
  <si>
    <t>PVC-PIEZA CENTRAL</t>
  </si>
  <si>
    <t>PVC-39.14 ESCUAD. BIS. FENT</t>
  </si>
  <si>
    <t>PVC-39.6 C. BASE CIERRE S</t>
  </si>
  <si>
    <t>PVC-39.2 CERR. RECTO NEG</t>
  </si>
  <si>
    <t>PVC-FIJADOR CON TACO 40-</t>
  </si>
  <si>
    <t>PVC-TOPE CORREDERA NEGRO</t>
  </si>
  <si>
    <t>PVC-MAN. PLANA 7/35 MM BLANCA FOLD</t>
  </si>
  <si>
    <t>PVC-MAN PLANA 7/35MM BRONCE FOLD</t>
  </si>
  <si>
    <t>PVC-MAN. PLANA 7/35 MM PLATA FOLD</t>
  </si>
  <si>
    <t>PVC-CERRADERO BASCULACION</t>
  </si>
  <si>
    <t>PVC-53.3 PERNIO PLACA 20</t>
  </si>
  <si>
    <t>PVC-FIJADOR 100-300</t>
  </si>
  <si>
    <t>PVC-PESTILLO CLICK BLAN. FOLD</t>
  </si>
  <si>
    <t>PVC-PESTILLO CLICK NEG. R06.2 PATIO FOLD</t>
  </si>
  <si>
    <t>PVC-JGO. MANILLAS PLACA LARGA MARRON 8/92</t>
  </si>
  <si>
    <t>PVC-MANILLA+TIRADOR  MARRON</t>
  </si>
  <si>
    <t>PVC-MANILLA+TIRADOR  PL.LAR DER BLANCO</t>
  </si>
  <si>
    <t>PVC- JGO. MANILLA+TIRADOR PL.LAR  NEGRO</t>
  </si>
  <si>
    <t>PVC-MANILLA+TIRADOR TITAN</t>
  </si>
  <si>
    <t>PVC-MECANISMO ANTI FALSA MANIOBRA</t>
  </si>
  <si>
    <t>PVC-MANILLA R LINE C/ LLAVE BCO 37 N-618815</t>
  </si>
  <si>
    <t>PVC-CERRDERO CORREDERA ALUP N-629559</t>
  </si>
  <si>
    <t>PVC-BOLSA ACCESORIOS TOP</t>
  </si>
  <si>
    <t>PVC-CILINDRO SEGURIDAD NIQUELADO 40X40</t>
  </si>
  <si>
    <t>PVC-CERRADERO IMAN REGULABLE</t>
  </si>
  <si>
    <t>PVC-LLAVE VIRGEN  SEG.S6 N-632626</t>
  </si>
  <si>
    <t>PVC-PLETINA CONXION</t>
  </si>
  <si>
    <t>PVC-BIS. FIJA F2 TALADRO</t>
  </si>
  <si>
    <t>PVC-CLICK HOJAS PATIO 6080 PLATA</t>
  </si>
  <si>
    <t>PVC-MAN.R-LINE ACODADA IZQUIERDA S/L 43</t>
  </si>
  <si>
    <t>PVC-MAN.R-LINE ACODADA IZQUIERDA S/L 43 BL</t>
  </si>
  <si>
    <t>PVC-MAN.R-LINE ACODADA DERECHA S/L 43 TITAN</t>
  </si>
  <si>
    <t>PVC-MAN.R-LINE ACODADA DERECHA S/L 43 BL</t>
  </si>
  <si>
    <t>ACOPL. MAN-CUADRILLO ALU540 N-378338</t>
  </si>
  <si>
    <t>ACOPL. MAN-CUADRILLO ALU540 V-377445</t>
  </si>
  <si>
    <t>PVC-MAN. R- LINE  C/ LLAVE NEGRO PARA</t>
  </si>
  <si>
    <t>PVC-PASAD. P. CIERRE CENTRAL</t>
  </si>
  <si>
    <t>PVC-PASAD. BATIENT.PTA. ENTRA C.HERRAJE</t>
  </si>
  <si>
    <t>PVC-CERRAD. CENTRAL  IZQ (REHAU-VERATEC)</t>
  </si>
  <si>
    <t>PVC-CERRAD. CENTRAL DER (REHAU-VERATEC)</t>
  </si>
  <si>
    <t>PVC-CERRAD. CENTRAL 2000/SIL IZQ</t>
  </si>
  <si>
    <t>PVC-CERRAD. CENTRAL 2000/SIL DER</t>
  </si>
  <si>
    <t>PVC-CERR. CENTRAL IZQ.SIL.VEKA SOFT. IZQ</t>
  </si>
  <si>
    <t>PVC-CERRAD. CENTRAL 2000/SIL DER (WINHOUSE)</t>
  </si>
  <si>
    <t>PVC-CERRAD. CENTRAL 2000/SIL IZQ (WINHOUSE)</t>
  </si>
  <si>
    <t>PVC-CERR. CENTRAL IZQ.SIL.VEKA SOFLINE</t>
  </si>
  <si>
    <t>PVC-CERR. CENTRAL DER.SIL.VECA SOFLINE</t>
  </si>
  <si>
    <t>PVC-CERR. CENTRAL IZQ. SIL</t>
  </si>
  <si>
    <t>PVC-CERR. CENTRAL DER. SIL</t>
  </si>
  <si>
    <t>PVC-CERR. CENTRAL  INVERSORA SIL IZQ</t>
  </si>
  <si>
    <t>PVC-CERR. CENTRAL  INVERSORA SIL DER</t>
  </si>
  <si>
    <t>PVC-TOPE BLANCO R07.2 FOLD</t>
  </si>
  <si>
    <t>PVC-TOPE BRONCE R05.3 PATIO FOLD</t>
  </si>
  <si>
    <t>PVC-TOPE PLATA R01.1</t>
  </si>
  <si>
    <t>PVC-SUPLEM. PLAST 1.5MM PS23 NEGRO</t>
  </si>
  <si>
    <t>PVC-SUPLEM. PLAST 1.5MM B</t>
  </si>
  <si>
    <t>PVC-SOPORTE 1.5MM HTB PS27 BLANCO</t>
  </si>
  <si>
    <t>PVC-SOPORTE 1.5MM HTB PS27 NEGRO</t>
  </si>
  <si>
    <t>PVC-PORTERO ELECTRICO E17R</t>
  </si>
  <si>
    <t>PVC-PLANTILLA PS23</t>
  </si>
  <si>
    <t>PVC-PLANTILLA PS27</t>
  </si>
  <si>
    <t>PVC-CERRADURA 240 25/92</t>
  </si>
  <si>
    <t>PVC- PROLONGADOR CON BULO</t>
  </si>
  <si>
    <t>PVC-CERRAD.BASC MARCO TOPLINE</t>
  </si>
  <si>
    <t>PVC-PERNIOS 80</t>
  </si>
  <si>
    <t>PVC-BISAGRAS M13</t>
  </si>
  <si>
    <t>PVC-VARILLA DE CIERRE 15</t>
  </si>
  <si>
    <t>PVC-VARILLA 2400MM</t>
  </si>
  <si>
    <t>PVC-SUPLEMENTO TOPE PLF R062</t>
  </si>
  <si>
    <t>PVC-39.4/53.4 BISAGRA CENTRAL</t>
  </si>
  <si>
    <t>PVC-BASE PARA LIMITADOR</t>
  </si>
  <si>
    <t>PVC-CREM. ACO C/L 26MM IZQ S/T NG</t>
  </si>
  <si>
    <t>PVC-CREM. ACO C/L 26MM DER S/T NG</t>
  </si>
  <si>
    <t>CALZO S1 ALTUR 9MM P/CREM COR</t>
  </si>
  <si>
    <t>CALZO S2 ALTUR11MM P/CREM COR</t>
  </si>
  <si>
    <t>CALZO S3 ALTURA 13.7 PARA CREMONA</t>
  </si>
  <si>
    <t>SET CONJ CERRAD CON MULTIPUNTO ROTO</t>
  </si>
  <si>
    <t>PVC-ADAPTADOR CREMONA AG25 ALU</t>
  </si>
  <si>
    <t>PVC-CERRAD.LATERAL BAS NT (WINHOUSE)</t>
  </si>
  <si>
    <t>PVC-MANILLAR R-LINE+TORN.MR.R04.1 30 S/LOGO</t>
  </si>
  <si>
    <t>PVC-MANILLA R-LINE +TORN DORADO N-227911</t>
  </si>
  <si>
    <t>PVC-COMPAS  ABAT. NT (FIJACION A HERRAJE)</t>
  </si>
  <si>
    <t>PVC-CREMONA COR. 7/16X200 1 BUL. ROTOSIL</t>
  </si>
  <si>
    <t>PVC-MAN. PLANA 7/35 MARRON V-490462</t>
  </si>
  <si>
    <t>COMPAS 700MM ROTO ALU T300-6 N-490171</t>
  </si>
  <si>
    <t>COMPAS 390MM ROTO ALU T300-6 N-490172</t>
  </si>
  <si>
    <t>PVC-SOPORTE DE FIJADOR INT EN BIS</t>
  </si>
  <si>
    <t>PVC-BRAZO DE COMPAS TIPO 1</t>
  </si>
  <si>
    <t>PVC-PROLONG DE CREMONA S/BULON 330</t>
  </si>
  <si>
    <t>PVC-TORNILLO M5 X 45 AZUL</t>
  </si>
  <si>
    <t>BRAZO LARGO PARA H45 ROTO FRANK V-486457</t>
  </si>
  <si>
    <t>BRAZO CORTO PARA H45 ROTO FRANK V-486458</t>
  </si>
  <si>
    <t>CERRADERO VAR 01 T300 N-728917</t>
  </si>
  <si>
    <t>PVC-GUIA ESTRECHA PATIO FOLD 4M MARRON</t>
  </si>
  <si>
    <t>PVC-SUPLEMENTOS PFOLD 1MM R04.4 3 UNID</t>
  </si>
  <si>
    <t>PVC-MAN. PLANA 7/35MM MARRON N-485764</t>
  </si>
  <si>
    <t>MAN. R-LINE+TORN.24MM BL R07.2</t>
  </si>
  <si>
    <t>MANILLA R-LINE +TORN NEG R06 N-794253</t>
  </si>
  <si>
    <t>PVC-EMB. BIS. CANAL K NEG 3/100 NT N-821923</t>
  </si>
  <si>
    <t>PVC-EMB. BASE PER ANG K NEGRO 3/100 N-821925</t>
  </si>
  <si>
    <t>PVC-EMB. PER ANG K NEGRO 3/100 NT N-821924</t>
  </si>
  <si>
    <t>PVC-EMB. COMPAS K NEGRO 3/100 NT</t>
  </si>
  <si>
    <t>PVC-EMB. SOP. COMPAS K NEGRO 3/100 N-862558</t>
  </si>
  <si>
    <t>PVC-BIS.PUERTA PS23 14-17,5/85-31 MARRON</t>
  </si>
  <si>
    <t>PVC-BIS. PUERTA PS23  14-17,5/85-31  BLANCO</t>
  </si>
  <si>
    <t>PVC-BIS. PUERTA PS27  14-17,5/105-39 MARRON</t>
  </si>
  <si>
    <t>PVC-BIS. PUERTA PS27  14-17,5/105-39  BLANCO</t>
  </si>
  <si>
    <t>PVC-BRAZO DE COMPAS TIPO 2</t>
  </si>
  <si>
    <t>PVC-CONECTOR 3 POLI 2 PIEZAS VER/NEG</t>
  </si>
  <si>
    <t>PVC-CERRADERO LATERAL BASICO  EJE 13 NT</t>
  </si>
  <si>
    <t>PVC-CERRADERO SOLERA 13 N-820562</t>
  </si>
  <si>
    <t>PVC-SOPORTE SOLERA 70-80MM R07.2 FOLD</t>
  </si>
  <si>
    <t>PVC-SOPORTE SOLERA UNI.T 70-80MM R06 2 5P</t>
  </si>
  <si>
    <t>PVC- ADAPTADOR PERFIL SOLERA FOLD</t>
  </si>
  <si>
    <t>PVC-UÑERO POPUP NEG 9001 E:45 P:11</t>
  </si>
  <si>
    <t>PVC-TIRADOR DOBLE C/PALANCA (CIL)PLATA</t>
  </si>
  <si>
    <t>PVC-TIRADOR DOBLE C/PALANCA  PLATA</t>
  </si>
  <si>
    <t>PVC-TIRADOR C/PALANCA +UÑERO PLATA</t>
  </si>
  <si>
    <t>PVC-BISAG. DE CANAL 12-18/13 C/REG. N-787387</t>
  </si>
  <si>
    <t>PVC-CALZO MP S007 23.4 MM 1X3 MM</t>
  </si>
  <si>
    <t>BISAGRA FRICCION 410MM-ROTO FRANK N-823195</t>
  </si>
  <si>
    <t>PVC-MAN.R-LINE ACODADA IZQUIERDA S/L 43 NG</t>
  </si>
  <si>
    <t>PVC-MAN.R-LINE ACODADA DERECHA S/L 43 NG</t>
  </si>
  <si>
    <t>PVC-MAN- UÑERO CORREDORA BLANCO RAL 9016</t>
  </si>
  <si>
    <t>PVC-BRAZO FICCION AC. INOX 210MM</t>
  </si>
  <si>
    <t>PVC-MAN.MK2 ESTREC INLINE 35MM BL V-335284</t>
  </si>
  <si>
    <t>PVC-MAN.MK2 ESTREC INLINE 35MM NG</t>
  </si>
  <si>
    <t>PVC-ADAPTADOR MARCO SOLERA FOLD</t>
  </si>
  <si>
    <t>PVC-PROLONGADOR 344MM 1V NT</t>
  </si>
  <si>
    <t>PVC-MAN- UÑERO CORREDERA MARRÓN  RAL 8019</t>
  </si>
  <si>
    <t>PVC-FELPA X METRO 10 MMS FOLD</t>
  </si>
  <si>
    <t>PVC-RUEDA  200</t>
  </si>
  <si>
    <t>PVC-SET PACKER P001</t>
  </si>
  <si>
    <t>PVC-CALZO RUEDA 200 REHAU HIGH DESIGN</t>
  </si>
  <si>
    <t>PVC-SET PACKER P003 (WINTECH)</t>
  </si>
  <si>
    <t>PVC-PROL. HORIZONTAL 600-800 S</t>
  </si>
  <si>
    <t>PVC-PROL. HORIZONTAL 801-1000 1E S</t>
  </si>
  <si>
    <t>PVC- PROL.HORIZONTAL 1001-1200 1E S</t>
  </si>
  <si>
    <t>PVC- PROL.HORIZONTAL 1201-1400 1E S</t>
  </si>
  <si>
    <t>PVC-FELPA X METRO 17 MMS FOLD V-604873</t>
  </si>
  <si>
    <t>PVC-FELPA X METRO 17 MMS FOLD N-604872</t>
  </si>
  <si>
    <t>PVC-CUBETA  A  BLANCO</t>
  </si>
  <si>
    <t>PVC-CUBETA EXTERIOR NEGRO</t>
  </si>
  <si>
    <t>PVC-CERRADERO COMBINADO</t>
  </si>
  <si>
    <t>PVC-TORNILLO TIPO 1</t>
  </si>
  <si>
    <t>PVC-KIT ACCESORIO</t>
  </si>
  <si>
    <t>PVC-TORNILLO TIPO 3</t>
  </si>
  <si>
    <t>PVC-CUBETA EXTERIOR PL</t>
  </si>
  <si>
    <t>PVC-CUBETA A MARRON</t>
  </si>
  <si>
    <t>PVC-TIRADOR C/ACC EXTERIOR PL</t>
  </si>
  <si>
    <t>MANILLA IN LINE MARRON R04 EX</t>
  </si>
  <si>
    <t>PVC-TIRADOR EXTERIOR CIEGO NEGRO</t>
  </si>
  <si>
    <t>TIRADOR EXTERIOR IN-LINE BL</t>
  </si>
  <si>
    <t>PVC-MAN TIRADOR S/ CERRADURA C/ PLACA</t>
  </si>
  <si>
    <t>PVC-TIRADOR S/ CERRADURA CON PLACA LARGA</t>
  </si>
  <si>
    <t>PVC-MANILLA PLATA EXT A4 R01.2</t>
  </si>
  <si>
    <t>PVC-TIRADOR  E  MARRON EXTERIOR</t>
  </si>
  <si>
    <t>PVC-TIRADOR EXTC/ PALANCA C/CILIN NEGRO</t>
  </si>
  <si>
    <t>PVC-TIRADOR  E  BLANCO EXTERIOR</t>
  </si>
  <si>
    <t>PVC-TIRADOR C/ACC INTERIOR PL</t>
  </si>
  <si>
    <t>PVC-TIRADOR A  MARRON</t>
  </si>
  <si>
    <t>PVC-TIRADOR INTERIOR TIPO 1 NEGRO</t>
  </si>
  <si>
    <t>PVC-TIRADOR A  BLANCO</t>
  </si>
  <si>
    <t>PVC-MAN S/ CERRADURA PLACA LARGA C/</t>
  </si>
  <si>
    <t>PVC-MAN S/ CERRADURA - PLACA LARGA C/</t>
  </si>
  <si>
    <t>PVC-TIRADOR INT C/ PAL C/ CIL PLATA</t>
  </si>
  <si>
    <t>PVC-TIRADOR  E MARRON</t>
  </si>
  <si>
    <t>PVC-TIRADOR INT C/ PAL CON/CILIN NEGRO</t>
  </si>
  <si>
    <t>PVC-TIRADOR E BLANCO</t>
  </si>
  <si>
    <t>PVC- UÑERO POP UP (8) E:26 NEGRO</t>
  </si>
  <si>
    <t>PVC-ANGULO DE CAMBIO SOLERA 1V FOLD</t>
  </si>
  <si>
    <t>PVC-RUEDA TANDEM REGULABLE 120 KGS</t>
  </si>
  <si>
    <t>PVC-CERRADERO DE CORREDERA</t>
  </si>
  <si>
    <t>PVC-MANILLA R LINE C/ LLAVE BCO 37 V-347802</t>
  </si>
  <si>
    <t>PVC-EMB. CONEXION DESMONTABLES 180°</t>
  </si>
  <si>
    <t>PVC-CALZO RUEDA 200</t>
  </si>
  <si>
    <t>PVC-CREMONA O.B. C.V. AG.8 NT 801-1200 1E</t>
  </si>
  <si>
    <t>PVC. GEAR BOX 6MM FOLD</t>
  </si>
  <si>
    <t>PVC-CREMONA E.35 INOWA</t>
  </si>
  <si>
    <t>TAPAS LATERALES GUIA ESTRECHA</t>
  </si>
  <si>
    <t>PVC-TAPA LATERAL GUIA EST. SUP BL FOLD</t>
  </si>
  <si>
    <t>PVC- PLANTILLA BISAGRA DL-S 150 E</t>
  </si>
  <si>
    <t>PVC-H600 5/5P8 2200F2X16SIL 4V SA N-2003448</t>
  </si>
  <si>
    <t>PVC-CREM. COR.(R) 7/16400 1SL 2 BULON</t>
  </si>
  <si>
    <t>PVC-CREM. COR.(R) 7/16X600MM.ROTOSIL 2BUL</t>
  </si>
  <si>
    <t>PVC-CREM. CORRD.(7/16X800MM.SIL 2BUL</t>
  </si>
  <si>
    <t>PVC-CREM. COR.(R).(7/16X1000-1200MM ROTOSIL</t>
  </si>
  <si>
    <t>PVC-CREM. COR.(R) 7/161200-1800 MM ROTOSIL</t>
  </si>
  <si>
    <t>PVC-CREMONA.COR.(R) 8/16X1800-4BUL</t>
  </si>
  <si>
    <t>PVC-CREMONA.COR.(R) 17/16 240MM</t>
  </si>
  <si>
    <t>PVC-CREMONA.COR.(R) 17/16 400MM</t>
  </si>
  <si>
    <t>PVC-CREMONA.COR.(R) 17/16 600 2BUL.ROTOSIL</t>
  </si>
  <si>
    <t>PVC-CREMONA.COR.(R) 17/16 X800 2BUL.ROTOSIL</t>
  </si>
  <si>
    <t>PVC-CREMONA.COR.(R)17/16 X1000 3BUL.ROTOSIL</t>
  </si>
  <si>
    <t>PVC-CREMONA.COR.(R)17/16 X1200 3BUL.ROTOSIL</t>
  </si>
  <si>
    <t>PVC-CREMONA.COR.(R)17/16 X1800 4BUL. SIL</t>
  </si>
  <si>
    <t>PVC-CREMONA.COR.(R)17/16 X1800 4BUL CON</t>
  </si>
  <si>
    <t>MECANISMO BIPUNTO MODENA 90 ROTO FRANK</t>
  </si>
  <si>
    <t>PVC-CREMONA H600 2892P8 N-628165</t>
  </si>
  <si>
    <t>PVC-CERRADERO REHAU ROTOSIL N-834431</t>
  </si>
  <si>
    <t>PVC-CERRAD.CERR.ADVANCE X UND</t>
  </si>
  <si>
    <t>PVC-CIERRADERO ALUPLAST ROTOSIL V-348598</t>
  </si>
  <si>
    <t>PVC-CERRADERO CORREDERA VEKA - EKOSOL SIL</t>
  </si>
  <si>
    <t>PVC-CERRADERO CENTRAL IZQ. WINHOUSE</t>
  </si>
  <si>
    <t>PVC-CERRADERO CENTRAL DER. WINHOUSE</t>
  </si>
  <si>
    <t>PVC-PLANTILLA CERRADERO CORREDERA</t>
  </si>
  <si>
    <t>PVC-CILINDRO SEGURIDAD NIQUELADO S6</t>
  </si>
  <si>
    <t>PVC-LLAVE VIERGEN CILINDRO RF V-349755</t>
  </si>
  <si>
    <t>PVC-CABLE TIPO EZ:3M:0.3M</t>
  </si>
  <si>
    <t>PVC-CREMONA 2DA HOJA PARA PUERTA</t>
  </si>
  <si>
    <t>PVC-PROLONGADOR DE CERR DE PUERTA H650</t>
  </si>
  <si>
    <t>PVC-GETRIEBEVERLANGERUNG 200/F2X16</t>
  </si>
  <si>
    <t>PVC-UÑERO BLANCO OVAL</t>
  </si>
  <si>
    <t>PVC-UÑERO PATIO LIFT OVAL 7MM R06</t>
  </si>
  <si>
    <t>PVC-TOPE P. INOWA 21X15 RAL 9005</t>
  </si>
  <si>
    <t>PVC-TOPE CIERRA 14 P. INOWA</t>
  </si>
  <si>
    <t>PVC-E610 2200F3X16SIL 2C 02+E03</t>
  </si>
  <si>
    <t>PVC-RUEDA  PLASTICA 50KG 17</t>
  </si>
  <si>
    <t>PVC-RUEDA  PLASTICA 50KG 21</t>
  </si>
  <si>
    <t>PVC-MAN- UÑERO CORREDERA  GRIS RAL 9017</t>
  </si>
  <si>
    <t>PVC-BULON DE CIERRE INW</t>
  </si>
  <si>
    <t>PVC-CILINDRO SEG. NIQUELADO S6 31X31 (62MM)</t>
  </si>
  <si>
    <t>CILINDRO 31X45MM MODENA ROTO FRANK</t>
  </si>
  <si>
    <t>PVC-PERFIL PORTA FELPA E6/C-03 CARRILES 1,2M</t>
  </si>
  <si>
    <t>BISAGRA PRAC BL EU R07 2M</t>
  </si>
  <si>
    <t>PVC-CONJ. BASE CARRO Y RULINA PATIO FOLD</t>
  </si>
  <si>
    <t>PVC-SET SOPORTE CARROS PFOLD R07.2 FOLD</t>
  </si>
  <si>
    <t>PVC-SET SOP. CARROS FOLD S30MM</t>
  </si>
  <si>
    <t>PVC-GUIA ANCHA 4M BL R07.2</t>
  </si>
  <si>
    <t>PVC- GUIA ANCHA 6M BL. R07. 2  ACC.PF</t>
  </si>
  <si>
    <t>PVC-GUIA ENRAS. 3M EV1 Y ACC. FOLD</t>
  </si>
  <si>
    <t>PVC-GUIA ENRAS. 4M EV1 Y ACC. PATIO FOLD</t>
  </si>
  <si>
    <t>PVC-GUIA ENRAS. 6M EV1 Y ACC PATIO FOLD</t>
  </si>
  <si>
    <t>PVC-GUIA RECUBRIM. 1300 EV1 GUIA ENRAS FOLD</t>
  </si>
  <si>
    <t>CILINDRO 31X55MM A30 ROTO FRANK</t>
  </si>
  <si>
    <t>PVC- PAR UNTER AUFH 3 MM R07.2 PATIO FOLD</t>
  </si>
  <si>
    <t>PVC-PLANTILLA BISAGRA 44/45 S25 FOLD</t>
  </si>
  <si>
    <t>BOLSA ACCES. GUIA ANCHA PF BL</t>
  </si>
  <si>
    <t>SET ANGULO CAMBIO PARA H45 ALTO DE</t>
  </si>
  <si>
    <t>PVC-CERRADERO VAR. 01 T300 8MM V-490182</t>
  </si>
  <si>
    <t>PVC-CERRADERO SOLERA DOBLE 13 N-819302</t>
  </si>
  <si>
    <t>PVC-BISAGRA HOJA 40MM FOLD V-312824</t>
  </si>
  <si>
    <t>PVC-BISAG. HOJA 40MM R01.1 PLA FOLD</t>
  </si>
  <si>
    <t>PVC-CONJ. 3BIS. HOJ. 50MM BL R07.2 FOLD</t>
  </si>
  <si>
    <t>PVC-BISAGRA HOJA 50MM FOLD R01.1</t>
  </si>
  <si>
    <t>PVC-SOPORTE MARCO S 25</t>
  </si>
  <si>
    <t>PVC-SOP. MARCO S25 16MM FOLD R1</t>
  </si>
  <si>
    <t>PVC-FIJACION BISAGRA 40/50</t>
  </si>
  <si>
    <t>PVC-FIJACION BISAGRA 40/50 S25 3 UNID. FOLD</t>
  </si>
  <si>
    <t>PVC-SOPORTE HOJA 20 MM FOLD V-312821</t>
  </si>
  <si>
    <t>PVC-SOP. HOJA 20MM S25 FOLD R1.1</t>
  </si>
  <si>
    <t>PVC-SOP. HOJA 30MM R07.2 3 UNID. PATIO FOLD</t>
  </si>
  <si>
    <t>PVC- SOP. HOJA 20MM S40 BL FOLD</t>
  </si>
  <si>
    <t>FIJAC BIS 40/50 S25 PATIO 3UNI FOLD</t>
  </si>
  <si>
    <t>PVC-SOP. MARCO S27 P FOLD R7.2 3 UNID. FOLD</t>
  </si>
  <si>
    <t>PVC- SUP. CARROS 6 MM R07.2 P.F ALU FOLD</t>
  </si>
  <si>
    <t>PVC-BIS. 150P 14-17.5 RAL9016 BCO</t>
  </si>
  <si>
    <t>PVC-BISAG. 150P 14-17.5 MARR</t>
  </si>
  <si>
    <t>PVC-CERRAD. LATERAL BASICO NT WINHOUSE</t>
  </si>
  <si>
    <t>PVC-BISAGRA HOJA 40MM PFOLD R04.4 3 UNID</t>
  </si>
  <si>
    <t>PVC-BISAGRA HOJA 50MM PFOLD R04.4 3 UNID</t>
  </si>
  <si>
    <t>PVC-SOPORTE MARCO S25 16MM PFOLD R04.4 3</t>
  </si>
  <si>
    <t>PVC-SOPORTE HOJA 20MM S25 PFOLD R04.4 3UNID</t>
  </si>
  <si>
    <t>PVC-SET SOPORTE CARROS PFOLD S30MM R04.4</t>
  </si>
  <si>
    <t>PVC- SET SOP. CARRO FOLD ALU R07.2 FOLD</t>
  </si>
  <si>
    <t>PVC-MANILLA EXT. EJE BISAGRA (ROJA)</t>
  </si>
  <si>
    <t>JGO CERRADERO OCULTO INTERNO.</t>
  </si>
  <si>
    <t>PVC-CERRADERO P. INOWA 12.2 NT</t>
  </si>
  <si>
    <t>PLETINA AL POLIAMIDAS GRIS</t>
  </si>
  <si>
    <t>PVC-CARROS INFERIOR 8 41 ONOWA IZQ</t>
  </si>
  <si>
    <t>PVC-CARROS INFERIOR 8 41 ONOWA DER</t>
  </si>
  <si>
    <t>PVC-CARROS SUPERIOR 8 41 ONOWA IZQ</t>
  </si>
  <si>
    <t>PVC-CARROS SUPERIOR 8 41 ONOWA DER</t>
  </si>
  <si>
    <t>PVC-CIERRE CENTRAL 8 41 ONOWA IZQ</t>
  </si>
  <si>
    <t>PVC-CIERRE CENTRAL 8 41 ONOWA DER</t>
  </si>
  <si>
    <t>PLETINA POLIAMIDA NG POR METRO ROTO FRANK</t>
  </si>
  <si>
    <t>PVC-PROLONGADOR AC 130 1E NTN</t>
  </si>
  <si>
    <t>BULON CIERRE ALU ALARG. SOLERA FOLD</t>
  </si>
  <si>
    <t>CERRADERO BASC. SOLERA EIFEL 10MM FOLD</t>
  </si>
  <si>
    <t>PVC- CREM. CORR 1BUL ENT 10MM L130MM</t>
  </si>
  <si>
    <t>BISAGRA FRICCION 810MM-ROTO FRANK</t>
  </si>
  <si>
    <t>BISAGRA FRICCION 560MM-ROTO FRANK N-823196</t>
  </si>
  <si>
    <t>BISAGRA FRICCION 660MM-ROTO FRANK N-823198</t>
  </si>
  <si>
    <t>PVC-BIS HOJA 40 MM P.F R06.2 3U FOLD</t>
  </si>
  <si>
    <t>PVC-BIS. HOJA 50 MM P.F R06.2 3U FOLD</t>
  </si>
  <si>
    <t>PVC-SOPORTE MARCO S25 16MM R06.2 FOLD</t>
  </si>
  <si>
    <t>SOPORT MARC S27 P.F R06.2 FOLD</t>
  </si>
  <si>
    <t>PVC-SOPORTE MARCO S25 P.F R6.2 - 3UND</t>
  </si>
  <si>
    <t>PVC-BIS. 150P 14-17.5 PLATA</t>
  </si>
  <si>
    <t>PVC-SOPRT HOJA S25  R6.2 3U FOLD</t>
  </si>
  <si>
    <t>SOPORT HOJA S25 P.F R4.4 FOLD</t>
  </si>
  <si>
    <t>PVC-SUPLEMENTO P.F 1MM R6.2 3U FOLD</t>
  </si>
  <si>
    <t>PVC-SET SOPORTE CARRO S30MM FOLD</t>
  </si>
  <si>
    <t>SET SOP CARRO AL PF R6.2 FOLD</t>
  </si>
  <si>
    <t>PAR UNTER AUFH 3MM PF R6.2 FOLD</t>
  </si>
  <si>
    <t>SUP. CARROS 6MM PF R6.2 ALU FOLD</t>
  </si>
  <si>
    <t>GUIA ANCHA P.FOLD 3MTS NG</t>
  </si>
  <si>
    <t>GUIA ANCHA P.FOLD 4MTS NG</t>
  </si>
  <si>
    <t>PVC-GUIA ANCHA P. FOLD NG 6MTS</t>
  </si>
  <si>
    <t>PVC-GUIA ESTRECHA 3M PF R6.2 NEG FOLD</t>
  </si>
  <si>
    <t>GUIA ESTRECHA 4M PF R6.2 NEG FOLD</t>
  </si>
  <si>
    <t>PVC-GUIA ESTRECHA 6M R6.2 NEG FOLD</t>
  </si>
  <si>
    <t>PVC-TOPE PATIO FOLD NEGRO PF R6.2 FOLD</t>
  </si>
  <si>
    <t>PVC-MANDO A DISTANCIA ENEO CC1 CAN E515</t>
  </si>
  <si>
    <t>PVC-CREMONA AG 20MM 240-400 ROTO FRANK</t>
  </si>
  <si>
    <t>PVC-CREMONA AG 20MM 401-600 ROTO FRANK</t>
  </si>
  <si>
    <t>PVC-CREMONA AG 20MM 601-800 ROTO FRANK</t>
  </si>
  <si>
    <t>PVC-CREMONA AG 20MM 801-1000 ROTO FRANK</t>
  </si>
  <si>
    <t>PVC-CREMONA AG 20MM 1001-1200 ROTO FRANK</t>
  </si>
  <si>
    <t>PVC-CERRADERO CORR. TECNOCOM POLIAMIDA</t>
  </si>
  <si>
    <t>PVC-CERRADERO CORR. REHAU POLIAMIDA</t>
  </si>
  <si>
    <t>PVC- PLANT.CERRAD.MARCO INW</t>
  </si>
  <si>
    <t>BRAZO TELECOSPE  12"</t>
  </si>
  <si>
    <t>PVC- CERRADURA C500 AG35 2200 V-392380</t>
  </si>
  <si>
    <t>PVC-MAN.R-LINE 200 C/L 37MM  C/T PL</t>
  </si>
  <si>
    <t>PVC-MAN.R-LINE 200 C/L 37MM  C/T TI</t>
  </si>
  <si>
    <t>PVC-MAN.R-LINE 200 C/L 37MM  C/T BL</t>
  </si>
  <si>
    <t>PVC-MAN.ROTOLINE 43 C/T ALV 200MM</t>
  </si>
  <si>
    <t>PVC-CERRAD. BASCULACION. NR IZQ  WINHOUSE</t>
  </si>
  <si>
    <t>PVC-CERRAD. BASCULACION. NR DER  WINHOUSE</t>
  </si>
  <si>
    <t>PVC-PLAN. RESP. BUJE NX 6MM</t>
  </si>
  <si>
    <t>PVC- EMB. SOLERA  ENRRASADA/CARRO FOLD</t>
  </si>
  <si>
    <t>PVC-EMB. SOLERA ENRRASADA/CARRO FOLD</t>
  </si>
  <si>
    <t>PVC-BIS. PUERTA PS23 NEGRA</t>
  </si>
  <si>
    <t>PVC-BIS. PUERTA PS27 NEGRA</t>
  </si>
  <si>
    <t>BISAGRA FRICCION 310MM-ROTO FRANK N-823193</t>
  </si>
  <si>
    <t>PVC-MAN.R-LINE 200 C/L 37MM  C/T NG</t>
  </si>
  <si>
    <t>PVC-SOPORTE COMPAS NX 3/100 N-836147</t>
  </si>
  <si>
    <t>PVC-PERNIO NX 3/100 V-258590</t>
  </si>
  <si>
    <t>PVC- PERNIO ANGULAR  NX P 6/150 RSIL</t>
  </si>
  <si>
    <t>PVC-COMPAS  NX 150/290-410 IZQ. 12/20/13</t>
  </si>
  <si>
    <t>PVC-COMPAS NX 150/290-410 DER. 12/20/13</t>
  </si>
  <si>
    <t>PVC-COMPAS  NX  250 /411-600 IZQ/ 12/20/13</t>
  </si>
  <si>
    <t>PVC-COMPAS  NX  250 /411-600 DER./ 12/20/13</t>
  </si>
  <si>
    <t>PVC-COMPAS  NX  350 /601-800  IZQ./ 12/20/13</t>
  </si>
  <si>
    <t>PVC-COMPAS  NX  350 /601-800  DER. 12/20/13</t>
  </si>
  <si>
    <t>PVC-COMPAS  NX  500 /801-1400  IZQ 12/20/13</t>
  </si>
  <si>
    <t>PVC-COMPAS  NX  500 /801-1400  DER 12/20/13</t>
  </si>
  <si>
    <t>PVC-GUIA COMPAS NX  150/290-410MM V-260201</t>
  </si>
  <si>
    <t>PVC-GUIA COMPAS NX 250/411-600/490MM V-256024</t>
  </si>
  <si>
    <t>PVC-GUIA COMPAS NX  350/601-800MM V-260204</t>
  </si>
  <si>
    <t>PVC-GUIA COMPAS NX  500/1001-1200MM 1E</t>
  </si>
  <si>
    <t>PVC-GUIA COMPAS NX  500/1201-1400MM 1E</t>
  </si>
  <si>
    <t>PVC-FALSO COMPAS  K/A 12/20/13 IZQ. NX V-230639</t>
  </si>
  <si>
    <t>PVC-FALSO COMPAS  K/A 12/20/13 DER. NX</t>
  </si>
  <si>
    <t>PVC-BISAGRA INTERM. K 12/20/13 REG.</t>
  </si>
  <si>
    <t>CONTRAFRENTE PLACA INOX PARA KIT DE</t>
  </si>
  <si>
    <t>PVC- CAJA CILINDRO EASYMIX NX AG25</t>
  </si>
  <si>
    <t>PVC- CAJA CREMONA EASY MIX NX V-260144/45</t>
  </si>
  <si>
    <t>PVC-CERR.MANIOBRA P.INOWA 12.2 NT N-822789</t>
  </si>
  <si>
    <t>PVC-CREMONA O.B.C.V. NX AG-25 560-620 S/B</t>
  </si>
  <si>
    <t>PVC-CREMONA O.B.C.V. NX AG-25 621-800 1E</t>
  </si>
  <si>
    <t>PVC- CREM O.B C.V. AG-25 800-1200 NX V-259773</t>
  </si>
  <si>
    <t>PVC- CREM O.B C.V. AG-25 1201-1600 NX V-259774</t>
  </si>
  <si>
    <t>PVC-CREMONA EASY MIX CV1601-2000 4E NX</t>
  </si>
  <si>
    <t>PVC-CREMONA EASY MIX CV2001-2400 4E NX</t>
  </si>
  <si>
    <t>PVC- CREMONA EASY MIX 500 1E NX</t>
  </si>
  <si>
    <t>PVC- CREMONA EASY MIX 800 2E NX V-260145</t>
  </si>
  <si>
    <t>PVC-CREMONA. PRACT. C.V. NX AG-25  801-1100 3E</t>
  </si>
  <si>
    <t>PVC-CREMONA. PRACT. C.V. NX AG-25</t>
  </si>
  <si>
    <t>PVC-CREMONA. PRACT. C.V. NX AG-25  1401-1800</t>
  </si>
  <si>
    <t>PVC-CREMONA. PRACT. C.V. NX AG-25  1801-2400</t>
  </si>
  <si>
    <t>PVC-EMB. SOP. COMPAS NX PLATA N-861148</t>
  </si>
  <si>
    <t>PVC-EMB.SOP.COMPAS PVC K TITAN N-861155</t>
  </si>
  <si>
    <t>PVC-EMB.COMPAS K  MARRON. N-861154</t>
  </si>
  <si>
    <t>PVC-EMB.SOP. COMPAS P 6/130 BLANCO N-861167</t>
  </si>
  <si>
    <t>PVC-EMB. BISAGRA NX PLATA N-788403</t>
  </si>
  <si>
    <t>PVC-EMB.COMPAS PVC K TITAN N-788404</t>
  </si>
  <si>
    <t>PVC-EMB.SOP.COMPAS K MR NX N-788407</t>
  </si>
  <si>
    <t>PVC-EMB.COMPAS K BLANCO N-788410</t>
  </si>
  <si>
    <t>PVC-EMB. BISAGRA NX PLATA V-788395</t>
  </si>
  <si>
    <t>PVC-EMB.COMPAS PVC K TITAN V-788396</t>
  </si>
  <si>
    <t>PVC-EMB. COMPAS DORADO MATE V-810817</t>
  </si>
  <si>
    <t>PVC-EMB.SOP.COMPAS K MR NX V-788399</t>
  </si>
  <si>
    <t>PVC-EMB.COMPAS K BLANCO V-788402</t>
  </si>
  <si>
    <t>PVC-EMB. BASE PERNIO NX PLATA</t>
  </si>
  <si>
    <t>PVC-EMB. BISAGRA PVC K R01.3 TITAN-B-</t>
  </si>
  <si>
    <t>PVC-EMB.MR. PERN. ANG.K 101 3/100</t>
  </si>
  <si>
    <t>PVC-EMB.BL. PERN NX. ANG.K 101 3/100</t>
  </si>
  <si>
    <t>PVC-EMB. PERNIO NX PLATA</t>
  </si>
  <si>
    <t>PVC-EMB.PRENIO PVC K TITAN</t>
  </si>
  <si>
    <t>PVC-EMB.MR.BASE P. ANG.K 101 3/100 V-258922</t>
  </si>
  <si>
    <t>PVC-EMB. BISAGRA NX PLATA</t>
  </si>
  <si>
    <t>PVC-EMB. BIS.PVC K R01.3 TITAN-B-</t>
  </si>
  <si>
    <t>PVC-EMB.MR.BISAG.ANG.K 101 3/100 V-230486</t>
  </si>
  <si>
    <t>PVC-EMB BL.BISAG. K NX V-230491</t>
  </si>
  <si>
    <t>PVC-PLANTILLA PERNIO/ SOPORTE P6 NX</t>
  </si>
  <si>
    <t>PVC-PLANT.BISAGRA ANGULAR NX</t>
  </si>
  <si>
    <t>PVC-EJE SOPORTE COMPAS NX  N-834705</t>
  </si>
  <si>
    <t>PVC-GUIA COMPAS NX  500/801-1000MM 1E</t>
  </si>
  <si>
    <t>PVC-MAN.COCKSPUR DER BL</t>
  </si>
  <si>
    <t>PVC-MAN.COCKSPUR IZQ BL</t>
  </si>
  <si>
    <t>PVC-MAN.COCKSPUR DER MR</t>
  </si>
  <si>
    <t>PVC-MAN.COCKSPUR IZQ MR</t>
  </si>
  <si>
    <t>PVC-RESBALON.COCKSPUR 2MM BL</t>
  </si>
  <si>
    <t>PVC-RESBALON.COCKSPUR 2MM MR</t>
  </si>
  <si>
    <t>PVC-CALZO.COCKSPUR 3MM BL</t>
  </si>
  <si>
    <t>PVC-CALZO.COCKSPUR 3MM MR</t>
  </si>
  <si>
    <t>PVC-CERR.CENTRAL INOWA</t>
  </si>
  <si>
    <t>MANILLA R-LINE +TORN NEG R06 V-490546</t>
  </si>
  <si>
    <t>PVC-MAN.R.LINE 2C.C/ROS100M S/L NG</t>
  </si>
  <si>
    <t>PVC-MAN. R-LINE NEGRAS</t>
  </si>
  <si>
    <t>PVC-MAN. R-LINE 160 C/L 35MM S/T NG</t>
  </si>
  <si>
    <t>PVC-MAN. PLANA ROTOLINE NG R06.2 FOLD</t>
  </si>
  <si>
    <t>PVC-MAN. R- LINE  35 3AC C/ LLAVE NEGRO</t>
  </si>
  <si>
    <t>PVC-CREMONA O.B. C.V. AG.8 NX  1601-2000 2E</t>
  </si>
  <si>
    <t>PVC-CREMONA O.B C.V NX 1601-2000 V-259762</t>
  </si>
  <si>
    <t>PVC-CREMONA O.B C.V. NX 2001-2400 V-259763</t>
  </si>
  <si>
    <t>PVC-CREMONA. PRACT. C.V. AG15 NX 1801-2400 4E</t>
  </si>
  <si>
    <t>PVC-CREM. PR.CV.AG8 NX 1401-1800 4E V-260141</t>
  </si>
  <si>
    <t>PVC-CREMONA PRACT. CV AG. 8 NX 1801-2400 4E</t>
  </si>
  <si>
    <t>PVC- CREMONA 2 HOJA C.V. 1601-2000 V-296146</t>
  </si>
  <si>
    <t>PVC-CREMONA 2 HOJA C.V. 2001-2400 V-296147</t>
  </si>
  <si>
    <t>PVC- FALSA MANIOBRA HOJA NX V-260538</t>
  </si>
  <si>
    <t>PVC-EMB.SOP.COMP K DORADO MATE V-230199</t>
  </si>
  <si>
    <t>PVC-EMB. BISAGRA K DORADO MATE V-230485</t>
  </si>
  <si>
    <t>PVC-EMB. BASE PERNIO K DORADO MATE V-230420</t>
  </si>
  <si>
    <t>PVC-EMB. PERNIO K DORADO MATE V-258919</t>
  </si>
  <si>
    <t>PVC-CREMONA KSR INOWA AG35 801-1</t>
  </si>
  <si>
    <t>PVC-CREM.KSR INOWA AG35 1801-2000</t>
  </si>
  <si>
    <t>PVC-CERRAD. CORREDERO WINHOUSE</t>
  </si>
  <si>
    <t>PVC-EMB. CIERRE CENTRAL INW</t>
  </si>
  <si>
    <t>PVC-MAN. ROTOLINE INW BLOQ 200MM PL</t>
  </si>
  <si>
    <t>PVC-MAN. ROTOLINE INW BLOQ 200MM NG</t>
  </si>
  <si>
    <t>PVC-MAN.ROTOLINE INW BLOQ 200MM BL</t>
  </si>
  <si>
    <t>PVC- PLANT.C.CENTRAL DE HOJA INW</t>
  </si>
  <si>
    <t>PVC- PLANT.HOJA CARRO SUP/INF INW</t>
  </si>
  <si>
    <t>PVC-CREMONA KSR INOWA AG35 600-8</t>
  </si>
  <si>
    <t>PVC-BIS. 150P 14-17.5 NEGRA</t>
  </si>
  <si>
    <t>PVC-TOPE INOWA</t>
  </si>
  <si>
    <t>PVC-SUPLEMENTO TOPE INOWA</t>
  </si>
  <si>
    <t>PVC- PLANT.CERRAD.CENTRAL POSTE</t>
  </si>
  <si>
    <t>PVC-EMB.C.CENTRAL INOWA R07.2</t>
  </si>
  <si>
    <t>PVC-PORTA FELPA INOWA</t>
  </si>
  <si>
    <t>PVC-BULON C.CENTRAL INOWA 32 8X8</t>
  </si>
  <si>
    <t>PVC-MAN.COCKSPUR DER NG</t>
  </si>
  <si>
    <t>PVC-MAN.COCKSPUR IZQ NG</t>
  </si>
  <si>
    <t>PVC-RESBALON.COCKSPUR 2MM NG</t>
  </si>
  <si>
    <t>PVC-RESBALON.COCKSPUR 2MM PL</t>
  </si>
  <si>
    <t>PVC-CALZO.COCKSPUR 3MM NG</t>
  </si>
  <si>
    <t>PVC-CALZO.COCKSPUR 3MM PL</t>
  </si>
  <si>
    <t>PVC-COMPAS K TF NX 350/6 V-260236</t>
  </si>
  <si>
    <t>PVC-COMPAS K TF NX 350/6 V-260237</t>
  </si>
  <si>
    <t>CALZO S006 ALTUR 21MM P/CREM COR (SET 5UND)</t>
  </si>
  <si>
    <t>BIS BAT CD 80KG BL R07.2</t>
  </si>
  <si>
    <t>PVC-CERRADERO SOLERA DOBLE 13 FOLD</t>
  </si>
  <si>
    <t>PVC-EMB. CIERRE CENTRAL INOWA PL</t>
  </si>
  <si>
    <t>PVC-CABLE CONEXION 6 PIN ENEO</t>
  </si>
  <si>
    <t>PVC-CONEXION ENEO 6-PIN</t>
  </si>
  <si>
    <t>PVC-CERRADERO SOLERA 13 FOLD N-856745</t>
  </si>
  <si>
    <t>PVC-RODILLO INF/SUP IZQ INOWA</t>
  </si>
  <si>
    <t>PVC-CARROS INFERIORES 8 41 INOWA IZQ</t>
  </si>
  <si>
    <t>PVC-MEC. CIERRE CENTRAL IZQ INOWA</t>
  </si>
  <si>
    <t>PVC-EMB. COMPAS K NEGRO 3/100 NT V-492345</t>
  </si>
  <si>
    <t>PVC-EMB. SOP. COMPAS K NEGRO 3/100 V-492347</t>
  </si>
  <si>
    <t>PVC-EMB. PER ANG K NEGRO 3/100 NT V-492346</t>
  </si>
  <si>
    <t>PVC-EMB. BASE PER ANG K NEGRO 3/100</t>
  </si>
  <si>
    <t>PVC-EMB. BIS. CANAL K NEG 3/100 NT N-862558</t>
  </si>
  <si>
    <t>PVC-CERR.MANIOBRA P.INOWA 12.2 NT V-788175</t>
  </si>
  <si>
    <t>BISAGRA FRICCION 310MM-ROTO FRANK</t>
  </si>
  <si>
    <t>BISAGRA FRICCION 410MM-ROTO FRANK V-567261</t>
  </si>
  <si>
    <t>BISAGRA FRICCION 560MM-ROTO FRANK V-765554</t>
  </si>
  <si>
    <t>BISAGRA FRICCION 660MM-ROTO FRANK V-765565</t>
  </si>
  <si>
    <t>PVC-RODILLO INF/SUP DER INOWA</t>
  </si>
  <si>
    <t>PVC-CARRO INFERIOR DER INOWA</t>
  </si>
  <si>
    <t>PVC-MEC. CIERRE CENTRAL DER INOWA</t>
  </si>
  <si>
    <t>PVC-CERRADERO MET CORR.COMPATIBLES</t>
  </si>
  <si>
    <t>PVC-EJE SOPORTE COMPAS 86 NX RSIL  V-788504</t>
  </si>
  <si>
    <t>PVC-SOPORTE COMPAS NX 6/130 RSIL N-859172</t>
  </si>
  <si>
    <t>PVC-CREMONA O.B.C.V. NX AG-25 560-620 V-788316</t>
  </si>
  <si>
    <t>PVC-CREMONA O.B. C.V. AG.8 NX 621-800 1E</t>
  </si>
  <si>
    <t>PVC-CERRADERO SOLERA 13 FOLD V-820562</t>
  </si>
  <si>
    <t>PVC-PIN INOWA 400KG TECN</t>
  </si>
  <si>
    <t>PVC-SOPORTE COMPAS NX 6/130 RSIL V-836147</t>
  </si>
  <si>
    <t>PVC-EMB. SOP. COMPAS NX PLATA V-788379</t>
  </si>
  <si>
    <t>PVC-EMB.COMPAS K  MARRON. V-788383</t>
  </si>
  <si>
    <t>PVC-EMB.SOP.COMPAS PVC K TITAN V-788380</t>
  </si>
  <si>
    <t>PVC-EMB.SOP. COMPAS P 6/130 BLANCO V-788386</t>
  </si>
  <si>
    <t>PVC-CIERRE MV 1190MM INOWA 400</t>
  </si>
  <si>
    <t>PVC-PROLONGADOR AC INOWA400</t>
  </si>
  <si>
    <t>PVC-TIRANTE INOWA 600</t>
  </si>
  <si>
    <t>PVC-CARROS INFERIOR 8 41 INOWA 400 IZQ</t>
  </si>
  <si>
    <t>PVC-RODILLO INF/SUP IZQ INOWA 400</t>
  </si>
  <si>
    <t>PVC-CIERRE CENTRAL REG ANTIRRE IZQ</t>
  </si>
  <si>
    <t>PVC-EMB. BIS. CANAL K NEG 3/100 V-821927</t>
  </si>
  <si>
    <t>M0003</t>
  </si>
  <si>
    <t>AA003-ESCUADRA MARCO 45 X100</t>
  </si>
  <si>
    <t>M0004</t>
  </si>
  <si>
    <t>AA008-ESCUADRA TAPAPREMARCO MDT X100</t>
  </si>
  <si>
    <t>M0005</t>
  </si>
  <si>
    <t>AEROSOL WURTH BLANCO</t>
  </si>
  <si>
    <t>M0021</t>
  </si>
  <si>
    <t>GOS-S - KIT CARROS ELEVABLES 3OO KG (L=900 ÷</t>
  </si>
  <si>
    <t>M0022</t>
  </si>
  <si>
    <t>BARRA DE UNION RUEDAS (L 1200MM)</t>
  </si>
  <si>
    <t>M0023</t>
  </si>
  <si>
    <t>KIT ASTA C/RALLENTY HM=1000 ( H=2100 ÷ 2300)</t>
  </si>
  <si>
    <t>M0024</t>
  </si>
  <si>
    <t>MECANISMO GOS-S HD</t>
  </si>
  <si>
    <t>M0026</t>
  </si>
  <si>
    <t>H127 GOS-S - BURLETE PERIMETRAL X 100 MTS</t>
  </si>
  <si>
    <t>M0027</t>
  </si>
  <si>
    <t>H127 GOS-S - KIT CARROS ELEVABLES  2OO KG</t>
  </si>
  <si>
    <t>M0028</t>
  </si>
  <si>
    <t>H127 GOS-S - MOVIMENTACION.AFM P/MARCO</t>
  </si>
  <si>
    <t>M0029</t>
  </si>
  <si>
    <t>H127 GOS-S - MARTELINA KORA 0-180° L175 (NG)</t>
  </si>
  <si>
    <t>M0030</t>
  </si>
  <si>
    <t>H127 GOS-S - MARTELINA KORA 0-180° L175 (BL)</t>
  </si>
  <si>
    <t>M0031</t>
  </si>
  <si>
    <t>H127 GOS-S - MARTELINA KORA 0-180° L175 (PL)</t>
  </si>
  <si>
    <t>M0032</t>
  </si>
  <si>
    <t>H127 GOS-S - KIT TAPONES ANTIELEVAMIENTO</t>
  </si>
  <si>
    <t>M0033</t>
  </si>
  <si>
    <t>H127 GOS-S - ESCUADRA ALINEACIÓN HOJA X 8</t>
  </si>
  <si>
    <t>M0034</t>
  </si>
  <si>
    <t>H127 GOS-S - KIT TAPA CENTRALES</t>
  </si>
  <si>
    <t>M0035</t>
  </si>
  <si>
    <t>H127 GOS-S - KIT CIERRE P/MARCO ABIERTO</t>
  </si>
  <si>
    <t>M0036</t>
  </si>
  <si>
    <t>T130/131 GOS-S - TAPON C/VALVULA DE DRENAJE</t>
  </si>
  <si>
    <t>M0037</t>
  </si>
  <si>
    <t>T150 GOS-S - JUNTA DE ESTANQUIDAD</t>
  </si>
  <si>
    <t>M0038</t>
  </si>
  <si>
    <t>E69 GOS-S - ESCUADRA ANGULAR X 4 UND</t>
  </si>
  <si>
    <t>M0039</t>
  </si>
  <si>
    <t>GOS-S - UNIÓN P/PERFIL</t>
  </si>
  <si>
    <t>M0040</t>
  </si>
  <si>
    <t>MANILLA ASIA VENTANA PL GIESSE (PAREJA)</t>
  </si>
  <si>
    <t>M0041</t>
  </si>
  <si>
    <t>MANILLA ASIA VENTANA BL GIESSE (PAREJA)</t>
  </si>
  <si>
    <t>M0042</t>
  </si>
  <si>
    <t>MANILLA ASIA VENTANA NG GIESSE (PAREJA)</t>
  </si>
  <si>
    <t>M0043</t>
  </si>
  <si>
    <t>H127 GOS-S - MOVIMENTACION DE MARTELINA</t>
  </si>
  <si>
    <t>M0044</t>
  </si>
  <si>
    <t>H127 GOS-S - TAPA DE CONDENSACION RPT</t>
  </si>
  <si>
    <t>M0045</t>
  </si>
  <si>
    <t>BURLETE TUBO TABIQUERIA</t>
  </si>
  <si>
    <t>M0046</t>
  </si>
  <si>
    <t>H127 GOS-S - KIT RUEDA CORREDERA</t>
  </si>
  <si>
    <t>M0047</t>
  </si>
  <si>
    <t>H127 GOS-S - MANILLA ASIA L175</t>
  </si>
  <si>
    <t>M0048</t>
  </si>
  <si>
    <t>H134 GOS-S - ESCUADRA HOJA RPT C/U</t>
  </si>
  <si>
    <t>M0049</t>
  </si>
  <si>
    <t>MARTELINA KORA L240 (NG)</t>
  </si>
  <si>
    <t>M0050</t>
  </si>
  <si>
    <t>MARTELINA KORA L240 (BL)</t>
  </si>
  <si>
    <t>M0051</t>
  </si>
  <si>
    <t>MARTELINA KORA L240 (PL)</t>
  </si>
  <si>
    <t>M0052</t>
  </si>
  <si>
    <t>H126-CUBETA EXTERIOR EMBUTIDA (GS-3000)</t>
  </si>
  <si>
    <t>M0053</t>
  </si>
  <si>
    <t>M0054</t>
  </si>
  <si>
    <t>DISPOSITIVO ANTI ELEVAMIENTO HOJA MOVIL</t>
  </si>
  <si>
    <t>M0055</t>
  </si>
  <si>
    <t>DISPOSITIVO ANTI ELEVAMIENTO HOJA FIJA</t>
  </si>
  <si>
    <t>M0056</t>
  </si>
  <si>
    <t>TAPONES HOJAS CONTRAPUESTAS</t>
  </si>
  <si>
    <t>M0057</t>
  </si>
  <si>
    <t>PLACA DE FIJACION 4 HOJAS</t>
  </si>
  <si>
    <t>M0058</t>
  </si>
  <si>
    <t>H127 GOS-S - POSICIONADOR MARCO 45°</t>
  </si>
  <si>
    <t>M0059</t>
  </si>
  <si>
    <t>KIT TAPONES ANTI ELEVAMIENTO HOJA</t>
  </si>
  <si>
    <t>M0060</t>
  </si>
  <si>
    <t>MULTIPUNTO TANIT - A30 BLANCO</t>
  </si>
  <si>
    <t>M0061</t>
  </si>
  <si>
    <t>MULTIPUNTO TANIT - A30 NEGRO</t>
  </si>
  <si>
    <t>M0062</t>
  </si>
  <si>
    <t>T110 BLOQUE C/MANIJA MARGARITA X3 DER / IZQ</t>
  </si>
  <si>
    <t>M0063</t>
  </si>
  <si>
    <t>T111 COMPENSADOR INICIAL/FINAL X4 TANIT</t>
  </si>
  <si>
    <t>M0064</t>
  </si>
  <si>
    <t>T112-A30-JUNTA ESTANC. X100</t>
  </si>
  <si>
    <t>M0065</t>
  </si>
  <si>
    <t>T120-A30-TAPON ENCUENTRO X PAR</t>
  </si>
  <si>
    <t>M0066</t>
  </si>
  <si>
    <t>T109 BLOQUE C/MANIJA A LEVA X3 DER TANIT</t>
  </si>
  <si>
    <t>M0067</t>
  </si>
  <si>
    <t>T109 BLOQUE C/MANIJA A LEVA X3 IZQ TANIT</t>
  </si>
  <si>
    <t>M0068</t>
  </si>
  <si>
    <t>T122-A30-TAPON PARANTE LAT. X100 UNIDADES</t>
  </si>
  <si>
    <t>M0069</t>
  </si>
  <si>
    <t>T114 - TAPA AGUJERO X100 NEGRO</t>
  </si>
  <si>
    <t>M0070</t>
  </si>
  <si>
    <t>M0071</t>
  </si>
  <si>
    <t>KIT CARROS ELEVABLES 90KG</t>
  </si>
  <si>
    <t>M0072</t>
  </si>
  <si>
    <t>KIT DE HOJA FIJA</t>
  </si>
  <si>
    <t>M0073</t>
  </si>
  <si>
    <t>MULTIPUNTO TANIT - MODENA 90º NEGRO MEC 075</t>
  </si>
  <si>
    <t>M0074</t>
  </si>
  <si>
    <t>MULTIPUNTO ROTO FRANK - MOD45º 600MM (BL)</t>
  </si>
  <si>
    <t>M0075</t>
  </si>
  <si>
    <t>MULTIPUNTO TANIT - MODENA 90º BLANCO MEC</t>
  </si>
  <si>
    <t>M0076</t>
  </si>
  <si>
    <t>MULTIPUNTO ROTO FRANK - MOD45º 800MM (NG)</t>
  </si>
  <si>
    <t>M0077</t>
  </si>
  <si>
    <t>MULTIPUNTO ROTO FRANK - MOD45º 1000/1200MM</t>
  </si>
  <si>
    <t>M0078</t>
  </si>
  <si>
    <t>MULTIPUNTO ROTO FRANK - MOD45º 1800MM (BL)</t>
  </si>
  <si>
    <t>M0079</t>
  </si>
  <si>
    <t>M0080</t>
  </si>
  <si>
    <t>MULTIPUNTO ROTO FRANK - MOD45º 1800MM (NG)</t>
  </si>
  <si>
    <t>M0081</t>
  </si>
  <si>
    <t>MULTIPUNTO TANIT - MODENA 45º NEGRO</t>
  </si>
  <si>
    <t>M0082</t>
  </si>
  <si>
    <t>MULTIPUNTO TANIT - MODENA 45º BLANCO</t>
  </si>
  <si>
    <t>M0083</t>
  </si>
  <si>
    <t>GOS-S - TRANSMISION DE MOVIMIENTO</t>
  </si>
  <si>
    <t>M0084</t>
  </si>
  <si>
    <t>GOS-S - MARTELINA PRIMA 0-180° L175 (BL)</t>
  </si>
  <si>
    <t>M0085</t>
  </si>
  <si>
    <t>GOS-S - MARTELINA PRIMA 0-180° L175 (NG)</t>
  </si>
  <si>
    <t>M0086</t>
  </si>
  <si>
    <t>GOS-S - MARTELINA PRIMA 0-180° L175 (PL)</t>
  </si>
  <si>
    <t>M0087</t>
  </si>
  <si>
    <t>GOS-S - KIT TAPONES ANTI ELEVAMIENTO HOJA</t>
  </si>
  <si>
    <t>M0088</t>
  </si>
  <si>
    <t>GOS-S - KIT DE HOJA FIJA</t>
  </si>
  <si>
    <t>M0091</t>
  </si>
  <si>
    <t>MULTIPUNTO ROTO FRANK - MOD45º 600MM (NG)</t>
  </si>
  <si>
    <t>M0092</t>
  </si>
  <si>
    <t>MULTIPUNTO ROTO FRANK - MOD45º 800MM (BL)</t>
  </si>
  <si>
    <t>M0096</t>
  </si>
  <si>
    <t>M0097</t>
  </si>
  <si>
    <t>T76/AA209-TAPON CENTRAL CRUCE C/U MON PAT</t>
  </si>
  <si>
    <t>M0098</t>
  </si>
  <si>
    <t>T140-TAPON LATERAL CONDENSACION X20 PARES</t>
  </si>
  <si>
    <t>M0102</t>
  </si>
  <si>
    <t>CERRADURA ANDIF 857</t>
  </si>
  <si>
    <t>M0103</t>
  </si>
  <si>
    <t>CERROJO ANDIF</t>
  </si>
  <si>
    <t>M0104</t>
  </si>
  <si>
    <t>CERRADURA ANDIF 855</t>
  </si>
  <si>
    <t>M0105</t>
  </si>
  <si>
    <t>CERRADURA ANDIF 857F16</t>
  </si>
  <si>
    <t>M0107</t>
  </si>
  <si>
    <t>CERRADURA ANDIF 857/40F16</t>
  </si>
  <si>
    <t>M0108</t>
  </si>
  <si>
    <t>CERRADURA ANDIF 857/40</t>
  </si>
  <si>
    <t>M0122</t>
  </si>
  <si>
    <t>CP7 FALLEBA GRANDE NEGRO</t>
  </si>
  <si>
    <t>M0123</t>
  </si>
  <si>
    <t>CP7 FALLEBA GRANDE BLANCO</t>
  </si>
  <si>
    <t>M0136</t>
  </si>
  <si>
    <t>CP5 FALLEBA CHICA</t>
  </si>
  <si>
    <t>M0144</t>
  </si>
  <si>
    <t>BISAGRA MOSQUERA BLANCA C/U</t>
  </si>
  <si>
    <t>M0145</t>
  </si>
  <si>
    <t>BISAGRA MOSQUERA CON BRAZO C/U</t>
  </si>
  <si>
    <t>M0146</t>
  </si>
  <si>
    <t>BISAGRA MOSQUERA NEGRA C/U</t>
  </si>
  <si>
    <t>M0150</t>
  </si>
  <si>
    <t>BISAGRA MOSQUERA ZINC C/U</t>
  </si>
  <si>
    <t>M0151</t>
  </si>
  <si>
    <t>BARANDA - B86 BURLETE EXTERIOR 50 METROS</t>
  </si>
  <si>
    <t>M0152</t>
  </si>
  <si>
    <t>BARANDA - B87 BURLETE INTERIOR PARA VIDRIO</t>
  </si>
  <si>
    <t>M0153</t>
  </si>
  <si>
    <t>BARANDA - B88 BURLETE INTERIOR PARA VIDRIO</t>
  </si>
  <si>
    <t>M0154</t>
  </si>
  <si>
    <t>BARANDA - T179 "L" APOYO VIDRIO LADO</t>
  </si>
  <si>
    <t>M0155</t>
  </si>
  <si>
    <t>BARANDA - T180 CUÑA PARA VIDRIO 10+10 X50</t>
  </si>
  <si>
    <t>M0156</t>
  </si>
  <si>
    <t>BARANDA - T181 CUÑA PARA VIDRIO 8+8 X50</t>
  </si>
  <si>
    <t>M0157</t>
  </si>
  <si>
    <t>BARANDA - T182 TAPA LATERAL PARA PERFIL 8621</t>
  </si>
  <si>
    <t>M0158</t>
  </si>
  <si>
    <t>BARANDA - T183 TAPALATERAL PARA PERFIL 8623</t>
  </si>
  <si>
    <t>M0159</t>
  </si>
  <si>
    <t>BARANDA - T184 TAPA LATERAL PARA PERFIL 8625</t>
  </si>
  <si>
    <t>M0160</t>
  </si>
  <si>
    <t>BARANDA - T185 TAPA LATERAL PARA PERFIL 8626</t>
  </si>
  <si>
    <t>M0161</t>
  </si>
  <si>
    <t>BARANDA - T186 TAPA LATERAL PARA PERFIL 8631</t>
  </si>
  <si>
    <t>M0162</t>
  </si>
  <si>
    <t>BARANDA - TORNILLO ANCLAJE KH - EZ 3/8"X4"</t>
  </si>
  <si>
    <t>M0163</t>
  </si>
  <si>
    <t>T01 TAPON PARANTE CENTRAL 8116/8154/RPT016</t>
  </si>
  <si>
    <t>M0164</t>
  </si>
  <si>
    <t>T02 TAPON PARANTE CENTRAL 8116/8154/RPT016</t>
  </si>
  <si>
    <t>M0165</t>
  </si>
  <si>
    <t>T03 TAPON PARANTE CENTRAL 8116/8154/RPT016</t>
  </si>
  <si>
    <t>M0166</t>
  </si>
  <si>
    <t>T04 TAPON PARANTE CENTRAL 8116/8154/RPT016</t>
  </si>
  <si>
    <t>M0167</t>
  </si>
  <si>
    <t>T05 TAPON PARANTE CENTRAL 8116/8154/RPT016</t>
  </si>
  <si>
    <t>M0168</t>
  </si>
  <si>
    <t>T06 TAPON PARANTE CENTRAL 8244/8252/RPT028</t>
  </si>
  <si>
    <t>M0169</t>
  </si>
  <si>
    <t>T07 TAPON PARANTE CENTRAL 8244/8252/RPT028</t>
  </si>
  <si>
    <t>M0170</t>
  </si>
  <si>
    <t>T08 TAPON PARANTE CENTRAL 8244/8252/RPT028</t>
  </si>
  <si>
    <t>M0171</t>
  </si>
  <si>
    <t>T09 TAPON PARANTE CENTRAL 8244/8252/RPT028</t>
  </si>
  <si>
    <t>M0172</t>
  </si>
  <si>
    <t>T10 TAPON PARANTE CENTRAL 8244/8252/RPT028</t>
  </si>
  <si>
    <t>M0173</t>
  </si>
  <si>
    <t>TORNILLO CON CLIP PARA ABERTURAS DE PVC</t>
  </si>
  <si>
    <t>M0174</t>
  </si>
  <si>
    <t>TORNILLO PARA REFUERZO DE PVC 3.9X13 X1000</t>
  </si>
  <si>
    <t>M0175</t>
  </si>
  <si>
    <t>TORNILLO PARA REFUERZO DE PVC 3.9X16 X1000</t>
  </si>
  <si>
    <t>M0176</t>
  </si>
  <si>
    <t>TORNILLO PARA REFUERZO DE PVC 3.9X19 X1000</t>
  </si>
  <si>
    <t>M0177</t>
  </si>
  <si>
    <t>TORNILLO PARA REFUERZO DE PVC 3.9X25 X1000</t>
  </si>
  <si>
    <t>M0178</t>
  </si>
  <si>
    <t>TORNILLO PARA PARA HERRAJES 4.20X20 X1000</t>
  </si>
  <si>
    <t>M0179</t>
  </si>
  <si>
    <t>TORNILLO PARA PARA HERRAJES 4.20X25 X1000</t>
  </si>
  <si>
    <t>M0180</t>
  </si>
  <si>
    <t>TORNILLO PARA PARA HERRAJES 4.20X30 X1000</t>
  </si>
  <si>
    <t>M0181</t>
  </si>
  <si>
    <t>TORNILLO PARA PARA HERRAJES 4.20X35 X1000</t>
  </si>
  <si>
    <t>M0182</t>
  </si>
  <si>
    <t>TORNILLO PARA PARA HERRAJES 4.20X40 X1000</t>
  </si>
  <si>
    <t>M0183</t>
  </si>
  <si>
    <t>T8626 FLEJE PROTECTOR HORMIGÓN PARA</t>
  </si>
  <si>
    <t>M0184</t>
  </si>
  <si>
    <t>BARANDA - TORNILLO ANCLAJE HUS4-H 10X100</t>
  </si>
  <si>
    <t>M0185</t>
  </si>
  <si>
    <t>TORNILLO HEXA 14X1 MECHA C/ARANDELA DE</t>
  </si>
  <si>
    <t>M0186</t>
  </si>
  <si>
    <t>TORNILLO HEXA 14X2 MECHA C/ARANDELA DE</t>
  </si>
  <si>
    <t>M0196</t>
  </si>
  <si>
    <t>T100-TAPA TORNILLO BLANCO X100</t>
  </si>
  <si>
    <t>M0197</t>
  </si>
  <si>
    <t>T100-TAPA TORNILLO NEGRA X100</t>
  </si>
  <si>
    <t>M0203</t>
  </si>
  <si>
    <t>CERRADURA KALLAY 5006 NG LLAVE PALETA</t>
  </si>
  <si>
    <t>M0204</t>
  </si>
  <si>
    <t>CERRADURA MODENA KALLAY 2006 BL</t>
  </si>
  <si>
    <t>M0205</t>
  </si>
  <si>
    <t>CERRADURA MODENA KALLAY 2006 NG</t>
  </si>
  <si>
    <t>M0206</t>
  </si>
  <si>
    <t>CERRADURA A30 (60/30) KALLAY 2006 NG</t>
  </si>
  <si>
    <t>M0207</t>
  </si>
  <si>
    <t>CERRADURA A30 (60/30) KALLAY 2006 BL</t>
  </si>
  <si>
    <t>M0208</t>
  </si>
  <si>
    <t>CERRADURA CERROJO H74 PARA VAIVEN KALLAY</t>
  </si>
  <si>
    <t>M0211</t>
  </si>
  <si>
    <t>MECANISMO DE CIERRE OB MARTELINA</t>
  </si>
  <si>
    <t>M0212</t>
  </si>
  <si>
    <t>BRAZO TIPO 1 + BISAGRA DER</t>
  </si>
  <si>
    <t>M0213</t>
  </si>
  <si>
    <t>BRAZO TIPO 1 + BISAGRA IZQ</t>
  </si>
  <si>
    <t>M0214</t>
  </si>
  <si>
    <t>BRAZO TIPO 2 + BISAGRA DER GIESSE</t>
  </si>
  <si>
    <t>M0215</t>
  </si>
  <si>
    <t>BRAZO TIPO 2 + BISAGRA IZQ GIESSE</t>
  </si>
  <si>
    <t>M0216</t>
  </si>
  <si>
    <t>MARTELINA KORA SUPRA 7MM (PL) GIESSE</t>
  </si>
  <si>
    <t>M0217</t>
  </si>
  <si>
    <t>MARTELINA KORA SUPRA 7MM (BL) GIESSE</t>
  </si>
  <si>
    <t>M0218</t>
  </si>
  <si>
    <t>MARTELINA KORA SUPRA 7MM (NG) GIESSE</t>
  </si>
  <si>
    <t>M0219</t>
  </si>
  <si>
    <t>MARTELINA ASIA SUPRA 7MM (PL) GIESSE</t>
  </si>
  <si>
    <t>M0220</t>
  </si>
  <si>
    <t>MARTELINA ASIA SUPRA 7MM (BL) GIESSE</t>
  </si>
  <si>
    <t>M0221</t>
  </si>
  <si>
    <t>MARTELINA ASIA SUPRA 7MM (NG) GIESSE</t>
  </si>
  <si>
    <t>M0222</t>
  </si>
  <si>
    <t>SUPRA 7 - MANIOBRA PRIMA (PL) GIESSE</t>
  </si>
  <si>
    <t>M0223</t>
  </si>
  <si>
    <t>SUPRA 7 - MANIOBRA PRIMA (BL) GIESSE</t>
  </si>
  <si>
    <t>M0224</t>
  </si>
  <si>
    <t>SUPRA 7 - MANIOBRA PRIMA (NG) GIESSE</t>
  </si>
  <si>
    <t>M0225</t>
  </si>
  <si>
    <t>SUPRA 7 - MANIOBRA ARIA (PL) GIESSE</t>
  </si>
  <si>
    <t>M0226</t>
  </si>
  <si>
    <t>SUPRA 7 - MANIOBRA ARIA (BL) GIESSE</t>
  </si>
  <si>
    <t>M0227</t>
  </si>
  <si>
    <t>SUPRA 7 - MANIOBRA ARIA (NG) GIESSE</t>
  </si>
  <si>
    <t>M0228</t>
  </si>
  <si>
    <t>PASADOR AJUSTABLE FUTURA GIESSE</t>
  </si>
  <si>
    <t>M0229</t>
  </si>
  <si>
    <t>CHIC - KIT BISAGRA OSCILANTE GIESSE</t>
  </si>
  <si>
    <t>M0230</t>
  </si>
  <si>
    <t>SOPORTE DE HOJA GIESSE</t>
  </si>
  <si>
    <t>M0231</t>
  </si>
  <si>
    <t>CHIC - 3ER PUNTO DE CIERRE REGULABLE GIESSE</t>
  </si>
  <si>
    <t>M0232</t>
  </si>
  <si>
    <t>CHIC - CIERRE SUPLEMENTARIO COMPAS GIESSE</t>
  </si>
  <si>
    <t>M0233</t>
  </si>
  <si>
    <t>BISAGRA CHIC DER GIESSE</t>
  </si>
  <si>
    <t>M0234</t>
  </si>
  <si>
    <t>BISAGRA CHIC IZQ GIESSE</t>
  </si>
  <si>
    <t>M0235</t>
  </si>
  <si>
    <t>ENCUENTRO PLANO FIJO GIESSE</t>
  </si>
  <si>
    <t>M0236</t>
  </si>
  <si>
    <t>PUNTO DE CIERRE REGULABLE GIESSE</t>
  </si>
  <si>
    <t>M0237</t>
  </si>
  <si>
    <t>TERCER PUNTO DE CIERRE REGULABLE GIESSE</t>
  </si>
  <si>
    <t>M0238</t>
  </si>
  <si>
    <t>PASADOR 25MM 4090 VARILLA 200</t>
  </si>
  <si>
    <t>M0239</t>
  </si>
  <si>
    <t>KIT CHAMPION PLUS 3P A40 RPT - GIESSE</t>
  </si>
  <si>
    <t>M0240</t>
  </si>
  <si>
    <t>COMPAS TIPO 0 FUTURA 130 GIESSE (BRAZO MINI)</t>
  </si>
  <si>
    <t>M0241</t>
  </si>
  <si>
    <t>PASADOR 36MM HIERRO NEGRO</t>
  </si>
  <si>
    <t>M0242</t>
  </si>
  <si>
    <t>KIT CHAMPION PLUS 2P MOD RPT GIESSE</t>
  </si>
  <si>
    <t>M0243</t>
  </si>
  <si>
    <t>KIT CHAMPION PLUS 3P MOD RPT GIESSE</t>
  </si>
  <si>
    <t>M0244</t>
  </si>
  <si>
    <t>COMPAS TIPO 1 FUTURA 130 GIESSE (BRAZO</t>
  </si>
  <si>
    <t>M0245</t>
  </si>
  <si>
    <t>COMPAS TIPO 2 FUTURA 130 GIESSE (BRAZO</t>
  </si>
  <si>
    <t>M0246</t>
  </si>
  <si>
    <t>BISAGRA O/B FUTURA 130 PLATA-GIESSE</t>
  </si>
  <si>
    <t>M0247</t>
  </si>
  <si>
    <t>FALLEBA PRIMA O/B MICROVENTIL-GIESSE (PL)</t>
  </si>
  <si>
    <t>M0248</t>
  </si>
  <si>
    <t>FALLEBA ASIA O/B MICROVENTIL-GIESSE (BL)</t>
  </si>
  <si>
    <t>M0249</t>
  </si>
  <si>
    <t>FALLEBA ASIA O/B MICROVENTIL-GIESSE (PL)</t>
  </si>
  <si>
    <t>M0250</t>
  </si>
  <si>
    <t>CREMONA KEY CAPTURE MICRO GIESSE (PL)</t>
  </si>
  <si>
    <t>M0251</t>
  </si>
  <si>
    <t>CREMONA KEY CAPTURE MICRO GIESSE (BL)</t>
  </si>
  <si>
    <t>M0252</t>
  </si>
  <si>
    <t>CREMONA KEY CAPTURE MICRO GIESSE (NG)</t>
  </si>
  <si>
    <t>M0253</t>
  </si>
  <si>
    <t>REENVIO FUTURA C/U</t>
  </si>
  <si>
    <t>M0254</t>
  </si>
  <si>
    <t>PUNTAL FUTURA C/U</t>
  </si>
  <si>
    <t>M0255</t>
  </si>
  <si>
    <t>CIERRE SUPLEMENTARIO FUTURA GIESSE</t>
  </si>
  <si>
    <t>M0256</t>
  </si>
  <si>
    <t>CHAMPION PLUS 2PTS 1000MM - GIESSE</t>
  </si>
  <si>
    <t>M0257</t>
  </si>
  <si>
    <t>MARTELINA PRIMA PLATA GIESSE</t>
  </si>
  <si>
    <t>M0258</t>
  </si>
  <si>
    <t>MARTELINA ASIA  PLATA GIESSE</t>
  </si>
  <si>
    <t>M0259</t>
  </si>
  <si>
    <t>BANDEJA DE TIRACCION EXTERNA PLATA GIESSE</t>
  </si>
  <si>
    <t>M0260</t>
  </si>
  <si>
    <t>CHAMPION PLUS 3PTS C/CERRADURA GIESSE</t>
  </si>
  <si>
    <t>M0261</t>
  </si>
  <si>
    <t>CUBETA  ENCUENTRO CENTRAL (PL) - GIESSE</t>
  </si>
  <si>
    <t>M0262</t>
  </si>
  <si>
    <t>CUBETA  ENCUENTRO CENTRAL (BL) - GIESSE</t>
  </si>
  <si>
    <t>M0263</t>
  </si>
  <si>
    <t>CUBETA  ENCUENTRO CENTRAL (NG) - GIESSE</t>
  </si>
  <si>
    <t>M0264</t>
  </si>
  <si>
    <t>KIT A40 - GIESSE</t>
  </si>
  <si>
    <t>M0265</t>
  </si>
  <si>
    <t>KIT A30 - GIESSE</t>
  </si>
  <si>
    <t>M0266</t>
  </si>
  <si>
    <t>TOPE CORREDERA NEGRO - GIESSE</t>
  </si>
  <si>
    <t>M0267</t>
  </si>
  <si>
    <t>TOPE CORREDERA BLANCO - GIESSE</t>
  </si>
  <si>
    <t>M0268</t>
  </si>
  <si>
    <t>TOPE CORREDERA PLATA - GIESSE</t>
  </si>
  <si>
    <t>M0269</t>
  </si>
  <si>
    <t>CREMONA CITY 9010 GIESSE PLATA</t>
  </si>
  <si>
    <t>M0270</t>
  </si>
  <si>
    <t>CREMONA CITY KEY 9010 GIESSE PL</t>
  </si>
  <si>
    <t>M0271</t>
  </si>
  <si>
    <t>CIERRE LATERAL BRIO A30/A40 GIESSE (BL)</t>
  </si>
  <si>
    <t>M0272</t>
  </si>
  <si>
    <t>CIERRE LATERAL BRIO A30/A40 GIESSE (NG)</t>
  </si>
  <si>
    <t>M0273</t>
  </si>
  <si>
    <t>CIERRE LATERAL BRIO A30/A40 GIESSE (PL)</t>
  </si>
  <si>
    <t>M0274</t>
  </si>
  <si>
    <t>CIERRE TIRADOR BRIO C/LLAVE EXT (PL) - GIESSE</t>
  </si>
  <si>
    <t>M0275</t>
  </si>
  <si>
    <t>CIERRE TIRADOR BRIO C/LLAVE EXT (BL) - GIESSE</t>
  </si>
  <si>
    <t>M0276</t>
  </si>
  <si>
    <t>CIERRE TIRADOR BRIO C/LLAVE EXT (NG) - GIESSE</t>
  </si>
  <si>
    <t>M0277</t>
  </si>
  <si>
    <t>CIERRE DE SEGURIDAD FUTURA - GIESSE</t>
  </si>
  <si>
    <t>M0278</t>
  </si>
  <si>
    <t>COMPAS SUMPLEMENTARIO O/B GIESSE</t>
  </si>
  <si>
    <t>M0279</t>
  </si>
  <si>
    <t>CREMONA ASIA OUTWARD 0-90 PLATA</t>
  </si>
  <si>
    <t>M0280</t>
  </si>
  <si>
    <t>CREMONA ASIA OUTWARD 0-90 BLANCA</t>
  </si>
  <si>
    <t>M0281</t>
  </si>
  <si>
    <t>CREMONA ASIA OUTWARD 0-90 NEGRA</t>
  </si>
  <si>
    <t>M0282</t>
  </si>
  <si>
    <t>BISAGRA CELERA PERFIL COPLANAR PLATA</t>
  </si>
  <si>
    <t>M0283</t>
  </si>
  <si>
    <t>BISAGRA CELERA PERFIL COPLANAR BLANCO</t>
  </si>
  <si>
    <t>M0284</t>
  </si>
  <si>
    <t>BISAGRA CELERA PERFIL COPLANAR  NEGRO</t>
  </si>
  <si>
    <t>M0285</t>
  </si>
  <si>
    <t>KIT FIJACION METALICO PARA FALLEBA</t>
  </si>
  <si>
    <t>M0286</t>
  </si>
  <si>
    <t>BISAGRA CELERA CAMARA EUROPEA NEGRO</t>
  </si>
  <si>
    <t>M0287</t>
  </si>
  <si>
    <t>BISAGRA CELERA CAMARA EUROPEA BLANCO</t>
  </si>
  <si>
    <t>M0288</t>
  </si>
  <si>
    <t>BISAGRA CELERA CAMARA EUROPEA PLATA</t>
  </si>
  <si>
    <t>M0289</t>
  </si>
  <si>
    <t>COVER BISAGRA 3D NEGRO - GIESSE</t>
  </si>
  <si>
    <t>M0290</t>
  </si>
  <si>
    <t>COVER BISAGRA 3D BLANCO - GIESSE</t>
  </si>
  <si>
    <t>M0291</t>
  </si>
  <si>
    <t>M0292</t>
  </si>
  <si>
    <t>H103 BISAGRA 3D COPLANAR - GIESSE</t>
  </si>
  <si>
    <t>M0293</t>
  </si>
  <si>
    <t>PLACA DE REGULACION DE ALTURA BISAGRA 3D -</t>
  </si>
  <si>
    <t>M0294</t>
  </si>
  <si>
    <t>E71-SOPORTE PAÑO FIJO X20</t>
  </si>
  <si>
    <t>M0295</t>
  </si>
  <si>
    <t>E72-SOPORTE PAÑO FIJO X20</t>
  </si>
  <si>
    <t>M0296</t>
  </si>
  <si>
    <t>KIT CHAMPION PLUS 2P A40 RPT - GIESSE</t>
  </si>
  <si>
    <t>M0297</t>
  </si>
  <si>
    <t>CIERRE LATERAL 1408 B/N C/U</t>
  </si>
  <si>
    <t>M0298</t>
  </si>
  <si>
    <t>CIERRE LATERAL 1615 BLANCO C/U</t>
  </si>
  <si>
    <t>M0299</t>
  </si>
  <si>
    <t>CIERRE LATERAL 1308 BLANCO C/U</t>
  </si>
  <si>
    <t>M0300</t>
  </si>
  <si>
    <t>RODAMIENTO 3304 MODENA SIMPLE</t>
  </si>
  <si>
    <t>M0301</t>
  </si>
  <si>
    <t>CIERRE CENTRAL 1042 REFORZADO NEGRO</t>
  </si>
  <si>
    <t>M0302</t>
  </si>
  <si>
    <t>CIERRE CENTRAL 1088 BLANCO C/U</t>
  </si>
  <si>
    <t>M0303</t>
  </si>
  <si>
    <t>CIERRE CENTRAL 1070 NEGRO</t>
  </si>
  <si>
    <t>M0304</t>
  </si>
  <si>
    <t>CIERRE CENTRAL 1099 BLANCO X UND</t>
  </si>
  <si>
    <t>M0305</t>
  </si>
  <si>
    <t>CIERRE LATERAL HERRERO 1096</t>
  </si>
  <si>
    <t>M0306</t>
  </si>
  <si>
    <t>RODAMIENTO 3004 CRX REGULABLES PLAST.</t>
  </si>
  <si>
    <t>M0307</t>
  </si>
  <si>
    <t>CHAMPION PLUS 2PTS 600MM GIESSE</t>
  </si>
  <si>
    <t>M0308</t>
  </si>
  <si>
    <t>CHAMPION PLUS 3PTS GIESSE</t>
  </si>
  <si>
    <t>M0309</t>
  </si>
  <si>
    <t>RODAMIENTO R40 3304 CRX MODENA CHAMICAL</t>
  </si>
  <si>
    <t>M0310</t>
  </si>
  <si>
    <t>KIT CHAMPION PLUS 2P A40 - GIESSE</t>
  </si>
  <si>
    <t>M0311</t>
  </si>
  <si>
    <t>KIT CHAMPION PLUS 3P A40 - GIESSE</t>
  </si>
  <si>
    <t>M0312</t>
  </si>
  <si>
    <t>ANTI FALSA MANIOBRA CHAMPION GIESSE</t>
  </si>
  <si>
    <t>M0313</t>
  </si>
  <si>
    <t>H89-GIESSE-BRIO MANIJON BLANCO -CÓDIGO</t>
  </si>
  <si>
    <t>M0314</t>
  </si>
  <si>
    <t>H89-CHAMICAL MANIJON BLANCO</t>
  </si>
  <si>
    <t>M0315</t>
  </si>
  <si>
    <t>H89-CHAMICAL MANIJON NEGRO</t>
  </si>
  <si>
    <t>M0316</t>
  </si>
  <si>
    <t>MARTELINA PRIMA  BLANCO GIESSE</t>
  </si>
  <si>
    <t>M0317</t>
  </si>
  <si>
    <t>MARTELINA PRIMA  NEGRO GIESSE</t>
  </si>
  <si>
    <t>M0318</t>
  </si>
  <si>
    <t>BANDEJA DE TIRACCION EXTERNA BLANCO</t>
  </si>
  <si>
    <t>M0319</t>
  </si>
  <si>
    <t>BANDEJA DE TIRACCION EXTERNA NEGRO GIESSE</t>
  </si>
  <si>
    <t>M0320</t>
  </si>
  <si>
    <t>MULTICIERRE TOP SECURITY 2P (ATORNILLADO)</t>
  </si>
  <si>
    <t>M0321</t>
  </si>
  <si>
    <t>MULTICIERRE TOP SECURITY 3P (ATORNILLADO)</t>
  </si>
  <si>
    <t>M0322</t>
  </si>
  <si>
    <t>GANCHO MARCO TOP SECURITY A30/A40 GIESSE</t>
  </si>
  <si>
    <t>M0323</t>
  </si>
  <si>
    <t>CREMONA CITY 9010 GIESSE BCO</t>
  </si>
  <si>
    <t>M0324</t>
  </si>
  <si>
    <t>KIT ADICIONAL CITY PARA A30/A40 GIESSE</t>
  </si>
  <si>
    <t>M0325</t>
  </si>
  <si>
    <t>BISAGRA DOMINA HP INT 62,5 - 3 ALI BLANCO</t>
  </si>
  <si>
    <t>M0326</t>
  </si>
  <si>
    <t>KIT GANCHOS DOMINAS 3 ALAS GIESSE</t>
  </si>
  <si>
    <t>M0327</t>
  </si>
  <si>
    <t>PASADOR 25MM 4090 VARILLA 600</t>
  </si>
  <si>
    <t>M0328</t>
  </si>
  <si>
    <t>CREMONA CITY 9005 GIESSE NG</t>
  </si>
  <si>
    <t>M0329</t>
  </si>
  <si>
    <t>MECANISMO DE CIERRE O/B GIESSE</t>
  </si>
  <si>
    <t>M0330</t>
  </si>
  <si>
    <t>BISAGRA O/B FUTURA 130 NEGRO-GIESSE</t>
  </si>
  <si>
    <t>M0331</t>
  </si>
  <si>
    <t>BISAGRA O/B FUTURA 130 BLANCO-GIESSE</t>
  </si>
  <si>
    <t>M0332</t>
  </si>
  <si>
    <t>FALLEBA PRIMA O/B MICROVENTIL-GIESSE (NG)</t>
  </si>
  <si>
    <t>M0333</t>
  </si>
  <si>
    <t>FALLEBA PRIMA O/B MICROVENTIL-GIESSE (BL)</t>
  </si>
  <si>
    <t>M0334</t>
  </si>
  <si>
    <t>FALLEBA ASIA O/B MICROVENTIL-GIESSE (NG)</t>
  </si>
  <si>
    <t>M0335</t>
  </si>
  <si>
    <t>CONJ. FIJACION COMPLETO GIESSE P/FALLEBAS</t>
  </si>
  <si>
    <t>M0336</t>
  </si>
  <si>
    <t>RODAMIENTO 3100 MODENA</t>
  </si>
  <si>
    <t>M0337</t>
  </si>
  <si>
    <t>RODAMIENTO R40 3300 CRX MODENA REGUL.</t>
  </si>
  <si>
    <t>M0338</t>
  </si>
  <si>
    <t>MARTELINA KORA  BLANCO GIESSE</t>
  </si>
  <si>
    <t>M0339</t>
  </si>
  <si>
    <t>PATIN 5105 MOSQ. ELAST. CAJA X100</t>
  </si>
  <si>
    <t>M0340</t>
  </si>
  <si>
    <t>MARTELINA KORA  NEGRO GIESSE</t>
  </si>
  <si>
    <t>M0341</t>
  </si>
  <si>
    <t>MARTELINA ASIA  NEGRO GIESSE</t>
  </si>
  <si>
    <t>M0342</t>
  </si>
  <si>
    <t>MARTELINA ASIA  BLANCO GIESSE</t>
  </si>
  <si>
    <t>M0343</t>
  </si>
  <si>
    <t>BISAGRA DOMINA HP INT 62,5 - 3 ALI NEGRO</t>
  </si>
  <si>
    <t>M0344</t>
  </si>
  <si>
    <t>CREMONA CITY KEY 9010 GIESSE BL</t>
  </si>
  <si>
    <t>M0345</t>
  </si>
  <si>
    <t>CREMONA CITY KEY 9005 GIESSE NG</t>
  </si>
  <si>
    <t>M0346</t>
  </si>
  <si>
    <t>MARTELINA KORA  ACODADA GIESSE DER BL</t>
  </si>
  <si>
    <t>M0347</t>
  </si>
  <si>
    <t>MARTELINA KORA  ACODADA GIESSE IZQ BL</t>
  </si>
  <si>
    <t>M0348</t>
  </si>
  <si>
    <t>MARTELINA KORA  ACODADA GIESSE DER NG</t>
  </si>
  <si>
    <t>M0349</t>
  </si>
  <si>
    <t>MARTELINA KORA  ACODADA GIESSE IZQ NG</t>
  </si>
  <si>
    <t>M0350</t>
  </si>
  <si>
    <t>MARTELINA KORA  PLATA GIESSE</t>
  </si>
  <si>
    <t>M0351</t>
  </si>
  <si>
    <t>MARTELINA KORA  ACODADA GIESSE DER PL</t>
  </si>
  <si>
    <t>M0352</t>
  </si>
  <si>
    <t>MARTELINA KORA  ACODADA GIESSE IZQ PL</t>
  </si>
  <si>
    <t>M0353</t>
  </si>
  <si>
    <t>ACCIONAMIENTO A LEVA  BCO - GIESSE</t>
  </si>
  <si>
    <t>M0354</t>
  </si>
  <si>
    <t>ACCIONAMIENTO A LEVA  NG - GIESSE</t>
  </si>
  <si>
    <t>M0355</t>
  </si>
  <si>
    <t>ACCIONAMIENTO A LEVA  PL - GIESSE</t>
  </si>
  <si>
    <t>M0356</t>
  </si>
  <si>
    <t>BISAGRA DOMINA HP INT 62,5 - 3 ALI PLATA GIESSE</t>
  </si>
  <si>
    <t>M0357</t>
  </si>
  <si>
    <t>BISAGRA DOMINA HP INT 84-2 ALI PLATA - GIESSE</t>
  </si>
  <si>
    <t>M0358</t>
  </si>
  <si>
    <t>BISAGRA DOMINA HP INT 62,5-2 ALI PLATA - GIESSE</t>
  </si>
  <si>
    <t>M0359</t>
  </si>
  <si>
    <t>BISAGRA DOMINA HP INT 84-2 ALI BLANCO -</t>
  </si>
  <si>
    <t>M0360</t>
  </si>
  <si>
    <t>BISAGRA DOMINA HP INT 84-2 ALI NEGRO - GIESSE</t>
  </si>
  <si>
    <t>M0361</t>
  </si>
  <si>
    <t>MOVIMENTACION DE MARTELINA M180 - GIESSE</t>
  </si>
  <si>
    <t>M0362</t>
  </si>
  <si>
    <t>MULTILOCK CHAMPION PLUS - E.7,5-L=273</t>
  </si>
  <si>
    <t>M0363</t>
  </si>
  <si>
    <t>BISAGRA O/B FUTURA 80 COPLANAR NEGRO -</t>
  </si>
  <si>
    <t>M0364</t>
  </si>
  <si>
    <t>BISAGRA O/B FUTURA 80 COPLANAR BLANCO -</t>
  </si>
  <si>
    <t>M0365</t>
  </si>
  <si>
    <t>BISAGRA O/B FUTURA 80 COPLANAR PLATA -</t>
  </si>
  <si>
    <t>M0366</t>
  </si>
  <si>
    <t>BISAGRA N°7282 CHAMICAL P/PVC (C/U)</t>
  </si>
  <si>
    <t>M0367</t>
  </si>
  <si>
    <t>BISAGRA DOMINA HP INT 62,5-2 ALI BLANCO -</t>
  </si>
  <si>
    <t>M0368</t>
  </si>
  <si>
    <t>BISAGRA DOMINA HP INT 62,5-2 ALI NEGRO -</t>
  </si>
  <si>
    <t>M0369</t>
  </si>
  <si>
    <t>KIT GANCHOS DOMINAS 2 ALAS GIESSE</t>
  </si>
  <si>
    <t>M0370</t>
  </si>
  <si>
    <t>PASADOR BULL - GIESSE BLANCO</t>
  </si>
  <si>
    <t>M0371</t>
  </si>
  <si>
    <t>PASADOR BULL - GIESSE NEGRO</t>
  </si>
  <si>
    <t>M0372</t>
  </si>
  <si>
    <t>ENCUENTRO PASADOR BULL - GIESSE</t>
  </si>
  <si>
    <t>M0373</t>
  </si>
  <si>
    <t>CIERRE CENTRAL 1099 NEGRO   X UND</t>
  </si>
  <si>
    <t>M0374</t>
  </si>
  <si>
    <t>MARTELINA KORA VENTANA BLANCO GIESSE</t>
  </si>
  <si>
    <t>M0375</t>
  </si>
  <si>
    <t>MARTELINA KORA VENTANA PLATA GIESSE</t>
  </si>
  <si>
    <t>M0376</t>
  </si>
  <si>
    <t>MARTELINA KORA VENTANA NEGRO GIESSE</t>
  </si>
  <si>
    <t>M0377</t>
  </si>
  <si>
    <t>FALLEBA PRIMA VENTANA UNIVERSAL BLANCO</t>
  </si>
  <si>
    <t>M0378</t>
  </si>
  <si>
    <t>FALLEBA PRIMA VENTANA UNIVERSAL PLATA</t>
  </si>
  <si>
    <t>M0379</t>
  </si>
  <si>
    <t>FALLEBA PRIMA VENTANA UNIVERSAL NEGRO</t>
  </si>
  <si>
    <t>M0380</t>
  </si>
  <si>
    <t>CREMONA PRIMA C/LLAVE O/B AP EXTERIOR</t>
  </si>
  <si>
    <t>M0381</t>
  </si>
  <si>
    <t>M0382</t>
  </si>
  <si>
    <t>M0383</t>
  </si>
  <si>
    <t>CREMONA ASIA AP EXTERIOR BLANCO GIESSE</t>
  </si>
  <si>
    <t>M0384</t>
  </si>
  <si>
    <t>CREMONA ASIA AP EXTERIOR PLATA GIESSE</t>
  </si>
  <si>
    <t>M0385</t>
  </si>
  <si>
    <t>CREMONA ASIA AP EXTERIOR NEGRO GIESSE</t>
  </si>
  <si>
    <t>M0386</t>
  </si>
  <si>
    <t>CREMONA PRIMA C/LLAVE MICRO BLANCO GIESSE</t>
  </si>
  <si>
    <t>M0387</t>
  </si>
  <si>
    <t>CREMONA PRIMA C/LLAVE MICRO PLATA GIESSE</t>
  </si>
  <si>
    <t>M0388</t>
  </si>
  <si>
    <t>CREMONA PRIMA C/LLAVE MICRO NEGRO GIESSE</t>
  </si>
  <si>
    <t>M0389</t>
  </si>
  <si>
    <t>CIERRE LATERAL 1308 NEGRO C/U</t>
  </si>
  <si>
    <t>M0390</t>
  </si>
  <si>
    <t>CIERRE LATERAL 1615 NEGRO</t>
  </si>
  <si>
    <t>M0391</t>
  </si>
  <si>
    <t>CIERRE CENTRAL 1088 NEGRO C/U</t>
  </si>
  <si>
    <t>M0392</t>
  </si>
  <si>
    <t>PATIN 5043 MOSQ. ELAST. CAJA X100</t>
  </si>
  <si>
    <t>M0393</t>
  </si>
  <si>
    <t>KIT DE ENGANCHE ASIA PLUS APERTURA EXT</t>
  </si>
  <si>
    <t>M0394</t>
  </si>
  <si>
    <t>FALLEBA UNICA MONODIRECCIONAL 35MM A30/A40</t>
  </si>
  <si>
    <t>M0395</t>
  </si>
  <si>
    <t>M0396</t>
  </si>
  <si>
    <t>FALLEBA UNICA MONODIRECCIONAL 55MM (NG)</t>
  </si>
  <si>
    <t>M0397</t>
  </si>
  <si>
    <t>FALLEBA UNICA MONODIRECCIONAL 55MM (BCO)</t>
  </si>
  <si>
    <t>M0398</t>
  </si>
  <si>
    <t>M0399</t>
  </si>
  <si>
    <t>PERNO DE CONEXIÓN GIESSE</t>
  </si>
  <si>
    <t>M0400</t>
  </si>
  <si>
    <t>DIMA CENTRAGGIO</t>
  </si>
  <si>
    <t>M0401</t>
  </si>
  <si>
    <t>PASADOR 36MM HIERRO BLANCO</t>
  </si>
  <si>
    <t>M0402</t>
  </si>
  <si>
    <t>NP SUPRA - MECANISMO O/B GIESSE</t>
  </si>
  <si>
    <t>M0403</t>
  </si>
  <si>
    <t>NP SUPRA - MECANISMO PRIMA GIESSE</t>
  </si>
  <si>
    <t>M0404</t>
  </si>
  <si>
    <t>M0405</t>
  </si>
  <si>
    <t>BLOQUE DE CONEXIÓN PARA FALLEBAS POR PAR</t>
  </si>
  <si>
    <t>M0406</t>
  </si>
  <si>
    <t>KIT CHAMPION PLUS 2 PUNTOS HA 62 (HYDRO) -</t>
  </si>
  <si>
    <t>M0407</t>
  </si>
  <si>
    <t>KIT CHAMPION PLUS 3 PUNTOS HA 62 (HYDRO) -</t>
  </si>
  <si>
    <t>M0408</t>
  </si>
  <si>
    <t>PERNO DE CONEXION 19,5MM X UND GIESSE</t>
  </si>
  <si>
    <t>M0409</t>
  </si>
  <si>
    <t>MOVIMENTACIÓN DE MARTELINA  M 90 APEX</t>
  </si>
  <si>
    <t>M0410</t>
  </si>
  <si>
    <t>KIT CHAMPION PLUS 2P - M3 -M5 -M5 RPT-DOMO</t>
  </si>
  <si>
    <t>M0411</t>
  </si>
  <si>
    <t>AA522 - ESCUADRA 32MM P/3005/109</t>
  </si>
  <si>
    <t>M0412</t>
  </si>
  <si>
    <t>AA537 - ESCUADRA 22.5MM P/3005/113</t>
  </si>
  <si>
    <t>M0413</t>
  </si>
  <si>
    <t>CIERRE CENTRAL 1042 REFORZADO BLANCO</t>
  </si>
  <si>
    <t>M0414</t>
  </si>
  <si>
    <t>CIERRE CENTRAL 1070 BLANCO</t>
  </si>
  <si>
    <t>M0415</t>
  </si>
  <si>
    <t>TRABA PUNTA 4143</t>
  </si>
  <si>
    <t>M0416</t>
  </si>
  <si>
    <t>PASADOR 4149</t>
  </si>
  <si>
    <t>M0417</t>
  </si>
  <si>
    <t>PASADOR 4149 - PI</t>
  </si>
  <si>
    <t>M0418</t>
  </si>
  <si>
    <t>TOPE PARANTE LATERAL 5089 BLANCO X100</t>
  </si>
  <si>
    <t>M0419</t>
  </si>
  <si>
    <t>TOPE PARANTE LATERAL 5089 NEGRO X100</t>
  </si>
  <si>
    <t>M0420</t>
  </si>
  <si>
    <t>BISAGRA N°7275 PARA PVC  BLANCA</t>
  </si>
  <si>
    <t>M0421</t>
  </si>
  <si>
    <t>BISAGRA N°7275 PARA PVC NEGRO</t>
  </si>
  <si>
    <t>M0422</t>
  </si>
  <si>
    <t>BRAZO LIMITADOR APERT. FRIZ GIESSE</t>
  </si>
  <si>
    <t>M0423</t>
  </si>
  <si>
    <t>BISAGRA CHAMICAL N°7061 2 CUERPOS BLANCO</t>
  </si>
  <si>
    <t>M0424</t>
  </si>
  <si>
    <t>BISAGRA CHAMICAL N°7061 2 CUERPOS NEGRO X</t>
  </si>
  <si>
    <t>M0425</t>
  </si>
  <si>
    <t>BISAGRA CHAMICAL N°7061 3 CUERPOS BLANCO</t>
  </si>
  <si>
    <t>M0426</t>
  </si>
  <si>
    <t>BISAGRA CHAMICAL N°7061 3 CUERPOS NEGRO X</t>
  </si>
  <si>
    <t>M0427</t>
  </si>
  <si>
    <t>KIT 2P A40 COMPACT PERFIL RECTO - GIESSE</t>
  </si>
  <si>
    <t>M0428</t>
  </si>
  <si>
    <t>KIT 3P A40 COMPACT PERFIL RECTO - GIESSE</t>
  </si>
  <si>
    <t>M0429</t>
  </si>
  <si>
    <t>KIT CHAMPION PLUS 3P - M3 -M5 -M5 RPT-DOMO</t>
  </si>
  <si>
    <t>M0435</t>
  </si>
  <si>
    <t>T88-DISTANCIADOR X100</t>
  </si>
  <si>
    <t>M0436</t>
  </si>
  <si>
    <t>BISAGRA DOMINA 3 CUERPOS BLANCO -SUNSHINE-</t>
  </si>
  <si>
    <t>M0437</t>
  </si>
  <si>
    <t>BISAGRA DOMINA 3 CUERPOS NEGRO -SUNSHINE-</t>
  </si>
  <si>
    <t>M0438</t>
  </si>
  <si>
    <t>BISAGRA DOMINA 2 CUERPOS BLANCO -SUNSHINE-</t>
  </si>
  <si>
    <t>M0439</t>
  </si>
  <si>
    <t>BISAGRA DOMINA 2 CUERPOS NEGRO -SUNSHINE-</t>
  </si>
  <si>
    <t>M0440</t>
  </si>
  <si>
    <t>MECANISMO H102-BIPUNTO A30 BLANCO</t>
  </si>
  <si>
    <t>M0441</t>
  </si>
  <si>
    <t>MECANISMO H102-BIPUNTO A30 NEGRO SUNSHINE</t>
  </si>
  <si>
    <t>M0442</t>
  </si>
  <si>
    <t>RODAMIENTO R47 DOBLE A30-A40 140KG</t>
  </si>
  <si>
    <t>M0443</t>
  </si>
  <si>
    <t>RODAMIENTO R42 DOBLE MODENA -SUNSHINE-</t>
  </si>
  <si>
    <t>M0444</t>
  </si>
  <si>
    <t>RODAMIENTO R40 SIMPLE MODENA -SUNSHUNE-</t>
  </si>
  <si>
    <t>M0445</t>
  </si>
  <si>
    <t>H50-SUNSHINE- PICAPORTE NEGRO</t>
  </si>
  <si>
    <t>M0446</t>
  </si>
  <si>
    <t>H50-SUNSHINE- PICAPORTE BLANCO</t>
  </si>
  <si>
    <t>M0447</t>
  </si>
  <si>
    <t>H62-BISAGRA BLANCA SUNSHINE POR UNIDAD</t>
  </si>
  <si>
    <t>M0448</t>
  </si>
  <si>
    <t>H62-BISAGRA NEGRA SUNSHINE POR UNIDAD</t>
  </si>
  <si>
    <t>M0449</t>
  </si>
  <si>
    <t>H53-BRAZO RALLENTY  250MM X PAR SUNSHINE</t>
  </si>
  <si>
    <t>M0450</t>
  </si>
  <si>
    <t>H47-FALLEBA  SUNSHINE BLANCA C/KIT</t>
  </si>
  <si>
    <t>M0451</t>
  </si>
  <si>
    <t>H47-FALLEBA  SUNSHINE NEGRO C/KIT</t>
  </si>
  <si>
    <t>M0452</t>
  </si>
  <si>
    <t>FELPA NYLON 7X4,5 X300 GRIS</t>
  </si>
  <si>
    <t>M0453</t>
  </si>
  <si>
    <t>FELPA NYLON 5X5 X300 GRIS</t>
  </si>
  <si>
    <t>M0454</t>
  </si>
  <si>
    <t>FELPA NYLON 7X5 X300</t>
  </si>
  <si>
    <t>M0455</t>
  </si>
  <si>
    <t>FELPA NYLON 7X4.5 SIN FIN SEAL X250 NEGRO</t>
  </si>
  <si>
    <t>M0456</t>
  </si>
  <si>
    <t>FELPA MODENA 7X6 SIN FIN SEAL X300</t>
  </si>
  <si>
    <t>M0457</t>
  </si>
  <si>
    <t>FELPA FLEX 5X10 X150</t>
  </si>
  <si>
    <t>M0458</t>
  </si>
  <si>
    <t>FELPA MODENA 7X6 C14 CON FIN SEAL X300</t>
  </si>
  <si>
    <t>M0459</t>
  </si>
  <si>
    <t>FELPA NYLON 7X6 SIN FIN SEAL X220 NEGRO</t>
  </si>
  <si>
    <t>M0460</t>
  </si>
  <si>
    <t>VAIVEN-FELPA FLEX 5X6 X300</t>
  </si>
  <si>
    <t>M0461</t>
  </si>
  <si>
    <t>VAIVEN-H74 CERRADURA 2003</t>
  </si>
  <si>
    <t>M0462</t>
  </si>
  <si>
    <t>VAIVEN-CAJA PISO OLIMPIA C/ACC C/U</t>
  </si>
  <si>
    <t>M0463</t>
  </si>
  <si>
    <t>VAIVEN-FELPA AUTOADHESIVA 60X16MM X MTS</t>
  </si>
  <si>
    <t>M0464</t>
  </si>
  <si>
    <t>FELPA NYLON 7X6 SIN FIN SEAL X220 GRIS</t>
  </si>
  <si>
    <t>M0465</t>
  </si>
  <si>
    <t>FELPA NYLON 7X6 CON FIN SEAL X220 NEGRO</t>
  </si>
  <si>
    <t>M0466</t>
  </si>
  <si>
    <t>FELPA NYLON 7X4.5 SIN FIN SEAL X250 GRIS</t>
  </si>
  <si>
    <t>M0467</t>
  </si>
  <si>
    <t>FELPA FLEX 5X7 CON FIN SEAL GRIS 300MTS</t>
  </si>
  <si>
    <t>M0468</t>
  </si>
  <si>
    <t>RODAMIENTO R47 SUNSHINE A40/30 DOBLE 400KG</t>
  </si>
  <si>
    <t>M0469</t>
  </si>
  <si>
    <t>BURLETE B70 FLEX PREMIUM LATERAL MOSQ.</t>
  </si>
  <si>
    <t>M0470</t>
  </si>
  <si>
    <t>MOVIMENTACIÓN DE MARTELINA  M 90 PARA</t>
  </si>
  <si>
    <t>M0481</t>
  </si>
  <si>
    <t>MULTICIERRE NUEVO TOP SECURITY 2P</t>
  </si>
  <si>
    <t>M0482</t>
  </si>
  <si>
    <t>MULTICIERRE NUEVO TOP SECURITY 3P</t>
  </si>
  <si>
    <t>M0488</t>
  </si>
  <si>
    <t>CORT. POLEAS 23CM</t>
  </si>
  <si>
    <t>M0489</t>
  </si>
  <si>
    <t>CORT. POLEAS 20CM</t>
  </si>
  <si>
    <t>M0490</t>
  </si>
  <si>
    <t>CORT. BARRIO CORAZON P/OCTOGONAL</t>
  </si>
  <si>
    <t>M0491</t>
  </si>
  <si>
    <t>CORT. BARRIO TOPE DE PVC REF. COLOR BLANCO</t>
  </si>
  <si>
    <t>M0493</t>
  </si>
  <si>
    <t>CORT. EJE OCTOGONALES CON POLEA</t>
  </si>
  <si>
    <t>M0495</t>
  </si>
  <si>
    <t>CORT. ENROLLADOR 4MTS</t>
  </si>
  <si>
    <t>M0496</t>
  </si>
  <si>
    <t>CORT. ENROLLADOR 6MTS</t>
  </si>
  <si>
    <t>M0497</t>
  </si>
  <si>
    <t>CORT. ENROLLADOR 8MTS</t>
  </si>
  <si>
    <t>M0499</t>
  </si>
  <si>
    <t>CORT. EJE DE CHAPA X 6.30MTS</t>
  </si>
  <si>
    <t>M0500</t>
  </si>
  <si>
    <t>BRAZO TELESCOPICO LASER POR PAR GIESSE</t>
  </si>
  <si>
    <t>M0501</t>
  </si>
  <si>
    <t>CORT. PERNO PUNTA</t>
  </si>
  <si>
    <t>M0503</t>
  </si>
  <si>
    <t>CORT. GRAMPA PARA BOLILLERO</t>
  </si>
  <si>
    <t>M0504</t>
  </si>
  <si>
    <t>CORT. SOPORTE HIERRO PARA EJE DE CORTINA</t>
  </si>
  <si>
    <t>M0505</t>
  </si>
  <si>
    <t>KIT A40 RPT - GIESSE</t>
  </si>
  <si>
    <t>M0506</t>
  </si>
  <si>
    <t>H53-GIESSE-BRAZO LIMITADOR RALLENTY</t>
  </si>
  <si>
    <t>M0507</t>
  </si>
  <si>
    <t>CORT. BARRIO AGQ ESLABON X100</t>
  </si>
  <si>
    <t>M0508</t>
  </si>
  <si>
    <t>H53-BRAZO RALLENTY 150MM XPAR</t>
  </si>
  <si>
    <t>M0510</t>
  </si>
  <si>
    <t>CORT. CAJA DE MADERA</t>
  </si>
  <si>
    <t>M0511</t>
  </si>
  <si>
    <t>MAMPARA-R3-PATIN X100</t>
  </si>
  <si>
    <t>M0512</t>
  </si>
  <si>
    <t>RODAMIENTO 3023 CRX DOBLES REGULABLE MET.</t>
  </si>
  <si>
    <t>M0513</t>
  </si>
  <si>
    <t>RODAMIENTO R42 3302 CRX DOBLE REGUL.</t>
  </si>
  <si>
    <t>M0514</t>
  </si>
  <si>
    <t>H53-GIESSE-BRAZO LIMITADOR RALLENTY LARGO</t>
  </si>
  <si>
    <t>M0515</t>
  </si>
  <si>
    <t>MAMPARA-R2-PATIN X100</t>
  </si>
  <si>
    <t>M0516</t>
  </si>
  <si>
    <t>CORT. REDUCTOR 3-1</t>
  </si>
  <si>
    <t>M0519</t>
  </si>
  <si>
    <t>CORT. RULEMAN REMACHADO</t>
  </si>
  <si>
    <t>M0540</t>
  </si>
  <si>
    <t>T157-A40-TAP. PARANTE LAT NEGRO X100 MONPAT</t>
  </si>
  <si>
    <t>M0541</t>
  </si>
  <si>
    <t>T158/T145-A40-ANTIVIENTO P/MARCO 2 Y 3 GUIAS</t>
  </si>
  <si>
    <t>M0542</t>
  </si>
  <si>
    <t>T159-A40-ANTIVIENTO P/MARCO 3 GUIAS X20</t>
  </si>
  <si>
    <t>M0543</t>
  </si>
  <si>
    <t>T160-A40-ANTIVIENTO P/MARCO 2 GUIAS X20</t>
  </si>
  <si>
    <t>M0544</t>
  </si>
  <si>
    <t>T162-A40-JUNTA ESTANQUIDAD X100 MONPAT</t>
  </si>
  <si>
    <t>M0545</t>
  </si>
  <si>
    <t>T152- CRUCE DE HOJA L/VESTA X20 MONPAT</t>
  </si>
  <si>
    <t>M0546</t>
  </si>
  <si>
    <t>T154 - CLIP T/PREMARCO L/VESTA X100 MONPAT</t>
  </si>
  <si>
    <t>M0547</t>
  </si>
  <si>
    <t>T161/T133 MARCO 3 GUIAS PARA A-40 X20 MONPAT</t>
  </si>
  <si>
    <t>M0548</t>
  </si>
  <si>
    <t>T168 GUIADOR DE HOJA A40 RPT CORR 45º X 100</t>
  </si>
  <si>
    <t>M0549</t>
  </si>
  <si>
    <t>T143-JUNTA ESTAN/MARCO MODENA 2 X200</t>
  </si>
  <si>
    <t>M0550</t>
  </si>
  <si>
    <t>T153- TAPON P/CAJA DE AGUA L/VESTA X100</t>
  </si>
  <si>
    <t>M0551</t>
  </si>
  <si>
    <t>T128 TAPON PARAN. MOD45º X50 MON PAT</t>
  </si>
  <si>
    <t>M0552</t>
  </si>
  <si>
    <t>T137 TAPON CRUCE CENTRAL HOJAS RPT X20</t>
  </si>
  <si>
    <t>M0553</t>
  </si>
  <si>
    <t>RODAMIENTO R52 DOBLE REFORZADO A30/A40</t>
  </si>
  <si>
    <t>M0554</t>
  </si>
  <si>
    <t>RODAMIENTO R47 DOBLE A30/A40 140KG MON PAT</t>
  </si>
  <si>
    <t>M0555</t>
  </si>
  <si>
    <t>E71-SOPORTE PAÑO FIJO ANGOSTO X20 MON PAT</t>
  </si>
  <si>
    <t>M0556</t>
  </si>
  <si>
    <t>E72/E84-SOPORTE PAÑO FIJO ANCHO X20 MON</t>
  </si>
  <si>
    <t>M0557</t>
  </si>
  <si>
    <t>H42-PASADOR SUPER GIAP X UNIDAD MON PAT</t>
  </si>
  <si>
    <t>M0558</t>
  </si>
  <si>
    <t>H43-TRABA VARILLA SIMPLE MON PAT</t>
  </si>
  <si>
    <t>M0559</t>
  </si>
  <si>
    <t>H49-PASADOR GIAP X UNIDAD MON PAT</t>
  </si>
  <si>
    <t>M0560</t>
  </si>
  <si>
    <t>H57-GIESSE-CIERRE LATERAL BRIO PLATA</t>
  </si>
  <si>
    <t>M0561</t>
  </si>
  <si>
    <t>RODAMIENTO R40 SIMPLE MODENA MON PAT</t>
  </si>
  <si>
    <t>M0562</t>
  </si>
  <si>
    <t>RODAMIENTO R42 DOBLE MODENA MON PAT</t>
  </si>
  <si>
    <t>M0563</t>
  </si>
  <si>
    <t>H57-GIESSE-CIERRE LATERAL BRIO EVO PLATA</t>
  </si>
  <si>
    <t>M0564</t>
  </si>
  <si>
    <t>H57-GIESSE-CIERRE LATERAL BRIO EVO BLANCO</t>
  </si>
  <si>
    <t>M0565</t>
  </si>
  <si>
    <t>H57-GIESSE-CIERRE LATERAL BRIO EVO NEGRO</t>
  </si>
  <si>
    <t>M0566</t>
  </si>
  <si>
    <t>H56-GIESSE-CIERRE LAT.C/LLAVE  PLATA</t>
  </si>
  <si>
    <t>M0567</t>
  </si>
  <si>
    <t>H56-GIESSE-CIERRE LAT.C/LLAVE BLANCO</t>
  </si>
  <si>
    <t>M0568</t>
  </si>
  <si>
    <t>H56-GIESSE-CIERRE LAT.C/LLAVE NEGRO</t>
  </si>
  <si>
    <t>M0569</t>
  </si>
  <si>
    <t>M0570</t>
  </si>
  <si>
    <t>M0571</t>
  </si>
  <si>
    <t>M0572</t>
  </si>
  <si>
    <t>H56-CIERRE LATERAL BRIO MINI PLATA GIESSE</t>
  </si>
  <si>
    <t>M0573</t>
  </si>
  <si>
    <t>H56-CIERRE LATERAL BRIO MINI BLANCO GIESSE</t>
  </si>
  <si>
    <t>M0574</t>
  </si>
  <si>
    <t>H56-CIERRE LATERAL BRIO MINI NEGRO GIESSE</t>
  </si>
  <si>
    <t>M0575</t>
  </si>
  <si>
    <t>CUBETA TIRADOR UÑERO EXT CUADRADA GIESSE</t>
  </si>
  <si>
    <t>M0576</t>
  </si>
  <si>
    <t>M0577</t>
  </si>
  <si>
    <t>M0578</t>
  </si>
  <si>
    <t>H89-GIESSE-BRIO MANIJON -RECTO- PLATA</t>
  </si>
  <si>
    <t>M0579</t>
  </si>
  <si>
    <t>H89-GIESSE-BRIO MANIJON -RECTO- BLANCO</t>
  </si>
  <si>
    <t>M0580</t>
  </si>
  <si>
    <t>H89-GIESSE-BRIO MANIJON -RECTO- NEGRO</t>
  </si>
  <si>
    <t>M0581</t>
  </si>
  <si>
    <t>KIT BRIO + CUBETA EXTERNA C/LLAVE REDONDO</t>
  </si>
  <si>
    <t>M0582</t>
  </si>
  <si>
    <t>M0583</t>
  </si>
  <si>
    <t>KIT BRIO + CUBETA EXTERNA C/LLAVE CUADRADO</t>
  </si>
  <si>
    <t>M0584</t>
  </si>
  <si>
    <t>M0585</t>
  </si>
  <si>
    <t>KIT BRIO + TIRADOR EXTERNA C/LLAVE CUADRADO</t>
  </si>
  <si>
    <t>M0586</t>
  </si>
  <si>
    <t>M0587</t>
  </si>
  <si>
    <t>H50 PICAPORTE PRONTO NEW NEGRO MON PAT</t>
  </si>
  <si>
    <t>M0588</t>
  </si>
  <si>
    <t>H50 PICAPORTE PRONTO NEW BLANCO MON PAT</t>
  </si>
  <si>
    <t>M0589</t>
  </si>
  <si>
    <t>H57 CIERRE LATERAL NEGRO C/KIT90 MON PAT</t>
  </si>
  <si>
    <t>M0590</t>
  </si>
  <si>
    <t>H53-BRAZO RALLENTY  250MM X PAR</t>
  </si>
  <si>
    <t>M0591</t>
  </si>
  <si>
    <t>CIERRE LATERAL A40 MON PAT NEGRO C/KIT</t>
  </si>
  <si>
    <t>M0592</t>
  </si>
  <si>
    <t>CIERRE LATERAL A30 MON PAT NEGRO C/KIT</t>
  </si>
  <si>
    <t>M0593</t>
  </si>
  <si>
    <t>H50 PICAPORTE TREVI NEGRO MON PAT</t>
  </si>
  <si>
    <t>M0594</t>
  </si>
  <si>
    <t>H50 PICAPORTE TREVI BLANCO MON PAT</t>
  </si>
  <si>
    <t>M0600</t>
  </si>
  <si>
    <t>KIT ADICIONAL + PRISIONERO CITY</t>
  </si>
  <si>
    <t>M0601</t>
  </si>
  <si>
    <t>BURLETE TAPA PTA25MM X 50</t>
  </si>
  <si>
    <t>M0602</t>
  </si>
  <si>
    <t>MAMPARA BURLETE GG X100</t>
  </si>
  <si>
    <t>M0603</t>
  </si>
  <si>
    <t>MAMPARA BURLETE HH X50</t>
  </si>
  <si>
    <t>M0605</t>
  </si>
  <si>
    <t>BURLETE CUÑA MULTI G</t>
  </si>
  <si>
    <t>M0606</t>
  </si>
  <si>
    <t>BURLETE CUÑA PARAGUAYA MEDIANA</t>
  </si>
  <si>
    <t>M0607</t>
  </si>
  <si>
    <t>BURLETE LATERAL MOSQUIT. X100</t>
  </si>
  <si>
    <t>M0608</t>
  </si>
  <si>
    <t>BURLETE B52 FLEX PREMIUM X100</t>
  </si>
  <si>
    <t>M0611</t>
  </si>
  <si>
    <t>BURLETE B67 FLEX PREMIUM X100</t>
  </si>
  <si>
    <t>M0612</t>
  </si>
  <si>
    <t>BURLETE B68 FLEX PREMIUM X100</t>
  </si>
  <si>
    <t>M0613</t>
  </si>
  <si>
    <t>BURLETE B67 X 50MTS LIGOM</t>
  </si>
  <si>
    <t>M0614</t>
  </si>
  <si>
    <t>BURLETE B68 X 50MTS LIGOM</t>
  </si>
  <si>
    <t>M0615</t>
  </si>
  <si>
    <t>BURLETE B68 PERFIGOM X 100MTS</t>
  </si>
  <si>
    <t>M0616</t>
  </si>
  <si>
    <t>BURLETE B67 PERFIGOM X 100MTS</t>
  </si>
  <si>
    <t>M0617</t>
  </si>
  <si>
    <t>BURLETE B30 PERFIGOM X 100MTS</t>
  </si>
  <si>
    <t>M0618</t>
  </si>
  <si>
    <t>BURLETE B78 X 100MTS PERFIGOM</t>
  </si>
  <si>
    <t>M0619</t>
  </si>
  <si>
    <t>BURLETE B89 X 50MTS LIGOM</t>
  </si>
  <si>
    <t>M0622</t>
  </si>
  <si>
    <t>BURLETE B69 X 50MTS LIGOM</t>
  </si>
  <si>
    <t>M0623</t>
  </si>
  <si>
    <t>BURLETE B73 P/POSTIGON REGULABLE X200M</t>
  </si>
  <si>
    <t>M0634</t>
  </si>
  <si>
    <t>BURLETE CUÑA MULTI</t>
  </si>
  <si>
    <t>M0639</t>
  </si>
  <si>
    <t>BURLETE CUÑA MULTI CHICA</t>
  </si>
  <si>
    <t>M0649</t>
  </si>
  <si>
    <t>BURLETE B79 X 50MTS LIGOM</t>
  </si>
  <si>
    <t>M0650</t>
  </si>
  <si>
    <t>BURLETE B80 X 50MTS LIGOM</t>
  </si>
  <si>
    <t>M0651</t>
  </si>
  <si>
    <t>BURLETE B81 X 100</t>
  </si>
  <si>
    <t>M0652</t>
  </si>
  <si>
    <t>BURLETE B85 X 50MTS LIGOM</t>
  </si>
  <si>
    <t>M0653</t>
  </si>
  <si>
    <t>BURLETE B74 X 50MTS LIGOM "MARU"</t>
  </si>
  <si>
    <t>M0654</t>
  </si>
  <si>
    <t>CP25-MON PAT-ALDABA BANDEROLA BLANCO</t>
  </si>
  <si>
    <t>M0655</t>
  </si>
  <si>
    <t>CP25-MON PAT-ALDABA BANDEROLA NEGRO</t>
  </si>
  <si>
    <t>M0656</t>
  </si>
  <si>
    <t>BISAGRA FRICCION 22" 558MM 70KG MON PAT</t>
  </si>
  <si>
    <t>M0657</t>
  </si>
  <si>
    <t>BISAGRA FRICCION 26" 660MM 120KG MON PAT</t>
  </si>
  <si>
    <t>M0658</t>
  </si>
  <si>
    <t>BISAGRA FRICCION 28" 711MM 150KG MON PAT</t>
  </si>
  <si>
    <t>M0659</t>
  </si>
  <si>
    <t>H45-MON PAT-O/B CORTO390 NEGRO</t>
  </si>
  <si>
    <t>M0660</t>
  </si>
  <si>
    <t>H91-MON PAT-ALDABA BANDEROLA NEGRO</t>
  </si>
  <si>
    <t>M0661</t>
  </si>
  <si>
    <t>H91-MON PAT-ALDABA BANDEROLA BLANCO</t>
  </si>
  <si>
    <t>M0662</t>
  </si>
  <si>
    <t>BURLETE B84 X 50MTS LIGOM</t>
  </si>
  <si>
    <t>M0967</t>
  </si>
  <si>
    <t>SELLADOR SIKA COLOR</t>
  </si>
  <si>
    <t>M1001</t>
  </si>
  <si>
    <t>BURLETE V (COD 50) X100</t>
  </si>
  <si>
    <t>M1002</t>
  </si>
  <si>
    <t>BURLETE CUÑA "V" MEDIANA X100</t>
  </si>
  <si>
    <t>M1003</t>
  </si>
  <si>
    <t>BURLETE W X50</t>
  </si>
  <si>
    <t>M1005</t>
  </si>
  <si>
    <t>BURLETE U X50</t>
  </si>
  <si>
    <t>M1028</t>
  </si>
  <si>
    <t>POLIURETANO LIMPIADOR</t>
  </si>
  <si>
    <t>M1041</t>
  </si>
  <si>
    <t>RODAMIENTO R46 GIESSE-SIMPLE 55KG</t>
  </si>
  <si>
    <t>M1043</t>
  </si>
  <si>
    <t>RODAMIENTO R47 GIESSE-DOBLE 110KG</t>
  </si>
  <si>
    <t>M1044</t>
  </si>
  <si>
    <t>RODAMIENTO R40 GIESSE-SIMPLE MODENA 45KG</t>
  </si>
  <si>
    <t>M1046</t>
  </si>
  <si>
    <t>RODAMIENTO R49 GIESSE-DOBLE MOD45 90KG</t>
  </si>
  <si>
    <t>M1047</t>
  </si>
  <si>
    <t>RODAMIENTO R42 GIESSE-DOBLE MODENA 90KG</t>
  </si>
  <si>
    <t>M1048</t>
  </si>
  <si>
    <t>RODAMIENTO R48 TANIT-SIMPLE MODENA 45º</t>
  </si>
  <si>
    <t>M1049</t>
  </si>
  <si>
    <t>RODAMIENTO R46.6 TANIT-AGUJA 90KG</t>
  </si>
  <si>
    <t>M1050</t>
  </si>
  <si>
    <t>RODAMIENTO R48 GIESSE-SIMPLE MOD45 50KG</t>
  </si>
  <si>
    <t>M1051</t>
  </si>
  <si>
    <t>CIERRE LATERAL MILANO BCO - A30-C/KIT C/U</t>
  </si>
  <si>
    <t>M1052</t>
  </si>
  <si>
    <t>CIERRE LATERAL MILANO BCO -MOD- SIN KIT</t>
  </si>
  <si>
    <t>M1053</t>
  </si>
  <si>
    <t>RODAMIENTO R47.6 TANIT-AGUJA 180KG</t>
  </si>
  <si>
    <t>M1054</t>
  </si>
  <si>
    <t>RODAMIENTO R46.6 TANIT-C/RUL</t>
  </si>
  <si>
    <t>M1055</t>
  </si>
  <si>
    <t>CIERRE LATERAL MILANO NG - A30-C/KIT C/U</t>
  </si>
  <si>
    <t>M1056</t>
  </si>
  <si>
    <t>RODAMIENTO R47.6 TANIT-C/RUL</t>
  </si>
  <si>
    <t>M1057</t>
  </si>
  <si>
    <t>RODAMIENTO R46.5 TANIT-AGUJA</t>
  </si>
  <si>
    <t>M1058</t>
  </si>
  <si>
    <t>RODAMIENTO 47.5 TANIT-AGUJA(R-52)</t>
  </si>
  <si>
    <t>M1059</t>
  </si>
  <si>
    <t>CIERRE LATERAL MILANO NG -MOD-C/KIT C/U</t>
  </si>
  <si>
    <t>M1060</t>
  </si>
  <si>
    <t>MECANISMO DE CIERRE O/B PARA MARTELINA</t>
  </si>
  <si>
    <t>M1062</t>
  </si>
  <si>
    <t>E109-A40-ESCUADRA PREMARCO ALUMINIO X100</t>
  </si>
  <si>
    <t>M1070</t>
  </si>
  <si>
    <t>H101-CIERRE LAT MILANO-A30 C/LLAVE BL C/KIT</t>
  </si>
  <si>
    <t>M1071</t>
  </si>
  <si>
    <t>H101-CIERRE LAT MILANO-A30 C/LLAVE NG C/KIT</t>
  </si>
  <si>
    <t>M1098</t>
  </si>
  <si>
    <t>MAMPARA-ABRIR-CONJ41-RETEN DUCHADOR X20</t>
  </si>
  <si>
    <t>M1099</t>
  </si>
  <si>
    <t>MAMPARA-ABRIR-CONJ40-TIRADOR DUCHADOR</t>
  </si>
  <si>
    <t>M1110</t>
  </si>
  <si>
    <t>T136-TAPON ENCUENTRO CENTRAL A40 RPT X PAR</t>
  </si>
  <si>
    <t>M1111</t>
  </si>
  <si>
    <t>MANIJA TIRADOR PLASTICO X10</t>
  </si>
  <si>
    <t>M1112</t>
  </si>
  <si>
    <t>T138 TAPON HERMETICIDAD CAJA DE AGUA RPT</t>
  </si>
  <si>
    <t>M1113</t>
  </si>
  <si>
    <t>T113-A30-JUNTA ESTANQUIDAD 3 GUIAS 20PARES</t>
  </si>
  <si>
    <t>M1114</t>
  </si>
  <si>
    <t>T137 TAPON CRUCE CENTRAL  HOJAS RPT X8 (U)</t>
  </si>
  <si>
    <t>M1115</t>
  </si>
  <si>
    <t>T115-A30-CLIP TAPAPREM. X100</t>
  </si>
  <si>
    <t>M1116</t>
  </si>
  <si>
    <t>T116-A30-TAPA CONDENS NEGRO X50 PARES</t>
  </si>
  <si>
    <t>M1117</t>
  </si>
  <si>
    <t>T116-A30 TAPA CONDENS BCO X50 PARES</t>
  </si>
  <si>
    <t>M1118</t>
  </si>
  <si>
    <t>T135 TAPON DE ENCUENTRO CENTRAL (VESTA)</t>
  </si>
  <si>
    <t>M1119</t>
  </si>
  <si>
    <t>T119-A30-TAPON CENTRAL VENT X 10 PARES</t>
  </si>
  <si>
    <t>M1120</t>
  </si>
  <si>
    <t>E110 ESC. ALIN. MOD. RPT MARCO 2 GUIAS X40</t>
  </si>
  <si>
    <t>M1121</t>
  </si>
  <si>
    <t>TIRADOR PARA MOSQUITERO PLASTICO X10</t>
  </si>
  <si>
    <t>M1140</t>
  </si>
  <si>
    <t>H48-H45 FALLEBA CON LLAVE ROTO NEGRO</t>
  </si>
  <si>
    <t>M1155</t>
  </si>
  <si>
    <t>H50-SELFFIX-PICAPORTE BALANCIN BLANCO C/U</t>
  </si>
  <si>
    <t>M1156</t>
  </si>
  <si>
    <t>H50-SELFFIX-PICAPORTE BALANCIN NEGRO C/U</t>
  </si>
  <si>
    <t>M1169</t>
  </si>
  <si>
    <t>ESCUADRA PERFIL 690/AA543 POR UNIDAD</t>
  </si>
  <si>
    <t>M1170</t>
  </si>
  <si>
    <t>H81-GIESSE-BISAGRA FLASH NEGRO C/U</t>
  </si>
  <si>
    <t>M1171</t>
  </si>
  <si>
    <t>FELPA PVC 7X3.5 X100</t>
  </si>
  <si>
    <t>M1172</t>
  </si>
  <si>
    <t>H81-GIESSE-BISAGRA FLASH BLANCO C/U</t>
  </si>
  <si>
    <t>M1179</t>
  </si>
  <si>
    <t>H82-BISAGRA BLANCA AXAL X12</t>
  </si>
  <si>
    <t>M1180</t>
  </si>
  <si>
    <t>H82-BISAGRA NEGRA AXAL X12</t>
  </si>
  <si>
    <t>M1181</t>
  </si>
  <si>
    <t>H81-BISAGRA NEGRA AXAL X12</t>
  </si>
  <si>
    <t>M1182</t>
  </si>
  <si>
    <t>H81-BISAGRA BLANCA AXAL X12</t>
  </si>
  <si>
    <t>M1183</t>
  </si>
  <si>
    <t>H81-GIESSE-BISAGRA FLASH PLATA C/U</t>
  </si>
  <si>
    <t>M1184</t>
  </si>
  <si>
    <t>H91-GIESSE-ALDABA BANDEROLA NEGRO</t>
  </si>
  <si>
    <t>M1185</t>
  </si>
  <si>
    <t>H91-GIESSE-ALDABA BANDEROLA BLANCO</t>
  </si>
  <si>
    <t>M1186</t>
  </si>
  <si>
    <t>H91-GIESSE-ALDABA BANDEROLA PLATA</t>
  </si>
  <si>
    <t>M1187</t>
  </si>
  <si>
    <t>H82-GIESSE-BISAGRA PLATA X UNID</t>
  </si>
  <si>
    <t>M1189</t>
  </si>
  <si>
    <t>MOTOR A CADENA NEGRO (PARA BANDEROLA)</t>
  </si>
  <si>
    <t>M1195</t>
  </si>
  <si>
    <t>H62-GIESSE-BISAGRA PLATA BRIDGE C/U</t>
  </si>
  <si>
    <t>M1200</t>
  </si>
  <si>
    <t>H86-FALLEBA GIESSE NOVA  NEGRO</t>
  </si>
  <si>
    <t>M1201</t>
  </si>
  <si>
    <t>H56-GIESSE-CIERRE LAT.C/LLAVE  NEGRO</t>
  </si>
  <si>
    <t>M1202</t>
  </si>
  <si>
    <t>OK-PINZA DE DESAGOTE</t>
  </si>
  <si>
    <t>M1203</t>
  </si>
  <si>
    <t>H86-FALLEBA GIESSE NOVA  BLANCO</t>
  </si>
  <si>
    <t>M1204</t>
  </si>
  <si>
    <t>H56-GIESSE-CIERRE LAT.C/LLAVE  BLANCO</t>
  </si>
  <si>
    <t>M1205</t>
  </si>
  <si>
    <t>H56-CIERRE LATERAL GIESSE BRIO MINI BLANCO</t>
  </si>
  <si>
    <t>M1206</t>
  </si>
  <si>
    <t>H56-CIERRE LATERAL GIESSE BRIO MINI NEGRO</t>
  </si>
  <si>
    <t>M1207</t>
  </si>
  <si>
    <t>H61-GIESSE-BISAGRA PLATA FLASH C/U</t>
  </si>
  <si>
    <t>M1208</t>
  </si>
  <si>
    <t>BURLETE TAPA PTA36MM X50</t>
  </si>
  <si>
    <t>M1209</t>
  </si>
  <si>
    <t>M1210</t>
  </si>
  <si>
    <t>T88-TACO REGULADOR ALUMINIO X UNIDAD</t>
  </si>
  <si>
    <t>M1214</t>
  </si>
  <si>
    <t>T92-JUNTA ESTANCAM. X100</t>
  </si>
  <si>
    <t>M1215</t>
  </si>
  <si>
    <t>T143-JUNTA ESTAN/MARCO MODENA 2 X100UND</t>
  </si>
  <si>
    <t>M1216</t>
  </si>
  <si>
    <t>H103-BISAGRA 3D NEGRA GIESSE C/U</t>
  </si>
  <si>
    <t>M1217</t>
  </si>
  <si>
    <t>H62-BISAGRA AXAL BLANCA X12</t>
  </si>
  <si>
    <t>M1218</t>
  </si>
  <si>
    <t>H61-BISAGRA AXAL NEGRA X12</t>
  </si>
  <si>
    <t>M1220</t>
  </si>
  <si>
    <t>DISTANCIADOR HERRERO 5000 C/U</t>
  </si>
  <si>
    <t>M1221</t>
  </si>
  <si>
    <t>H61-GIESSE-BISAGRA BLANCA FLASH C/U</t>
  </si>
  <si>
    <t>M1222</t>
  </si>
  <si>
    <t>H61-BISAGRA AXAL BLANCA X12</t>
  </si>
  <si>
    <t>M1223</t>
  </si>
  <si>
    <t>H61-BISAGRA NEGRA FAPIM C/U</t>
  </si>
  <si>
    <t>M1224</t>
  </si>
  <si>
    <t>T101-JUNTA ESTANC.3GUIAS X50</t>
  </si>
  <si>
    <t>M1225</t>
  </si>
  <si>
    <t>H62-GIESSE-BISAGRA BLANCO BRIDGE C/U</t>
  </si>
  <si>
    <t>M1226</t>
  </si>
  <si>
    <t>H62-BISAGRA AXAL NEGRA X12</t>
  </si>
  <si>
    <t>M1227</t>
  </si>
  <si>
    <t>H62-GIESSE-BISAGRA NEGRO BRIDGE C/U</t>
  </si>
  <si>
    <t>M1228</t>
  </si>
  <si>
    <t>H62-BISAGRA NEGRO FAPIM C/U</t>
  </si>
  <si>
    <t>M1229</t>
  </si>
  <si>
    <t>H61-BISAGRA BLANCA FAPIM C/U</t>
  </si>
  <si>
    <t>M1230</t>
  </si>
  <si>
    <t>H61-BISAGRA NEGRA SUNSHINE POR UNIDAD</t>
  </si>
  <si>
    <t>M1231</t>
  </si>
  <si>
    <t>H62-BISAGRA BLANCO FAPIM C/U</t>
  </si>
  <si>
    <t>M1232</t>
  </si>
  <si>
    <t>FELPA GIESSE 7X6 X300</t>
  </si>
  <si>
    <t>M1233</t>
  </si>
  <si>
    <t>FELPA GIESSE 7X6 CON FIN SEAL X300</t>
  </si>
  <si>
    <t>M1234</t>
  </si>
  <si>
    <t>FELPA GIESSE 7X7 CON FIN SEAL X300</t>
  </si>
  <si>
    <t>M1235</t>
  </si>
  <si>
    <t>H61-GIESSE-BISAGRA NEGRA FLASH C/U</t>
  </si>
  <si>
    <t>M1236</t>
  </si>
  <si>
    <t>H48-H45 FALLEBA CON LLAVE ROTO BLANCO</t>
  </si>
  <si>
    <t>M1237</t>
  </si>
  <si>
    <t>H67-FALLEBA EXT. P/POST.I C/U</t>
  </si>
  <si>
    <t>M1238</t>
  </si>
  <si>
    <t>H47-FALLEBA GIESSE PRIMA  NEGRO</t>
  </si>
  <si>
    <t>M1239</t>
  </si>
  <si>
    <t>H47-FALLEBA ROTO BLANCO C/KIT</t>
  </si>
  <si>
    <t>M1240</t>
  </si>
  <si>
    <t>H43-TRABA VARILLA SIMPLE - GIESSE</t>
  </si>
  <si>
    <t>M1241</t>
  </si>
  <si>
    <t>H47-FALLEBA NEFER FAPIM NEGRO C/KIT</t>
  </si>
  <si>
    <t>M1242</t>
  </si>
  <si>
    <t>RODAMIENTO R42 DOBLE MODENA</t>
  </si>
  <si>
    <t>M1243</t>
  </si>
  <si>
    <t>H43-TRABAVARILLA FAPIM SIMPLE</t>
  </si>
  <si>
    <t>M1244</t>
  </si>
  <si>
    <t>H103/AA654 BISAGRA 3D BLANCA C/U</t>
  </si>
  <si>
    <t>M1245</t>
  </si>
  <si>
    <t>RODAMIENTO R42 ROTO FRANK-DOBLE MODENA</t>
  </si>
  <si>
    <t>M1246</t>
  </si>
  <si>
    <t>H47-FALLEBA NEFER FAPIM BLANCO C/KIT</t>
  </si>
  <si>
    <t>M1247</t>
  </si>
  <si>
    <t>H47-FALLEBA GIESSE PRIMA  BLANCO</t>
  </si>
  <si>
    <t>M1248</t>
  </si>
  <si>
    <t>H47-FALLEBA ROTO NEGRO C/KIT</t>
  </si>
  <si>
    <t>M1249</t>
  </si>
  <si>
    <t>H47-FALLEBA ROTO PLATA C/KIT</t>
  </si>
  <si>
    <t>M1250</t>
  </si>
  <si>
    <t>H47-FALLEBA ROTO BRONCE C/KIT</t>
  </si>
  <si>
    <t>M1251</t>
  </si>
  <si>
    <t>H103/AA654 BISAGRA 3D NEGRA C/U</t>
  </si>
  <si>
    <t>M1252</t>
  </si>
  <si>
    <t>H83-PASADOR P/HOJA PASIVA OB GIESSE</t>
  </si>
  <si>
    <t>M1253</t>
  </si>
  <si>
    <t>H45-MECANISMO IMPORTADO OSCILOBATIENTE</t>
  </si>
  <si>
    <t>M1254</t>
  </si>
  <si>
    <t>M1255</t>
  </si>
  <si>
    <t>H78-TRABA VARILLA DOBLE - GIESSE</t>
  </si>
  <si>
    <t>M1256</t>
  </si>
  <si>
    <t>RODAMIENTO R40 SIMPLE MODENA</t>
  </si>
  <si>
    <t>M1257</t>
  </si>
  <si>
    <t>FELPA GIESSE 7X6 CON FIN SEAL NG X325</t>
  </si>
  <si>
    <t>M1258</t>
  </si>
  <si>
    <t>H63-GIESSE-BRAZO DE EMPUJE CORTO 160MM</t>
  </si>
  <si>
    <t>M1259</t>
  </si>
  <si>
    <t>M1261</t>
  </si>
  <si>
    <t>FELPA GIESSE 7X6 CON FIN SEAL GRIS X325</t>
  </si>
  <si>
    <t>M1263</t>
  </si>
  <si>
    <t>PLETINA POLIAMIDA X METRO</t>
  </si>
  <si>
    <t>M1264</t>
  </si>
  <si>
    <t>FELPA GIESSE 7X8 CON FIN SEAL X250 MTS</t>
  </si>
  <si>
    <t>M1265</t>
  </si>
  <si>
    <t>FELPA GIESSE 7X7 CON FIN SEAL X275 MTS GRIS</t>
  </si>
  <si>
    <t>M1266</t>
  </si>
  <si>
    <t>H47-FALLEBA GEA FAPIM BLANCO C/KIT</t>
  </si>
  <si>
    <t>M1267</t>
  </si>
  <si>
    <t>H47-FALLEBA GEA FAPIM NEGRO C/KIT</t>
  </si>
  <si>
    <t>M1268</t>
  </si>
  <si>
    <t>HA-09 FALLEBA VICTORIA BCO</t>
  </si>
  <si>
    <t>M1270</t>
  </si>
  <si>
    <t>H63-GIESSE-BRAZO DE EMPUJE LARGO 224MM</t>
  </si>
  <si>
    <t>M1271</t>
  </si>
  <si>
    <t>M1272</t>
  </si>
  <si>
    <t>HA-09 FALLEBA VICTORIA NG</t>
  </si>
  <si>
    <t>M1273</t>
  </si>
  <si>
    <t>PROLONGADOR HA-09 P/A30</t>
  </si>
  <si>
    <t>M1274</t>
  </si>
  <si>
    <t>KIT-072 - KIT DE ENGANCHE HOJA 90° A40 C/U</t>
  </si>
  <si>
    <t>M1275</t>
  </si>
  <si>
    <t>HA-09 FALLEBA VICTORIA C/LLAVE NG</t>
  </si>
  <si>
    <t>M1276</t>
  </si>
  <si>
    <t>HA-09 FALLEBA VICTORIA C/LLAVE BCO</t>
  </si>
  <si>
    <t>M1278</t>
  </si>
  <si>
    <t>H42-PASADOR GIESSE SUPER GIAP X PAR</t>
  </si>
  <si>
    <t>M1279</t>
  </si>
  <si>
    <t>H42-PASADOR TANIT NEGRO</t>
  </si>
  <si>
    <t>M1280</t>
  </si>
  <si>
    <t>CUBETA MODENA GIESSE</t>
  </si>
  <si>
    <t>M1281</t>
  </si>
  <si>
    <t>H42-PASADOR SUNSHINE SUPER GIAP METÁLICO X</t>
  </si>
  <si>
    <t>M1282</t>
  </si>
  <si>
    <t>H68-CONJUNTO CONEXION INTERIOR</t>
  </si>
  <si>
    <t>M1283</t>
  </si>
  <si>
    <t>RODAMIENTO R46 TANIT-A30 SIMPLE C/U</t>
  </si>
  <si>
    <t>M1284</t>
  </si>
  <si>
    <t>RODAMINETO R47 TANIT-A30 DOBLE C/U</t>
  </si>
  <si>
    <t>M1285</t>
  </si>
  <si>
    <t>RODAMIENTO R49 TANIT-DOBLE MODENA 45º</t>
  </si>
  <si>
    <t>M1286</t>
  </si>
  <si>
    <t>RODAMIENTO R47 TANIT-A30 DOBLE C/U</t>
  </si>
  <si>
    <t>M1287</t>
  </si>
  <si>
    <t>CUBETA TIRADOR  EXT BRIO GIESSE BCO NUEVO</t>
  </si>
  <si>
    <t>M1288</t>
  </si>
  <si>
    <t>CUBETA TIRADOR  EXT BRIO GIESSE NG NUEVO</t>
  </si>
  <si>
    <t>M1289</t>
  </si>
  <si>
    <t>CUBETA TIRADOR  EXT BRIO GIESSE PL NUEVO</t>
  </si>
  <si>
    <t>M1290</t>
  </si>
  <si>
    <t>CUBETA TIRADOR UÑERO EXT REDONDO GIESSE</t>
  </si>
  <si>
    <t>M1291</t>
  </si>
  <si>
    <t>M1292</t>
  </si>
  <si>
    <t>H49-GIESSE-PASADOR GIAP X PAR</t>
  </si>
  <si>
    <t>M1293</t>
  </si>
  <si>
    <t>H49-PASADOR TANIT X UND</t>
  </si>
  <si>
    <t>M1294</t>
  </si>
  <si>
    <t>RETENEDOR DE HOJA PASIVA</t>
  </si>
  <si>
    <t>M1295</t>
  </si>
  <si>
    <t>M1296</t>
  </si>
  <si>
    <t>H49-FAPIM-PASADOR X UNIDAD</t>
  </si>
  <si>
    <t>M1297</t>
  </si>
  <si>
    <t>DISPOSITIVO TRACC. PLETINA-EJ GIESSE</t>
  </si>
  <si>
    <t>M1298</t>
  </si>
  <si>
    <t>H47-FALLEBA GIESSE PRIMA C/LLAVE PLATA</t>
  </si>
  <si>
    <t>M1299</t>
  </si>
  <si>
    <t>FELPA GIESSE 5X5 X300</t>
  </si>
  <si>
    <t>M1300</t>
  </si>
  <si>
    <t>H47-FALLEBA GIESSE PRIMA C/LLAVE BLANCO</t>
  </si>
  <si>
    <t>M1301</t>
  </si>
  <si>
    <t>H47-FALLEBA GIESSE PRIMA C/LLAVE NEGRO</t>
  </si>
  <si>
    <t>M1302</t>
  </si>
  <si>
    <t>H69-PERNO CONEXIÓN</t>
  </si>
  <si>
    <t>M1303</t>
  </si>
  <si>
    <t>E107-ESCUADRA ALIN 3,5X35 X UND (GS-3000)</t>
  </si>
  <si>
    <t>M1304</t>
  </si>
  <si>
    <t>T149-KIT TAPAS (GS-3000) ALZANTE</t>
  </si>
  <si>
    <t>M1305</t>
  </si>
  <si>
    <t>H126-GANCHO DE MARCO 13 (GS-3000) ALZANTE</t>
  </si>
  <si>
    <t>M1306</t>
  </si>
  <si>
    <t>H126-KIT ESPESORES 30MM P/ASTA Y CARRO</t>
  </si>
  <si>
    <t>M1307</t>
  </si>
  <si>
    <t>H126-AMORTIGUADOR P/MARTELINA (GS-3000)</t>
  </si>
  <si>
    <t>M1308</t>
  </si>
  <si>
    <t>H126-ASTA DE COMANDO H=2600 E37,5 (GS-3000)</t>
  </si>
  <si>
    <t>M1309</t>
  </si>
  <si>
    <t>H126-KIT CARROS 300KG (GS-3000) ALZANTE</t>
  </si>
  <si>
    <t>M1310</t>
  </si>
  <si>
    <t>M1311</t>
  </si>
  <si>
    <t>H126-BARRA DE UNION 1400MM (GS-3000) ALZANTE</t>
  </si>
  <si>
    <t>M1312</t>
  </si>
  <si>
    <t>H126-MANILLA KORA L240-180 (GS-3000) ALZANTE</t>
  </si>
  <si>
    <t>M1313</t>
  </si>
  <si>
    <t>H126-ASTA EMPALME 1900-GS3000</t>
  </si>
  <si>
    <t>M1314</t>
  </si>
  <si>
    <t>PLETINA POLIAMIDA GIESSE X METRO</t>
  </si>
  <si>
    <t>M1315</t>
  </si>
  <si>
    <t>H47-FALLEBA GIESSE PRIMA  PLATA</t>
  </si>
  <si>
    <t>M1316</t>
  </si>
  <si>
    <t>H86-FALLEBA GIESSE NOVA  PLATA</t>
  </si>
  <si>
    <t>M1317</t>
  </si>
  <si>
    <t>H47-FALLEBA GIESSE ASIA PLATA</t>
  </si>
  <si>
    <t>M1318</t>
  </si>
  <si>
    <t>H47-FALLEBA GIESSE ASIA BLANCA</t>
  </si>
  <si>
    <t>M1319</t>
  </si>
  <si>
    <t>H47-FALLEBA GIESSE ASIA NEGRA</t>
  </si>
  <si>
    <t>M1320</t>
  </si>
  <si>
    <t>H126-HASTA EMPALME 900-GS3000</t>
  </si>
  <si>
    <t>M1321</t>
  </si>
  <si>
    <t>ABC-TAPON PERFIL Nº3 X50</t>
  </si>
  <si>
    <t>M1322</t>
  </si>
  <si>
    <t>H126-HASTA COMANDO H200 E37,5 GS3000</t>
  </si>
  <si>
    <t>M1323</t>
  </si>
  <si>
    <t>H126-TACO DE APOYO HOJA FIJA C/U</t>
  </si>
  <si>
    <t>M1324</t>
  </si>
  <si>
    <t>H126-CARRO ADICIONAL 250-GS3000</t>
  </si>
  <si>
    <t>M1325</t>
  </si>
  <si>
    <t>TOP-GIESSE- SECURITY 3 PUNTOS</t>
  </si>
  <si>
    <t>M1326</t>
  </si>
  <si>
    <t>TOP-GIESSE- SECURITY GANCHOS A30</t>
  </si>
  <si>
    <t>M1327</t>
  </si>
  <si>
    <t>H126-HERRAJE KEY H230 E37,5 - GS3000</t>
  </si>
  <si>
    <t>M1328</t>
  </si>
  <si>
    <t>TOP-GIESSE-SECURITY 2 PUNTOS</t>
  </si>
  <si>
    <t>M1329</t>
  </si>
  <si>
    <t>TOP-GIESSE-SECURITY FALLEBA CITY</t>
  </si>
  <si>
    <t>M1330</t>
  </si>
  <si>
    <t>H126-ASTA COMANDO H300 E37,5 - GS3000</t>
  </si>
  <si>
    <t>M1331</t>
  </si>
  <si>
    <t>H126-PUNTO DE CIERRE REG. (GS-3000) ALZANTE</t>
  </si>
  <si>
    <t>M1332</t>
  </si>
  <si>
    <t>H126-GANCHO MARCO MICROVENT. (GS-3000)</t>
  </si>
  <si>
    <t>M1333</t>
  </si>
  <si>
    <t>H126-GANCHO MARCO HOJA PASIVA. (GS-3000)</t>
  </si>
  <si>
    <t>M1334</t>
  </si>
  <si>
    <t>CIERRE APPLY CON LLAVE (NG)</t>
  </si>
  <si>
    <t>M1335</t>
  </si>
  <si>
    <t>E68-MODENA 2-ESCUADRA PREMARCO PLASTICA</t>
  </si>
  <si>
    <t>M1336</t>
  </si>
  <si>
    <t>TOP-GIESSE- SECURITY GANCHOS MODENA</t>
  </si>
  <si>
    <t>M1337</t>
  </si>
  <si>
    <t>CIERRE APPLY NEGRO</t>
  </si>
  <si>
    <t>M1338</t>
  </si>
  <si>
    <t>CIERRE APPLY BLANCO</t>
  </si>
  <si>
    <t>M1339</t>
  </si>
  <si>
    <t>CIERRE APPLY CON LLAVE (BCO)</t>
  </si>
  <si>
    <t>M1340</t>
  </si>
  <si>
    <t>CUBETA PERFIL Nº 53</t>
  </si>
  <si>
    <t>M1341</t>
  </si>
  <si>
    <t>H50-GIESSE-PICAPORTE KORA BLANCO</t>
  </si>
  <si>
    <t>M1342</t>
  </si>
  <si>
    <t>H50-GIESSE-PICAPORTE KORA NEGRO</t>
  </si>
  <si>
    <t>M1343</t>
  </si>
  <si>
    <t>H50-GIESSE-PICAPORTE ASIA NEGRO</t>
  </si>
  <si>
    <t>M1344</t>
  </si>
  <si>
    <t>H50-ROTO FRANK-PICAPORTE BLANCO C/U</t>
  </si>
  <si>
    <t>M1345</t>
  </si>
  <si>
    <t>H50-GIESSE-PICAPORTE PRIMA NEGRO</t>
  </si>
  <si>
    <t>M1346</t>
  </si>
  <si>
    <t>H50-ROTO FRANK-PICAPORTE NEGRO C/U</t>
  </si>
  <si>
    <t>M1347</t>
  </si>
  <si>
    <t>H50-FAPIM HORUS-PICAPORTE NEGRO</t>
  </si>
  <si>
    <t>M1348</t>
  </si>
  <si>
    <t>H50-FAPIM HORUS-PICAPORTE BLANCO</t>
  </si>
  <si>
    <t>M1349</t>
  </si>
  <si>
    <t>H50-GIESSE-PICAPORTE PRIMA BLANCO</t>
  </si>
  <si>
    <t>M1350</t>
  </si>
  <si>
    <t>H50-ROTO FRANK-PICAPORTE PLATA C/U</t>
  </si>
  <si>
    <t>M1351</t>
  </si>
  <si>
    <t>H50-GIESSE-PICAPORTE ASIA BLANCO</t>
  </si>
  <si>
    <t>M1352</t>
  </si>
  <si>
    <t>H50-FAPIM HERA-PICAPORTE BLANCO C/BALANCIN</t>
  </si>
  <si>
    <t>M1353</t>
  </si>
  <si>
    <t>H50-FAPIM HERA-PICAPORTE NEGRO C/BALANCIN</t>
  </si>
  <si>
    <t>M1354</t>
  </si>
  <si>
    <t>H50-GIESSE-PICAPORTE PRIMA PLATA</t>
  </si>
  <si>
    <t>M1355</t>
  </si>
  <si>
    <t>H50-GIESSE-PICAPORTE ASIA PLATA</t>
  </si>
  <si>
    <t>M1357</t>
  </si>
  <si>
    <t>H89-GIESSE-BRIO MANIJON NEGRO -CÓDIGO</t>
  </si>
  <si>
    <t>M1358</t>
  </si>
  <si>
    <t>H89-GIESSE-BRIO MANIJON REDONDO BLANCO</t>
  </si>
  <si>
    <t>M1359</t>
  </si>
  <si>
    <t>H89-GIESSE-BRIO MANIJON REDONDO NEGRO</t>
  </si>
  <si>
    <t>M1360</t>
  </si>
  <si>
    <t>H50-GIESSE-PICAPORTE KORA PLATA</t>
  </si>
  <si>
    <t>M1361</t>
  </si>
  <si>
    <t>H89-GIESSE-BRIO MANIJON REDONDO PLATA</t>
  </si>
  <si>
    <t>M1362</t>
  </si>
  <si>
    <t>MANILLA PRIMA L240-I80 GS3000 BLANCA</t>
  </si>
  <si>
    <t>M1363</t>
  </si>
  <si>
    <t>MANILLA PRIMA L240-I80 GS3000 NEGRA</t>
  </si>
  <si>
    <t>M1364</t>
  </si>
  <si>
    <t>MANILLA PRIMA L240-I80 GS3000 PLATA</t>
  </si>
  <si>
    <t>M1365</t>
  </si>
  <si>
    <t>CILINDRO PERFIL EUROPEO 41-41</t>
  </si>
  <si>
    <t>M1366</t>
  </si>
  <si>
    <t>BURLETE PARA CORREDIZA QLON GIESSE 50</t>
  </si>
  <si>
    <t>M1367</t>
  </si>
  <si>
    <t>BURLETE PARA BATIENTE OVERLAP GIESSE 50</t>
  </si>
  <si>
    <t>M1368</t>
  </si>
  <si>
    <t>H47-FAPIM-NEFER CON KIT NEGRO ORIGEN:ITALIA</t>
  </si>
  <si>
    <t>M1369</t>
  </si>
  <si>
    <t>H47-FAPIM-NEFER CON KIT BLANCO ORIGEN:ITALIA</t>
  </si>
  <si>
    <t>M1370</t>
  </si>
  <si>
    <t>H61-FAPIM-NEGRO ORIGEN:ITALIA</t>
  </si>
  <si>
    <t>M1371</t>
  </si>
  <si>
    <t>H61-FAPIM-BLANCO ORIGEN:ITALIA</t>
  </si>
  <si>
    <t>M1372</t>
  </si>
  <si>
    <t>H62-FAPIM-NEGRO ORIGEN:ITALIA</t>
  </si>
  <si>
    <t>M1373</t>
  </si>
  <si>
    <t>H62-FAPIM-BLANCO ORIGEN:ITALIA</t>
  </si>
  <si>
    <t>M1374</t>
  </si>
  <si>
    <t>H45-FAPIM-OSCILO NEGRO BRAZO CORTO</t>
  </si>
  <si>
    <t>M1375</t>
  </si>
  <si>
    <t>H45-FAPIM-OSCILO BLANCO BRAZO CORTO</t>
  </si>
  <si>
    <t>M1376</t>
  </si>
  <si>
    <t>H45-FAPIM-OSCILO NEGRO BRAZO LARGO</t>
  </si>
  <si>
    <t>M1377</t>
  </si>
  <si>
    <t>H45-FAPIM-OSCILO BLANCO BRAZO LARGO</t>
  </si>
  <si>
    <t>M1378</t>
  </si>
  <si>
    <t>H50-PICAPORTE DOBLE BALANCIN HORUS NEGRO</t>
  </si>
  <si>
    <t>M1379</t>
  </si>
  <si>
    <t>H50-PICAPORTE DOBLE BALANCIN HORUS BLANCO</t>
  </si>
  <si>
    <t>M1380</t>
  </si>
  <si>
    <t>BOCALLAVE -FAPIM- NEGRO ORIGEN:ITALIA</t>
  </si>
  <si>
    <t>M1381</t>
  </si>
  <si>
    <t>BOCALLAVE -FAPIM- BLANCO ORIGEN:ITALIA</t>
  </si>
  <si>
    <t>M1382</t>
  </si>
  <si>
    <t>CIERRE LATERAL A30 OLÉ -FAPIM-NEGRO</t>
  </si>
  <si>
    <t>M1383</t>
  </si>
  <si>
    <t>CIERRE LATERAL A30 OLÉ -FAPIM-BLANCO</t>
  </si>
  <si>
    <t>M1384</t>
  </si>
  <si>
    <t>CIERRE LATERAL A40 OLÉ -FAPIM- NEGRO</t>
  </si>
  <si>
    <t>M1385</t>
  </si>
  <si>
    <t>CIERRE LATERAL A40 OLÉ -FAPIM- BLANCO</t>
  </si>
  <si>
    <t>M1386</t>
  </si>
  <si>
    <t>PLETINA FAPIM POR METRO ORIGEN:ITALIA DESP:</t>
  </si>
  <si>
    <t>M1387</t>
  </si>
  <si>
    <t>H57-CIERRE LATERAL FAPIM NEGRO (C/KIT MOD90)</t>
  </si>
  <si>
    <t>M1388</t>
  </si>
  <si>
    <t>H57-CIERRE LATERAL FAPIM BLANCO (C/KIT</t>
  </si>
  <si>
    <t>M1389</t>
  </si>
  <si>
    <t>FELPA GIESSE 7X8 CON FIN SEAL X250 MTS GRIS</t>
  </si>
  <si>
    <t>M1390</t>
  </si>
  <si>
    <t>FELPA GIESSE 7X8 CON FIN SEAL X300 MTS</t>
  </si>
  <si>
    <t>M1391</t>
  </si>
  <si>
    <t>FELPA GIESSE 7X7 CON FIN SEAL X275 MTS</t>
  </si>
  <si>
    <t>M1424</t>
  </si>
  <si>
    <t>EXTENSION DE COVER VARILLA (GS-3000)</t>
  </si>
  <si>
    <t>M1425</t>
  </si>
  <si>
    <t>T95-TAPON TORN. BLANCO X200</t>
  </si>
  <si>
    <t>M1426</t>
  </si>
  <si>
    <t>H61-BISAGRA BLANCA SUNSHINE POR UNIDAD</t>
  </si>
  <si>
    <t>M1501</t>
  </si>
  <si>
    <t>CIERRE LATERAL 1501-A30-CHAMICAL NEGRO CON</t>
  </si>
  <si>
    <t>M1502</t>
  </si>
  <si>
    <t>CIERRE LATERAL 1501-A30-CHAMICAL BLANCO</t>
  </si>
  <si>
    <t>M1515</t>
  </si>
  <si>
    <t>MAMPARA-AEH-GUIA INFERIOR C/U</t>
  </si>
  <si>
    <t>M1516</t>
  </si>
  <si>
    <t>MAMPARA BURLETE AGM X100</t>
  </si>
  <si>
    <t>M1518</t>
  </si>
  <si>
    <t>MAMPARA-AEI-GUIA INFERIOR X100</t>
  </si>
  <si>
    <t>M1520</t>
  </si>
  <si>
    <t>ADZ-TAPON PARA TORNILLO (NG) X100</t>
  </si>
  <si>
    <t>M1521</t>
  </si>
  <si>
    <t>ADZ-TAPON PARA TORNILLO (BCO) X100</t>
  </si>
  <si>
    <t>M1526</t>
  </si>
  <si>
    <t>H57-ROTO FRANK-CIERRE LATERAL BLANCO</t>
  </si>
  <si>
    <t>M1527</t>
  </si>
  <si>
    <t>H57-ROTO FRANK-CIERRE LATERAL NEGRO</t>
  </si>
  <si>
    <t>M1528</t>
  </si>
  <si>
    <t>H57-ROTO FRANK-CIERRE LATERAL BRONCE</t>
  </si>
  <si>
    <t>M1529</t>
  </si>
  <si>
    <t>H57-ROTO FRANK-CIERRE LATERAL PLATA</t>
  </si>
  <si>
    <t>M1530</t>
  </si>
  <si>
    <t>KIT DE ENGANCHE 90º-ROTO FRANK</t>
  </si>
  <si>
    <t>M1531</t>
  </si>
  <si>
    <t>KIT DE ENGANCHE 45º-ROTO FRANK</t>
  </si>
  <si>
    <t>M1555</t>
  </si>
  <si>
    <t>H50-PICAPORTE C/BALANCIN</t>
  </si>
  <si>
    <t>M1556</t>
  </si>
  <si>
    <t>H47-FALLEBA  C/KIT</t>
  </si>
  <si>
    <t>M1652</t>
  </si>
  <si>
    <t>H57-CIERRE LATERAL BRIO NEGRO (CON KIT 90°)</t>
  </si>
  <si>
    <t>M1653</t>
  </si>
  <si>
    <t>H57-CIERRE LATERAL BRIO NEGRO C/KIT</t>
  </si>
  <si>
    <t>M1654</t>
  </si>
  <si>
    <t>H57-GIESSE-CIERRE LATERAL BRIO BLANCO</t>
  </si>
  <si>
    <t>M1655</t>
  </si>
  <si>
    <t>H57-CIERRE LATERAL BRIO BLANCO C/KIT</t>
  </si>
  <si>
    <t>M1656</t>
  </si>
  <si>
    <t>H57-GIESSE-CIERRE LATERAL BRIO NEGRO</t>
  </si>
  <si>
    <t>M1690</t>
  </si>
  <si>
    <t>FLH2-BISAGRA LARGA BL/NG</t>
  </si>
  <si>
    <t>M1771</t>
  </si>
  <si>
    <t>H81-BISAGRA FAPIM BLANCO</t>
  </si>
  <si>
    <t>M1772</t>
  </si>
  <si>
    <t>H81-BISAGRA FAPIM NEGRO</t>
  </si>
  <si>
    <t>M1882</t>
  </si>
  <si>
    <t>H82-GIESSE-BISAGRA NEGRA X UNID</t>
  </si>
  <si>
    <t>M1883</t>
  </si>
  <si>
    <t>H82-GIESSE-BISAGRA BLANCA X UNIDAD</t>
  </si>
  <si>
    <t>M1884</t>
  </si>
  <si>
    <t>H79-TERMINAL DE VARILLA GIESSE C/U</t>
  </si>
  <si>
    <t>M1920</t>
  </si>
  <si>
    <t>CERRADURA MONPAT A30/A40 CILINDRO 30+60MM</t>
  </si>
  <si>
    <t>M1994</t>
  </si>
  <si>
    <t>CERRADURA SUNSHINE MODENA CILINDRO 70MM</t>
  </si>
  <si>
    <t>M1995</t>
  </si>
  <si>
    <t>CORDON MOSQUITERO 5.5 X100</t>
  </si>
  <si>
    <t>M1996</t>
  </si>
  <si>
    <t>CORDON MOSQUITERO 4.5 X100</t>
  </si>
  <si>
    <t>M1997</t>
  </si>
  <si>
    <t>CORDON MOSQUITERO 6.00 X100</t>
  </si>
  <si>
    <t>M1998</t>
  </si>
  <si>
    <t>CORDON MOSQUITERO 7.00 X100</t>
  </si>
  <si>
    <t>M1999</t>
  </si>
  <si>
    <t>BURLETE UNIV. LIVIANO X100</t>
  </si>
  <si>
    <t>M2001</t>
  </si>
  <si>
    <t>BURLETE CUÑA V/REPAR.Nº11 X100</t>
  </si>
  <si>
    <t>M2002</t>
  </si>
  <si>
    <t>BURLETE CUÑA V/REPAR.Nº10 X100</t>
  </si>
  <si>
    <t>M2004</t>
  </si>
  <si>
    <t>BURLETE TUBITO X50</t>
  </si>
  <si>
    <t>M2007</t>
  </si>
  <si>
    <t>BURLETE UNIV. PESADO X100</t>
  </si>
  <si>
    <t>M2008</t>
  </si>
  <si>
    <t>KIT CERRADURA MODENA ROTO FRANK (PL)</t>
  </si>
  <si>
    <t>M2009</t>
  </si>
  <si>
    <t>FALLEBA UNICA MONODIRECCIONAL 20MM</t>
  </si>
  <si>
    <t>M2010</t>
  </si>
  <si>
    <t>M2011</t>
  </si>
  <si>
    <t>M2015</t>
  </si>
  <si>
    <t>CERRADURA CVL PARA CORREDIZA A GANCHO</t>
  </si>
  <si>
    <t>M2016</t>
  </si>
  <si>
    <t>H63-AXAL-BRAZO DE EMPUJE CORTO 160MM</t>
  </si>
  <si>
    <t>M2017</t>
  </si>
  <si>
    <t>M2018</t>
  </si>
  <si>
    <t>H63-AXAL-BRAZO DE EMPUJE LARGO 224MM</t>
  </si>
  <si>
    <t>M2019</t>
  </si>
  <si>
    <t>M2020</t>
  </si>
  <si>
    <t>CERRADURA ROTO FRANK 35/92/8 240MM</t>
  </si>
  <si>
    <t>M2021</t>
  </si>
  <si>
    <t>CERRADURA MULTIPUNTO CVL MODENA</t>
  </si>
  <si>
    <t>M2022</t>
  </si>
  <si>
    <t>KIT CERRADURA MODENA ROTO FRANK (BL)</t>
  </si>
  <si>
    <t>M2023</t>
  </si>
  <si>
    <t>CERRADURA CVL MODENA CILINDRO 70MM</t>
  </si>
  <si>
    <t>M2024</t>
  </si>
  <si>
    <t>CERRADURA CVL A30/A40 CILINDRO 80MM</t>
  </si>
  <si>
    <t>M2025</t>
  </si>
  <si>
    <t>CERRADURA MULTIPUNTO CVL A30</t>
  </si>
  <si>
    <t>M2026</t>
  </si>
  <si>
    <t>CERRADURA MULTIPUNTO GIESSE (E35)</t>
  </si>
  <si>
    <t>M2027</t>
  </si>
  <si>
    <t>ENCUENTRO DE MARCO GIESSE (PARA COD</t>
  </si>
  <si>
    <t>M2028</t>
  </si>
  <si>
    <t>CILINDRO MODENA 31/51 GIESSE</t>
  </si>
  <si>
    <t>M2029</t>
  </si>
  <si>
    <t>CILINDRO A30 31/61 GIESSE</t>
  </si>
  <si>
    <t>M2030</t>
  </si>
  <si>
    <t>CERRADURA GIESSE (E30) ACCIONAMIENTO A</t>
  </si>
  <si>
    <t>M2031</t>
  </si>
  <si>
    <t>M2032</t>
  </si>
  <si>
    <t>CILINDRO 31X31MM GIESSE</t>
  </si>
  <si>
    <t>M2033</t>
  </si>
  <si>
    <t>KIT CERRADURA MODENA ROTO FRANK (NG)</t>
  </si>
  <si>
    <t>M2034</t>
  </si>
  <si>
    <t>CERRADURA GIESSE</t>
  </si>
  <si>
    <t>M2035</t>
  </si>
  <si>
    <t>KIT CERRADURA A30-A40 ROTO FRANK (NG)</t>
  </si>
  <si>
    <t>M2036</t>
  </si>
  <si>
    <t>KIT CERRADURA ROTO FRANK (NG) SIN MANIJAS</t>
  </si>
  <si>
    <t>M2037</t>
  </si>
  <si>
    <t>KIT CERRADURA ROTO FRANK (BL) SIN MANIJAS</t>
  </si>
  <si>
    <t>M2038</t>
  </si>
  <si>
    <t>DOBLE CILINDRO EUR 75-30+45 (MODENA 2 -</t>
  </si>
  <si>
    <t>M2039</t>
  </si>
  <si>
    <t>MECANISMO BIPUNTO MODENA 90 C/MAN NEGRO</t>
  </si>
  <si>
    <t>M2040</t>
  </si>
  <si>
    <t>MECANISMO BIPUNTO MODENA 90 C/MAN BLANCO</t>
  </si>
  <si>
    <t>M2041</t>
  </si>
  <si>
    <t>KIT CERRADURA A30-A40 ROTO FRANK (BL)</t>
  </si>
  <si>
    <t>M2106</t>
  </si>
  <si>
    <t>CILINDRO DOBLE PERFIL EUROPEO 30+55 GIESSE</t>
  </si>
  <si>
    <t>M2107</t>
  </si>
  <si>
    <t>AA107-ESCUADRA ALINEAM. X100</t>
  </si>
  <si>
    <t>M2120</t>
  </si>
  <si>
    <t>LLAVE TANIT VIRGEN ISEO  X UND</t>
  </si>
  <si>
    <t>M2121</t>
  </si>
  <si>
    <t>CERRADURA ITALIANA  ISEO</t>
  </si>
  <si>
    <t>M2122</t>
  </si>
  <si>
    <t>CERRADURA CHINA SIN CILINDRO</t>
  </si>
  <si>
    <t>M2154</t>
  </si>
  <si>
    <t>CERRADURA KALLAY 2003/ANDIF 870</t>
  </si>
  <si>
    <t>M2221</t>
  </si>
  <si>
    <t>ESPATULA DE ACRISTALAR</t>
  </si>
  <si>
    <t>M2223</t>
  </si>
  <si>
    <t>POLIURETANO PISTOLA</t>
  </si>
  <si>
    <t>M2224</t>
  </si>
  <si>
    <t>CIANO ADHESIL X20ML</t>
  </si>
  <si>
    <t>M2225</t>
  </si>
  <si>
    <t>CIANO ADHESIL X50ML</t>
  </si>
  <si>
    <t>M2323</t>
  </si>
  <si>
    <t>RIENDA PREMARCO</t>
  </si>
  <si>
    <t>M2503</t>
  </si>
  <si>
    <t>BURLETE PARTE T X100</t>
  </si>
  <si>
    <t>M2519</t>
  </si>
  <si>
    <t>BRAZO DE EMPUJE 20CM</t>
  </si>
  <si>
    <t>M2520</t>
  </si>
  <si>
    <t>BRAZO DE EMPUJE 30CM.</t>
  </si>
  <si>
    <t>M2521</t>
  </si>
  <si>
    <t>BRAZO DE EMPUJE 40CM</t>
  </si>
  <si>
    <t>M2533</t>
  </si>
  <si>
    <t>H114- BISAGRA COLOR X UNIDAD</t>
  </si>
  <si>
    <t>M2538</t>
  </si>
  <si>
    <t>GRAMPA AMURE A ROSCA X100</t>
  </si>
  <si>
    <t>M2920</t>
  </si>
  <si>
    <t>BURLETE BINGO ( PARTE T ) X100 LIGOM</t>
  </si>
  <si>
    <t>M2921</t>
  </si>
  <si>
    <t>BURLETE B58 X 50MTS LIGOM</t>
  </si>
  <si>
    <t>M2922</t>
  </si>
  <si>
    <t>BURLETE B81 X 50MTS LIGOM</t>
  </si>
  <si>
    <t>M2923</t>
  </si>
  <si>
    <t>BURLETE B57 X 50MTS LIGOM</t>
  </si>
  <si>
    <t>M2924</t>
  </si>
  <si>
    <t>BURLETE B52 X50MTS LIGOM</t>
  </si>
  <si>
    <t>M2925</t>
  </si>
  <si>
    <t>BURLETE B30 X 50MTS LIGOM</t>
  </si>
  <si>
    <t>M2926</t>
  </si>
  <si>
    <t>BURLETE B31 X 50MTS LIGOM</t>
  </si>
  <si>
    <t>M2927</t>
  </si>
  <si>
    <t>BURLETE AG008E LIGOM X 50MTS</t>
  </si>
  <si>
    <t>M2928</t>
  </si>
  <si>
    <t>BURLETE B37 X 50MTS LIGOM</t>
  </si>
  <si>
    <t>M2929</t>
  </si>
  <si>
    <t>BURLETE B29 X 100MTS LIGOM</t>
  </si>
  <si>
    <t>M2930</t>
  </si>
  <si>
    <t>BURLETE B30 X 100MTS LIGOM</t>
  </si>
  <si>
    <t>M2931</t>
  </si>
  <si>
    <t>BURLETE B31 X 100MTS LIGOM</t>
  </si>
  <si>
    <t>M2932</t>
  </si>
  <si>
    <t>BURLETE GOTE (PARTE AEL) X50 LIGOM</t>
  </si>
  <si>
    <t>M2933</t>
  </si>
  <si>
    <t>BURLETE BEPE (PARTE BPV) X 50MTS LIGOM</t>
  </si>
  <si>
    <t>M2934</t>
  </si>
  <si>
    <t>BURLETE B78 "ANZA"X 50MTS LIGOM</t>
  </si>
  <si>
    <t>M2935</t>
  </si>
  <si>
    <t>BURLETE B29 X 50MTS LIGOM</t>
  </si>
  <si>
    <t>M2936</t>
  </si>
  <si>
    <t>BURLETE ALDU 1 (AG053E) 100 METROS</t>
  </si>
  <si>
    <t>M2937</t>
  </si>
  <si>
    <t>BURLETE ALDU 2 (AG055E) 100 METROS</t>
  </si>
  <si>
    <t>M2938</t>
  </si>
  <si>
    <t>BURLETE AHE X 50MTS LIGOM</t>
  </si>
  <si>
    <t>M2939</t>
  </si>
  <si>
    <t>BURLETE AHF X 50MTS LIGOM</t>
  </si>
  <si>
    <t>M2940</t>
  </si>
  <si>
    <t>BURLETE ALCE 9317 X50 MTS LIGOM</t>
  </si>
  <si>
    <t>M2941</t>
  </si>
  <si>
    <t>BURLETE CUÑA MULTI X100 MTS LIGOM</t>
  </si>
  <si>
    <t>M2942</t>
  </si>
  <si>
    <t>BURLETE CUÑA MULTI GRANDE X100 MTS LIGOM</t>
  </si>
  <si>
    <t>M2943</t>
  </si>
  <si>
    <t>BURLETE CUÑA MULTI GRANDE  E  X100 MTS</t>
  </si>
  <si>
    <t>M2944</t>
  </si>
  <si>
    <t>BURLETE B38 TUCU X50 METROS LIGOM</t>
  </si>
  <si>
    <t>M2945</t>
  </si>
  <si>
    <t>BURLETE B82 X50 METROS LIGOM</t>
  </si>
  <si>
    <t>M2946</t>
  </si>
  <si>
    <t>BURLETE B83 X50 METROS LIGOM</t>
  </si>
  <si>
    <t>M3000</t>
  </si>
  <si>
    <t>CORT. TACO LAT PVC. C/U</t>
  </si>
  <si>
    <t>M3001</t>
  </si>
  <si>
    <t>CORT. BARRIO TACO LAT. ALCOA X100</t>
  </si>
  <si>
    <t>M3002</t>
  </si>
  <si>
    <t>CORT. BARRIO FLEJE PASO 0.59 X METRO</t>
  </si>
  <si>
    <t>M3003</t>
  </si>
  <si>
    <t>RUEDAS 3003 REGULABLE EKONAL MET.</t>
  </si>
  <si>
    <t>M3004</t>
  </si>
  <si>
    <t>CORT. BARRIO CHICOTE C/U</t>
  </si>
  <si>
    <t>M3005</t>
  </si>
  <si>
    <t>CORT. BARRIO AGR TORNILLO</t>
  </si>
  <si>
    <t>M3006</t>
  </si>
  <si>
    <t>PVC-RUEDA PABOSE 70/140KG AGUJA SIMPLE FIJA</t>
  </si>
  <si>
    <t>M3007</t>
  </si>
  <si>
    <t>PVC-RUEDA PABOSE 140/280KG AGUJA DOBLE FIJA</t>
  </si>
  <si>
    <t>M3008</t>
  </si>
  <si>
    <t>PASA CINTA DE CHAPA</t>
  </si>
  <si>
    <t>M3009</t>
  </si>
  <si>
    <t>T102/103 COSTANERO PERSIANA 50 PARES</t>
  </si>
  <si>
    <t>M3010</t>
  </si>
  <si>
    <t>CORT. BARRIO AGR CLAVO 200 UNIDADES</t>
  </si>
  <si>
    <t>M3011</t>
  </si>
  <si>
    <t>PVC-RUEDA PABOSE 140/280KG AGUJA DOBLE</t>
  </si>
  <si>
    <t>M3012</t>
  </si>
  <si>
    <t>RODAMIENTO R47 PABOSE AGUJA DOBLE A30/A40</t>
  </si>
  <si>
    <t>M3013</t>
  </si>
  <si>
    <t>M3014</t>
  </si>
  <si>
    <t>CORT. BARRIO FLEJE PASO 0.58 X METRO</t>
  </si>
  <si>
    <t>M3083</t>
  </si>
  <si>
    <t>ANTIVIENTO C/FELPA P901</t>
  </si>
  <si>
    <t>M3109</t>
  </si>
  <si>
    <t>E78-A30-ESCUADRA PLASTICA PREMARCO X50</t>
  </si>
  <si>
    <t>M3120</t>
  </si>
  <si>
    <t>PARTE A-ESCUADRA PESADA X100</t>
  </si>
  <si>
    <t>M3121</t>
  </si>
  <si>
    <t>PARTE A-ESCUADRA LIVIANA X100</t>
  </si>
  <si>
    <t>M3123</t>
  </si>
  <si>
    <t>PARTE J-TOPE DE GOMA X200</t>
  </si>
  <si>
    <t>M3124</t>
  </si>
  <si>
    <t>PARTE B-ESCUADRA MOSQ. X100</t>
  </si>
  <si>
    <t>M3126</t>
  </si>
  <si>
    <t>S9-GRAMPA DE AMURE X100</t>
  </si>
  <si>
    <t>M3129</t>
  </si>
  <si>
    <t>E68-ESCUADRA PREMARCO X100</t>
  </si>
  <si>
    <t>M3130</t>
  </si>
  <si>
    <t>MANIJA TIRADOR ALUMINIO LZ C/U</t>
  </si>
  <si>
    <t>M3132</t>
  </si>
  <si>
    <t>E68-ESCUADRA PREMARCO PLASTICA  X100UND</t>
  </si>
  <si>
    <t>M3133</t>
  </si>
  <si>
    <t>E78-A30-ESCUADRA ALUMINIO PREMARCO X40</t>
  </si>
  <si>
    <t>M3134</t>
  </si>
  <si>
    <t>E79-ESCUADRA PREMARCO (6079) 3 HOJAS  X40</t>
  </si>
  <si>
    <t>M3135</t>
  </si>
  <si>
    <t>E83-MOD45-ESCUADRA TETON 8MM C/U</t>
  </si>
  <si>
    <t>M3136</t>
  </si>
  <si>
    <t>ESCUADRA MOSQUITERO P/PUNZONAR X100</t>
  </si>
  <si>
    <t>M3137</t>
  </si>
  <si>
    <t>ESCUADRA MOSQUIT.ESTR.7MM X50</t>
  </si>
  <si>
    <t>M3138</t>
  </si>
  <si>
    <t>ESCUADRA MOSQUIT.ESTR.4MM X100</t>
  </si>
  <si>
    <t>M3139</t>
  </si>
  <si>
    <t>E70-ESCUADRA PUERTA MODENA</t>
  </si>
  <si>
    <t>M3140</t>
  </si>
  <si>
    <t>PARTE C-ESCUADRA BANDER. X50</t>
  </si>
  <si>
    <t>M3141</t>
  </si>
  <si>
    <t>E99-ESCUAD.ALINEAMIENTO A30 RPT X40</t>
  </si>
  <si>
    <t>M3142</t>
  </si>
  <si>
    <t>E08-ESCUADRA ALINEAMINETO C/U</t>
  </si>
  <si>
    <t>M3143</t>
  </si>
  <si>
    <t>H33-BISAGRA25MM BLANCA X12</t>
  </si>
  <si>
    <t>M3144</t>
  </si>
  <si>
    <t>E69-ESCUADRA MODENA</t>
  </si>
  <si>
    <t>M3145</t>
  </si>
  <si>
    <t>PIVOT TAPACINTA ALUMINIO X100</t>
  </si>
  <si>
    <t>M3146</t>
  </si>
  <si>
    <t>E70-ESCUADRA MONTICELLI PUERTA MODENA</t>
  </si>
  <si>
    <t>M3147</t>
  </si>
  <si>
    <t>E69-ESCUADRA MODENA MONTECELLI</t>
  </si>
  <si>
    <t>M3148</t>
  </si>
  <si>
    <t>E83-ESCUADRA MODENA 45° MONTECELLI T/8MM</t>
  </si>
  <si>
    <t>M3149</t>
  </si>
  <si>
    <t>PICAPORTE REDONDO NEGRO</t>
  </si>
  <si>
    <t>M3150</t>
  </si>
  <si>
    <t>PICAPORTE REDONDO BLANCO</t>
  </si>
  <si>
    <t>M3151</t>
  </si>
  <si>
    <t>H44 SOPORTE DE HOJA A30 RPT X UNIDAD</t>
  </si>
  <si>
    <t>M3152</t>
  </si>
  <si>
    <t>E83-MOD45-ESCUADRA TETON 10MM MONTICELLI</t>
  </si>
  <si>
    <t>M3157</t>
  </si>
  <si>
    <t>PICAPORTE CUADRADO BLANCO</t>
  </si>
  <si>
    <t>M3162</t>
  </si>
  <si>
    <t>RUEDAS DOBLE PVC C-39 X100</t>
  </si>
  <si>
    <t>M3163</t>
  </si>
  <si>
    <t>RUEDAS DOBLE C/RULEMAN VERDE</t>
  </si>
  <si>
    <t>M3164</t>
  </si>
  <si>
    <t>E83-AA255 A30 TETON DE 10MM C/U</t>
  </si>
  <si>
    <t>M3165</t>
  </si>
  <si>
    <t>E80- ESCUADRA SUPLEMENTO C/U</t>
  </si>
  <si>
    <t>M3166</t>
  </si>
  <si>
    <t>E81- ESCUADRA HOJA GUILLOTINA</t>
  </si>
  <si>
    <t>M3168</t>
  </si>
  <si>
    <t>PICAPORTE CUADRADO NEGRO</t>
  </si>
  <si>
    <t>M3175</t>
  </si>
  <si>
    <t>E100-ESCUADRA SUPLEMENTARIA</t>
  </si>
  <si>
    <t>M3176</t>
  </si>
  <si>
    <t>E69-ESCUADRA MODENA COMUNELLO</t>
  </si>
  <si>
    <t>M3177</t>
  </si>
  <si>
    <t>E97-ESC HOJA MOD45 COMUNELLO</t>
  </si>
  <si>
    <t>M3178</t>
  </si>
  <si>
    <t>E70-ESCUADRA PUERTA MODENA COMUNELLO</t>
  </si>
  <si>
    <t>M3179</t>
  </si>
  <si>
    <t>E83-MOD45-ESCUADRA TETON 10MM COMUNELLO</t>
  </si>
  <si>
    <t>M3180</t>
  </si>
  <si>
    <t>E83-MOD45-ESCUADRA TETON 8MM COMUNELLO</t>
  </si>
  <si>
    <t>M3181</t>
  </si>
  <si>
    <t>E104 -RPT- ESCUADRA HOJA CORREDIZA</t>
  </si>
  <si>
    <t>M3182</t>
  </si>
  <si>
    <t>E101-RPT- ESCUADRA ARMADO COMUNELLO</t>
  </si>
  <si>
    <t>M3184</t>
  </si>
  <si>
    <t>E69-ESCUADRA COMUNELLO</t>
  </si>
  <si>
    <t>M3185</t>
  </si>
  <si>
    <t>M3186</t>
  </si>
  <si>
    <t>M3187</t>
  </si>
  <si>
    <t>E69-ESCUADRA MODENA MONTICELLI DESP:</t>
  </si>
  <si>
    <t>M3188</t>
  </si>
  <si>
    <t>E97-ESC HOJA MOD45 MONTICELLI DESP:</t>
  </si>
  <si>
    <t>M3189</t>
  </si>
  <si>
    <t>E70-ESCUADRA PUERTA MODENA MONTICELLI</t>
  </si>
  <si>
    <t>M3190</t>
  </si>
  <si>
    <t>E83-MOD45-ESCUADRA TETON 8MM MONTICELLI</t>
  </si>
  <si>
    <t>M3191</t>
  </si>
  <si>
    <t>M3192</t>
  </si>
  <si>
    <t>M3193</t>
  </si>
  <si>
    <t>E101-RPT- ESCUADRA ARMADO MONTICELLI DESP:</t>
  </si>
  <si>
    <t>M3200</t>
  </si>
  <si>
    <t>BURLETE UNIV. 373 S/PESADO RUBBER X100</t>
  </si>
  <si>
    <t>M3214</t>
  </si>
  <si>
    <t>CONTRAFRENTE PLASTICO</t>
  </si>
  <si>
    <t>M3219</t>
  </si>
  <si>
    <t>E76-A30-ESCUADRA ALINEAMINTO X100</t>
  </si>
  <si>
    <t>M3220</t>
  </si>
  <si>
    <t>GUILLOTINA-E77-ESC PREMARCO X40</t>
  </si>
  <si>
    <t>M3221</t>
  </si>
  <si>
    <t>GUILLOTINA-H118 COMPENSADOR 17" 432  X PAR</t>
  </si>
  <si>
    <t>M3222</t>
  </si>
  <si>
    <t>GUILLOTINA-H118 COMPENSADOR 19" 483  X PAR</t>
  </si>
  <si>
    <t>M3223</t>
  </si>
  <si>
    <t>GUILLOTINA-H119 TRABA BCO X PAR</t>
  </si>
  <si>
    <t>M3224</t>
  </si>
  <si>
    <t>GUILLOTINA-H120 CIERRE BCO X UNIDAD</t>
  </si>
  <si>
    <t>M3225</t>
  </si>
  <si>
    <t>GUILLOTINA-H116 BARRA PIVOT X 2UND</t>
  </si>
  <si>
    <t>M3226</t>
  </si>
  <si>
    <t>GUILLOTINA-H117 PATIN  X 2UND</t>
  </si>
  <si>
    <t>M3227</t>
  </si>
  <si>
    <t>GUILLOTINA-H117 PATIN  POR UNIDAD MONPAT</t>
  </si>
  <si>
    <t>M3228</t>
  </si>
  <si>
    <t>GUILLOTINA-H118 COMPENSADOR 27" 686 X PAR</t>
  </si>
  <si>
    <t>M3229</t>
  </si>
  <si>
    <t>GUILLOTINA-H118 COMPENSADOR 29" 737 X PAR</t>
  </si>
  <si>
    <t>M3230</t>
  </si>
  <si>
    <t>GUILLOTINA-H118 COMPENSADOR 31" 787 X PAR</t>
  </si>
  <si>
    <t>M3300</t>
  </si>
  <si>
    <t>H330-BISAGRA CHICA NG X12</t>
  </si>
  <si>
    <t>M3301</t>
  </si>
  <si>
    <t>H330-BISAGRA CHICA BL X12</t>
  </si>
  <si>
    <t>M3302</t>
  </si>
  <si>
    <t>E103-RPT-ESCUADRA SUPL. HOJA X40 AXAL</t>
  </si>
  <si>
    <t>M3303</t>
  </si>
  <si>
    <t>E102/AA664-RPT-ESCUADRA PTA HA62 X50 AXAL</t>
  </si>
  <si>
    <t>M3304</t>
  </si>
  <si>
    <t>E104/AA300-RPT-ESCUADRA R700 X150 AXAL</t>
  </si>
  <si>
    <t>M3308</t>
  </si>
  <si>
    <t>RUEDAS SIMPLE C/RULEMAN VERDE</t>
  </si>
  <si>
    <t>M3334</t>
  </si>
  <si>
    <t>E62-ESCUADRA X100</t>
  </si>
  <si>
    <t>M3404</t>
  </si>
  <si>
    <t>M3405</t>
  </si>
  <si>
    <t>ENCUENTRO PLANO REGULABLE GIESSE</t>
  </si>
  <si>
    <t>M3407</t>
  </si>
  <si>
    <t>RODAMIENTO R47 ROTO FRANK-A40/30 DOBLE C/U</t>
  </si>
  <si>
    <t>M3408</t>
  </si>
  <si>
    <t>H56-ROTO FRANK-CIERRE LAT. C/LLAVE NEGRO</t>
  </si>
  <si>
    <t>M3409</t>
  </si>
  <si>
    <t>H56-ROTO FRANK-CIERRE LAT. C/LLAVE BLANCO</t>
  </si>
  <si>
    <t>M3410</t>
  </si>
  <si>
    <t>RODAMIENTO R46 ROTO FRANK-A40/30 SIMPLE C/U</t>
  </si>
  <si>
    <t>M3411</t>
  </si>
  <si>
    <t>RODAMIENTO R40 TANIT-DOBLE MODENA</t>
  </si>
  <si>
    <t>M3412</t>
  </si>
  <si>
    <t>RODAMIENTO R40 TANIT-SIMPLE MODENA</t>
  </si>
  <si>
    <t>M3413</t>
  </si>
  <si>
    <t>RODAMIENTO R40 ROTO FRANK-SIMPLE MOD90/45</t>
  </si>
  <si>
    <t>M3414</t>
  </si>
  <si>
    <t>RODAMIENTO R53 TANIT-SIMPLE MODENA RPT C/U</t>
  </si>
  <si>
    <t>M3415</t>
  </si>
  <si>
    <t>RODAMIENTO R54 TANIT-DOBLE MODENA RPT C/U</t>
  </si>
  <si>
    <t>M3417</t>
  </si>
  <si>
    <t>KIT FIJACION PARA  FALLEBA (H47)-GIESSE</t>
  </si>
  <si>
    <t>M3418</t>
  </si>
  <si>
    <t>KIT DE ENGANCHE H57 MOD 90° C/U ROTO FRANK</t>
  </si>
  <si>
    <t>M3419</t>
  </si>
  <si>
    <t>KIT DE ENGANCHE MOD 45º - GIESSE</t>
  </si>
  <si>
    <t>M3420</t>
  </si>
  <si>
    <t>ANGULO DE REENVIO FUTURA C/U</t>
  </si>
  <si>
    <t>M3421</t>
  </si>
  <si>
    <t>BLOQUE DE CONEXIÓN C/U GIESSE</t>
  </si>
  <si>
    <t>M3422</t>
  </si>
  <si>
    <t>PUNTO DE CIERRE FIJO C/U GIESSE</t>
  </si>
  <si>
    <t>M3423</t>
  </si>
  <si>
    <t>ENCUENTRO REGULABLE C/U GIESSE</t>
  </si>
  <si>
    <t>M3424</t>
  </si>
  <si>
    <t>CREMONA EURO CW2</t>
  </si>
  <si>
    <t>M3425</t>
  </si>
  <si>
    <t>T96-CLIP CONTRAVIDRIO X100</t>
  </si>
  <si>
    <t>M3426</t>
  </si>
  <si>
    <t>COMPAS LIMITADOR 8" TIPO L - PAR</t>
  </si>
  <si>
    <t>M3427</t>
  </si>
  <si>
    <t>KIT DE ENGANCHE MOD 90º  -GIESSE</t>
  </si>
  <si>
    <t>M3428</t>
  </si>
  <si>
    <t>GANCHO MARCO TOP SECURITY MOD 90º  - GIESSE</t>
  </si>
  <si>
    <t>M3429</t>
  </si>
  <si>
    <t>COMPAS LIMITADOR 10" TIPO L - PAR</t>
  </si>
  <si>
    <t>M3430</t>
  </si>
  <si>
    <t>PUNTO DE CIERRE ANTIEFRACCION PLANO C/U</t>
  </si>
  <si>
    <t>M3431</t>
  </si>
  <si>
    <t>KIT DE ENGANGHE ASIA PLUS APERTURA EXT</t>
  </si>
  <si>
    <t>M3432</t>
  </si>
  <si>
    <t>M3504</t>
  </si>
  <si>
    <t>PARTE ABA-ESCUADRA PAÑO X UNIDAD</t>
  </si>
  <si>
    <t>M3513</t>
  </si>
  <si>
    <t>E67-ESCUADRA SUPLEMENTARIA X UNIDAD</t>
  </si>
  <si>
    <t>M3514</t>
  </si>
  <si>
    <t>H36-FLH-1 BISAGRA36MM BLANCA X12</t>
  </si>
  <si>
    <t>M3515</t>
  </si>
  <si>
    <t>ANTIRUIDO UNIVERSAL X100</t>
  </si>
  <si>
    <t>M3517</t>
  </si>
  <si>
    <t>E97-ESCUADRA HOJA MOD45</t>
  </si>
  <si>
    <t>M3518</t>
  </si>
  <si>
    <t>E97-ESC HOJA MOD45 - MONTICELLI (10MM)</t>
  </si>
  <si>
    <t>M3519</t>
  </si>
  <si>
    <t>H36-FLH-1 BISAGRA36MM NATURAL X12</t>
  </si>
  <si>
    <t>M3521</t>
  </si>
  <si>
    <t>T93-CRUCE ANTIPOL.MODENA C/U</t>
  </si>
  <si>
    <t>M3522</t>
  </si>
  <si>
    <t>T76/AA209-TAPON CENTRAL CRUCE C/U</t>
  </si>
  <si>
    <t>M3524</t>
  </si>
  <si>
    <t>TORNILLO 10X11/2" P/HOJA X1000</t>
  </si>
  <si>
    <t>M3528</t>
  </si>
  <si>
    <t>T126 TAPON CRUCE HOJA MOD45/ROTONDA X20</t>
  </si>
  <si>
    <t>M3533</t>
  </si>
  <si>
    <t>TORNILLO BOTON LK T21 X500</t>
  </si>
  <si>
    <t>M3534</t>
  </si>
  <si>
    <t>T87-CLIP TAPA PREMARCO X100</t>
  </si>
  <si>
    <t>M3535</t>
  </si>
  <si>
    <t>T87-MODENA2-CLIP TAPA PREMARCO X100</t>
  </si>
  <si>
    <t>M3542</t>
  </si>
  <si>
    <t>AA210-TAPA PARANTE LAT.ROTONDA</t>
  </si>
  <si>
    <t>M3546</t>
  </si>
  <si>
    <t>T69/131-TAPON DESAGUE X100 COLOR NEGRO</t>
  </si>
  <si>
    <t>M3547</t>
  </si>
  <si>
    <t>T69/131-TAPON DESAGUE X100 COLOR BLANCO</t>
  </si>
  <si>
    <t>M3549</t>
  </si>
  <si>
    <t>E66-ESCUADRA DE ALINEAMIENTO X100</t>
  </si>
  <si>
    <t>M3554</t>
  </si>
  <si>
    <t>RUEDAS SIMPLE PVC C-39 X100</t>
  </si>
  <si>
    <t>M3560</t>
  </si>
  <si>
    <t>GRAMPA AMURE DE CHAPA X100</t>
  </si>
  <si>
    <t>M3571</t>
  </si>
  <si>
    <t>CIERRE CENTRAL VENUS X UNIDAD</t>
  </si>
  <si>
    <t>M3573</t>
  </si>
  <si>
    <t>PATIN MOSQUITERO SUPERIOR X100 (PATIN</t>
  </si>
  <si>
    <t>M3574</t>
  </si>
  <si>
    <t>PATIN MOSQUITERO INFERIOR X100</t>
  </si>
  <si>
    <t>M3575</t>
  </si>
  <si>
    <t>PATIN MOSQUITERO INFERIOR HERRERO X100</t>
  </si>
  <si>
    <t>M3576</t>
  </si>
  <si>
    <t>CIERRE CENTRAL NYLON X10</t>
  </si>
  <si>
    <t>M3577</t>
  </si>
  <si>
    <t>ALE7-ESC. ROTONDA640 AA207 POR UNIDAD</t>
  </si>
  <si>
    <t>M3578</t>
  </si>
  <si>
    <t>ALE1-ESC. ROTONDA640 AA201</t>
  </si>
  <si>
    <t>M3579</t>
  </si>
  <si>
    <t>ANGULO DE REENVIO MODENA</t>
  </si>
  <si>
    <t>M3614</t>
  </si>
  <si>
    <t>T95-TAPON TORN. NEGRO X200</t>
  </si>
  <si>
    <t>M3615</t>
  </si>
  <si>
    <t>AA211-TOPE PARANTE ROTONDA POR UNIDAD</t>
  </si>
  <si>
    <t>M3618</t>
  </si>
  <si>
    <t>E98 ESC.ALINEAM. M45/ROTONDA X 200</t>
  </si>
  <si>
    <t>M3619</t>
  </si>
  <si>
    <t>ES-046 ESC.ALINEAM. 45º RPT X 200</t>
  </si>
  <si>
    <t>M3650</t>
  </si>
  <si>
    <t>T132/76-A30-CRUCE HOJA X20</t>
  </si>
  <si>
    <t>M3651</t>
  </si>
  <si>
    <t>T133-CRUCE A30 X 20UND</t>
  </si>
  <si>
    <t>M3713</t>
  </si>
  <si>
    <t>H14-CHINGOLO NEGRO X12</t>
  </si>
  <si>
    <t>M3714</t>
  </si>
  <si>
    <t>H14-CHINGOLO BLANCO X12</t>
  </si>
  <si>
    <t>M3718</t>
  </si>
  <si>
    <t>CP25 FALLEBA IZQUIERDA (NEGRO)</t>
  </si>
  <si>
    <t>M3719</t>
  </si>
  <si>
    <t>CP25 FALLEBA DERECHA (NEGRO)</t>
  </si>
  <si>
    <t>M3721</t>
  </si>
  <si>
    <t>CP25 FALLEBA IZQUIERDA (BLANCO)</t>
  </si>
  <si>
    <t>M3722</t>
  </si>
  <si>
    <t>CP25 FALLEBA DERECHA (BLANCO)</t>
  </si>
  <si>
    <t>M3723</t>
  </si>
  <si>
    <t>CP20 FALLEBA HIERRO NEGRA DERECHA</t>
  </si>
  <si>
    <t>M3724</t>
  </si>
  <si>
    <t>CP25 - PIEL DE VIDRIO DERECHA (BLANCO)</t>
  </si>
  <si>
    <t>M3725</t>
  </si>
  <si>
    <t>H36-FLH-1 BISAGRA36MM NEGRA X12</t>
  </si>
  <si>
    <t>M3726</t>
  </si>
  <si>
    <t>CP25 - PIEL DE VIDRIO DERECHA (NEGRA)</t>
  </si>
  <si>
    <t>M3727</t>
  </si>
  <si>
    <t>CP25 - PIEL DE VIDRIO IZQUIERDA (BLANCO)</t>
  </si>
  <si>
    <t>M3728</t>
  </si>
  <si>
    <t>CP25 - PIEL DE VIDRIO IZQUIERDA (NEGRO)</t>
  </si>
  <si>
    <t>M3729</t>
  </si>
  <si>
    <t>CP20 FALLEBA HIERRO BLANCA DERECHA</t>
  </si>
  <si>
    <t>M4039</t>
  </si>
  <si>
    <t>T157-A40-TAP. PARANTE LAT BLANCO X50</t>
  </si>
  <si>
    <t>M4040</t>
  </si>
  <si>
    <t>T157-A40-TAP. PARANTE LAT NEGRO X50</t>
  </si>
  <si>
    <t>M4041</t>
  </si>
  <si>
    <t>E109-A40-ESCUADRA PREMARCO ALUMINIO X40</t>
  </si>
  <si>
    <t>M4043</t>
  </si>
  <si>
    <t>MULTIPUNTO TANIT - A40 CORR 90º C/U</t>
  </si>
  <si>
    <t>M4044</t>
  </si>
  <si>
    <t>MULTIPUNTO TANIT - A40 CORR 45º C/U</t>
  </si>
  <si>
    <t>M4045</t>
  </si>
  <si>
    <t>T158-A40-ANTIVIENTO P/MARCO 2 GUIAS 90º X8</t>
  </si>
  <si>
    <t>M4046</t>
  </si>
  <si>
    <t>T159-A40-ANTIVIENTO P/MARCO 3 GUIAS X8</t>
  </si>
  <si>
    <t>M4047</t>
  </si>
  <si>
    <t>T160-A40-ANTIVIENTO P/MARCO 2 GUIAS X8</t>
  </si>
  <si>
    <t>M4048</t>
  </si>
  <si>
    <t>T162-A40-JUNTA ESTANQUIDAD X25P</t>
  </si>
  <si>
    <t>M4049</t>
  </si>
  <si>
    <t>T163-A40-JUNTA ESTANQUIDAD X25P</t>
  </si>
  <si>
    <t>M4050</t>
  </si>
  <si>
    <t>T164-A40-JUNTA ESTANQUIDAD X25P</t>
  </si>
  <si>
    <t>M4051</t>
  </si>
  <si>
    <t>T163-A40-JUNTA ESTANQUIDAD X50PARES</t>
  </si>
  <si>
    <t>M4052</t>
  </si>
  <si>
    <t>T187-A40-JUNTA ESTANQUIDAD MARCO 4H</t>
  </si>
  <si>
    <t>M4053</t>
  </si>
  <si>
    <t>T164-A40-JUNTA ESTANQUIDAD MARCO</t>
  </si>
  <si>
    <t>M4054</t>
  </si>
  <si>
    <t>T176-A40-JUNTA ESTANQUIDAD FIJO MOVIL X50</t>
  </si>
  <si>
    <t>M4055</t>
  </si>
  <si>
    <t>T175-A40-TAPON DE HERMETICIDAD CAJA DE</t>
  </si>
  <si>
    <t>M4080</t>
  </si>
  <si>
    <t>CLIP-TABIQUERIA ALCEMAR</t>
  </si>
  <si>
    <t>M4108</t>
  </si>
  <si>
    <t>CALZOS UNIVERSALES X100</t>
  </si>
  <si>
    <t>M4109</t>
  </si>
  <si>
    <t>CALZOS 2MM X22 (ROJO) X100</t>
  </si>
  <si>
    <t>M4110</t>
  </si>
  <si>
    <t>CALZOS 3MM X22 (VERDE) X100</t>
  </si>
  <si>
    <t>M4111</t>
  </si>
  <si>
    <t>CALZOS 4MM X22 (AMARILLO) X100</t>
  </si>
  <si>
    <t>M4112</t>
  </si>
  <si>
    <t>CALZOS 5MM X22 (AZUL) X100</t>
  </si>
  <si>
    <t>M4113</t>
  </si>
  <si>
    <t>CALZOS 6MM X22 (NEGRO) X100</t>
  </si>
  <si>
    <t>M4114</t>
  </si>
  <si>
    <t>CALZOS 2MM X26 (ROJO) X100</t>
  </si>
  <si>
    <t>M4115</t>
  </si>
  <si>
    <t>CALZOS 3MM X26 (VERDE) X100</t>
  </si>
  <si>
    <t>M4116</t>
  </si>
  <si>
    <t>CALZOS 7MM X22 (BLANCO) X100</t>
  </si>
  <si>
    <t>M4117</t>
  </si>
  <si>
    <t>CALZOS 5MM X26 (AZUL) X100</t>
  </si>
  <si>
    <t>M4118</t>
  </si>
  <si>
    <t>CALZOS 6MM X26 (NEGRO) X100</t>
  </si>
  <si>
    <t>M4119</t>
  </si>
  <si>
    <t>E112-ESCUADRA PREMARCO PLÁSTICA A40</t>
  </si>
  <si>
    <t>M4135</t>
  </si>
  <si>
    <t>T94/T130 TAPA DESAGUE X 100</t>
  </si>
  <si>
    <t>M4141</t>
  </si>
  <si>
    <t>T156-A40-TAP. PARANTE CENTRAL BCO X50</t>
  </si>
  <si>
    <t>M4142</t>
  </si>
  <si>
    <t>T156-A40-TAP. PARANTE CENTRAL  NG X50</t>
  </si>
  <si>
    <t>M4143</t>
  </si>
  <si>
    <t>T174-TAPÓN ENCUENTRO DOBLE CONTACTO</t>
  </si>
  <si>
    <t>M4144</t>
  </si>
  <si>
    <t>T177-TOPE LIMITADOR CARRERA DE HOJA CORR</t>
  </si>
  <si>
    <t>M4145</t>
  </si>
  <si>
    <t>T188-TAPON CRUCE CENTRALDE HOJAS 90° A40</t>
  </si>
  <si>
    <t>M4146</t>
  </si>
  <si>
    <t>T189-TAPON CRUCE CENTRALDE HOJAS 45° A40</t>
  </si>
  <si>
    <t>M4147</t>
  </si>
  <si>
    <t>T190-TAPON CRUCE CENTRALDE HOJAS 45° A40</t>
  </si>
  <si>
    <t>M4148</t>
  </si>
  <si>
    <t>T191-TOPE GUIA PAR LATERAL CORR 90° A40</t>
  </si>
  <si>
    <t>M4149</t>
  </si>
  <si>
    <t>T192-TAPON CRUCE CENTRAL DE HOJAS CORR 90°</t>
  </si>
  <si>
    <t>M4150</t>
  </si>
  <si>
    <t>TEJIDO MOSQ. FIBRA DE CARBONO (CONTIENE</t>
  </si>
  <si>
    <t>M4151</t>
  </si>
  <si>
    <t>TEJIDO MOSQ. FIBRA DE VIDRIO ROLLO DE 72 M2</t>
  </si>
  <si>
    <t>M4152</t>
  </si>
  <si>
    <t>TEJIDO MOSQ. FIBRA DE VIDRIO NEGRO ROLLO DE</t>
  </si>
  <si>
    <t>M4153</t>
  </si>
  <si>
    <t>M4154</t>
  </si>
  <si>
    <t>T193-JUNTA DE ESTANQ. MARCO CORR 2 GUIAS</t>
  </si>
  <si>
    <t>M4155</t>
  </si>
  <si>
    <t>T194-JUNTA DE ESTANQ. MARCO CORR 3 GUIAS</t>
  </si>
  <si>
    <t>M4156</t>
  </si>
  <si>
    <t>T195-JUNTA DE EST. UMBRAL REF CORR 2 GUIAS</t>
  </si>
  <si>
    <t>M4157</t>
  </si>
  <si>
    <t>T196-JUNTA DE EST. UMBRAL REF CORR 3 GUIAS</t>
  </si>
  <si>
    <t>M4158</t>
  </si>
  <si>
    <t>T197-TAPON C/AGUA MARCO CORR 45° 2 GUIAS</t>
  </si>
  <si>
    <t>M4159</t>
  </si>
  <si>
    <t>T198-TAPON C/AGUA MARCO CORR 45° 3 GUIAS</t>
  </si>
  <si>
    <t>M4160</t>
  </si>
  <si>
    <t>T199-TAPON REFUERZO P CENTRAL REF RPT</t>
  </si>
  <si>
    <t>M4161</t>
  </si>
  <si>
    <t>T201-TAPON C/AGUA MARCO CORR 2GUIAS A40</t>
  </si>
  <si>
    <t>M4162</t>
  </si>
  <si>
    <t>T202-TAPON C/AGUA MARCO CORR 3GUIAS A40</t>
  </si>
  <si>
    <t>M4190</t>
  </si>
  <si>
    <t>TEJIDO MOSQ. DE ALUMINIO DE 0.60X30MTS</t>
  </si>
  <si>
    <t>M4191</t>
  </si>
  <si>
    <t>TEJIDO MOSQ. DE ALUMINIO DE 0.80X30MTS</t>
  </si>
  <si>
    <t>M4192</t>
  </si>
  <si>
    <t>TEJIDO MOSQ. DE ALUMINIO DE 0.90X30MTS</t>
  </si>
  <si>
    <t>M4193</t>
  </si>
  <si>
    <t>TEJIDO MOSQ. DE ALUMINIO DE 1.00X30MTS</t>
  </si>
  <si>
    <t>M4194</t>
  </si>
  <si>
    <t>TEJIDO MOSQ. DE ALUMINIO DE 1.20X30MTS</t>
  </si>
  <si>
    <t>M4195</t>
  </si>
  <si>
    <t>TEJIDO MOSQ. DE ALUMINIO DE 1.50X30MTS</t>
  </si>
  <si>
    <t>M4196</t>
  </si>
  <si>
    <t>TEJIDO MOSQ. DE ALUMINIO DE 0.70X30MTS</t>
  </si>
  <si>
    <t>M4197</t>
  </si>
  <si>
    <t>TEJIDO MOSQ. DE ALUMINIO DE 0.80X15MTS</t>
  </si>
  <si>
    <t>M4198</t>
  </si>
  <si>
    <t>TEJIDO MOSQ. DE ALUMINIO DE 1.00X15MTS</t>
  </si>
  <si>
    <t>M4199</t>
  </si>
  <si>
    <t>TEJIDO MOSQ. DE ALUMINIO DE 1.20X15MTS</t>
  </si>
  <si>
    <t>M4245</t>
  </si>
  <si>
    <t>T96-CLIP CONTRAVIDRIO X500</t>
  </si>
  <si>
    <t>M4542</t>
  </si>
  <si>
    <t>H45-ROTO FRANK-O/B LARGO700 BLANCO</t>
  </si>
  <si>
    <t>M4543</t>
  </si>
  <si>
    <t>H45-ROTO FRANK-O/B LARGO700 NEGRO</t>
  </si>
  <si>
    <t>M4544</t>
  </si>
  <si>
    <t>H45-ROTO FRANK-O/B CORTO390 NEGRO</t>
  </si>
  <si>
    <t>M4545</t>
  </si>
  <si>
    <t>H45-ROTO FRANK-O/B CORTO390 BLANCO</t>
  </si>
  <si>
    <t>M4546</t>
  </si>
  <si>
    <t>H45-FAPIM-O/B BL/NG LARGO</t>
  </si>
  <si>
    <t>M4547</t>
  </si>
  <si>
    <t>H45-ROTO FRANK-O/B CORTO390 PLATA</t>
  </si>
  <si>
    <t>M4548</t>
  </si>
  <si>
    <t>H45-ROTO FRANK-O/B LARGO700 PLATA</t>
  </si>
  <si>
    <t>M4549</t>
  </si>
  <si>
    <t>H45-FAPIM-O/B BL/NG CORTO</t>
  </si>
  <si>
    <t>M4550</t>
  </si>
  <si>
    <t>H45-FAPIM-O/B COPLANAR BL/NG CORTO</t>
  </si>
  <si>
    <t>M4551</t>
  </si>
  <si>
    <t>H45-FAPIM-O/B COPLANAR BL/NG LARGO</t>
  </si>
  <si>
    <t>M4552</t>
  </si>
  <si>
    <t>H45-IMPORTADO NEGRO LARGO</t>
  </si>
  <si>
    <t>M4553</t>
  </si>
  <si>
    <t>H45-IMPORTADO BLANCO LARGO</t>
  </si>
  <si>
    <t>M4554</t>
  </si>
  <si>
    <t>H45 COPLANAR-ROTO FRANK-O/B CORTO390</t>
  </si>
  <si>
    <t>M4555</t>
  </si>
  <si>
    <t>M4556</t>
  </si>
  <si>
    <t>H45 COPLANAR-ROTO FRANK-O/B LARGO700</t>
  </si>
  <si>
    <t>M4557</t>
  </si>
  <si>
    <t>M4703</t>
  </si>
  <si>
    <t>TORNILLOS AUTOPERFORANTES PAN FRAMING</t>
  </si>
  <si>
    <t>M4704</t>
  </si>
  <si>
    <t>TORNILLO AUTOPERFORANTE FRESADO (6 X1 1/8")</t>
  </si>
  <si>
    <t>M4705</t>
  </si>
  <si>
    <t>TORNILLO AUTOPERFORANTE FRESADO (6 X1 5/8")</t>
  </si>
  <si>
    <t>M4723</t>
  </si>
  <si>
    <t>TORNILLO 7.5 X 112 PARA HORMIGON X200 WURTH</t>
  </si>
  <si>
    <t>M4724</t>
  </si>
  <si>
    <t>TORNILLO 7.5 X 92 PARA HORMIGON X200 WURTH</t>
  </si>
  <si>
    <t>M4725</t>
  </si>
  <si>
    <t>TORNILLO 7.5 X 72 PARA HORMIGON X200 WURTH</t>
  </si>
  <si>
    <t>M4726</t>
  </si>
  <si>
    <t>TORNILLO PARKER T1 10X11/2" C/MECHA X1000</t>
  </si>
  <si>
    <t>M4727</t>
  </si>
  <si>
    <t>TORNILLO AUTOPERF 8X3/4" CABEZA TANQUE</t>
  </si>
  <si>
    <t>M4728</t>
  </si>
  <si>
    <t>TORNILLO 10X2" C/MECHA X1000</t>
  </si>
  <si>
    <t>M4729</t>
  </si>
  <si>
    <t>TORNILLO PARKER T20 12X1 1/2 PUNTA AGUJA</t>
  </si>
  <si>
    <t>M4730</t>
  </si>
  <si>
    <t>TORNILLO ROSCA W 1/4" FRENTE INTEGRAL X200</t>
  </si>
  <si>
    <t>M5150</t>
  </si>
  <si>
    <t>GRAMPA AMURE DE ALAMBRE</t>
  </si>
  <si>
    <t>M5154</t>
  </si>
  <si>
    <t>T90 HERRERO-C/PAR.5154 X100</t>
  </si>
  <si>
    <t>M5161</t>
  </si>
  <si>
    <t>BOCALLAVE PERITA BLANCO X UNIDAD</t>
  </si>
  <si>
    <t>M5162</t>
  </si>
  <si>
    <t>BOCALLAVE PERITA NEGRO X UNIDAD</t>
  </si>
  <si>
    <t>M5163</t>
  </si>
  <si>
    <t>BOCALLAVE PALETA NEGRO X UNIDAD</t>
  </si>
  <si>
    <t>M5165</t>
  </si>
  <si>
    <t>BOCALLAVE METALICOS FAPIM NEGRO XUND</t>
  </si>
  <si>
    <t>M5166</t>
  </si>
  <si>
    <t>BOCALLAVE METALICOS FAPIM BLANCO XUND</t>
  </si>
  <si>
    <t>M5167</t>
  </si>
  <si>
    <t>BOCALLAVE PALETA BLANCO X UNIDAD</t>
  </si>
  <si>
    <t>M5168</t>
  </si>
  <si>
    <t>BOCALLAVE METALICOS GIESSE BLANCO X PAR</t>
  </si>
  <si>
    <t>M5169</t>
  </si>
  <si>
    <t>BOCALLAVE METALICOS GIESSE NEGRO X PAR</t>
  </si>
  <si>
    <t>M5170</t>
  </si>
  <si>
    <t>BOCALLAVE METALICOS GIESSE PLATA X PAR</t>
  </si>
  <si>
    <t>M5171</t>
  </si>
  <si>
    <t>BOCALLAVE METALICOS GIESSE NEGRO</t>
  </si>
  <si>
    <t>M5848</t>
  </si>
  <si>
    <t>REMACHE POP 4X10 X1000</t>
  </si>
  <si>
    <t>M6110</t>
  </si>
  <si>
    <t>BURLETE B57 PREMIUM X100</t>
  </si>
  <si>
    <t>M6964</t>
  </si>
  <si>
    <t>TORNILLO PUERTA 36MM 12X2  X200</t>
  </si>
  <si>
    <t>M6965</t>
  </si>
  <si>
    <t>TORNILLO PUERTA 25MM 10X3 3/4"  X200</t>
  </si>
  <si>
    <t>M6966</t>
  </si>
  <si>
    <t>TORNILLO DRYWALL 12X3 MADERA X1000</t>
  </si>
  <si>
    <t>M7450</t>
  </si>
  <si>
    <t>T93-AA001 CRUCE HERRERO C/U</t>
  </si>
  <si>
    <t>M8987</t>
  </si>
  <si>
    <t>PLACARD RUEDA INFERIOR REFORZADA C/U</t>
  </si>
  <si>
    <t>M8988</t>
  </si>
  <si>
    <t>PLACARD RUEDA INFERIOR C/U</t>
  </si>
  <si>
    <t>M8989</t>
  </si>
  <si>
    <t>PLACARD RUEDA SUPERIOR ESTABILIZADORA C/U</t>
  </si>
  <si>
    <t>M9000</t>
  </si>
  <si>
    <t>SELLADOR NEUTRO TRANSPARENTE X280ML</t>
  </si>
  <si>
    <t>M9001</t>
  </si>
  <si>
    <t>SELLADOR NEUTRO BLANCO X280ML WURTH</t>
  </si>
  <si>
    <t>M9002</t>
  </si>
  <si>
    <t>SELLADOR NEUTRO NEGRA X280ML WURTH</t>
  </si>
  <si>
    <t>M9003</t>
  </si>
  <si>
    <t>SELLADOR ACETICO TRANSPARENTE X280ML</t>
  </si>
  <si>
    <t>M9004</t>
  </si>
  <si>
    <t>SELLADOR ACETICO BLANCO X280ML WURTH</t>
  </si>
  <si>
    <t>M9005</t>
  </si>
  <si>
    <t>SELLADOR NEUTRO TRANSPARENTE X310ML</t>
  </si>
  <si>
    <t>M9006</t>
  </si>
  <si>
    <t>SELLADOR NEUTRO NEGRA X310ML WURTH</t>
  </si>
  <si>
    <t>M9068</t>
  </si>
  <si>
    <t>SELLADOR ACETICO ADHESIL 50 TRANSPARENTE</t>
  </si>
  <si>
    <t>M9069</t>
  </si>
  <si>
    <t>SELLADOR ACETICO ADHESIL 50 BLANCO X300ML</t>
  </si>
  <si>
    <t>M9070</t>
  </si>
  <si>
    <t>SELLADOR ACETICO ADHESIL 50 NEGRO X280ML</t>
  </si>
  <si>
    <t>M9071</t>
  </si>
  <si>
    <t>SELLADOR ACETICO ADHESIL 50 BLANCO X280ML</t>
  </si>
  <si>
    <t>M9075</t>
  </si>
  <si>
    <t>POLIURETANO ESPUMA A ROSCA ADHESIL 46</t>
  </si>
  <si>
    <t>M9076</t>
  </si>
  <si>
    <t>DESMOSIL 40 LUBRICANTE/DESOXIDANTE X440CC</t>
  </si>
  <si>
    <t>M9077</t>
  </si>
  <si>
    <t>PISTOLA POLIURETANO METALICA PROFESIONAL</t>
  </si>
  <si>
    <t>M9078</t>
  </si>
  <si>
    <t>PISTOLA POLIURETANO PLASTICA X750ML</t>
  </si>
  <si>
    <t>M9079</t>
  </si>
  <si>
    <t>PISTOLA SELLADOR PROFESIONAL GH3028A</t>
  </si>
  <si>
    <t>M9080</t>
  </si>
  <si>
    <t>PISTOLA SELLADOR ECO ESQUELETO GH3010A</t>
  </si>
  <si>
    <t>M9081</t>
  </si>
  <si>
    <t>GOMA DE LIMPIEZA PARA ANODIZADO</t>
  </si>
  <si>
    <t>M9082</t>
  </si>
  <si>
    <t>SELLADOR NEUTRO ADHESIL TRANSPARENTE</t>
  </si>
  <si>
    <t>M9083</t>
  </si>
  <si>
    <t>SELLADOR NEUTRO ADHESIL BLANCO X280ML</t>
  </si>
  <si>
    <t>M9084</t>
  </si>
  <si>
    <t>SELLADOR NEUTRO ADHESIL 66 NEGRO X300ML</t>
  </si>
  <si>
    <t>M9085</t>
  </si>
  <si>
    <t>SELLADOR  ADHESIL BRONCE X300ML</t>
  </si>
  <si>
    <t>M9086</t>
  </si>
  <si>
    <t>SELLADOR NEUTRO ADHESIL NEGRO X280ML</t>
  </si>
  <si>
    <t>M9087</t>
  </si>
  <si>
    <t>SELLADOR NEUTRO ADHESIL 66 TRANSPARENTE</t>
  </si>
  <si>
    <t>M9088</t>
  </si>
  <si>
    <t>CERRADURA ELECTRÓNICA</t>
  </si>
  <si>
    <t>M9093</t>
  </si>
  <si>
    <t>SELLADOR NEUTRO ADHESIL GRIS X300ML</t>
  </si>
  <si>
    <t>M9188</t>
  </si>
  <si>
    <t>AFM-CLIP TABIQUERIA X200</t>
  </si>
  <si>
    <t>M9540</t>
  </si>
  <si>
    <t>BARANDA ANCLAJE KIT 9540 X UNIDAD</t>
  </si>
  <si>
    <t>M9541</t>
  </si>
  <si>
    <t>BARANDA -SELLADOR VE400-SF X280</t>
  </si>
  <si>
    <t>M9542</t>
  </si>
  <si>
    <t>BARANDA S10 REFORZADA NEGRO POR UNIDAD</t>
  </si>
  <si>
    <t>M9543</t>
  </si>
  <si>
    <t>BARANDA TAPA REC MT4513 X BOLSA</t>
  </si>
  <si>
    <t>M9544</t>
  </si>
  <si>
    <t>BARANDA CAN-625 X UNIDAD</t>
  </si>
  <si>
    <t>M9545</t>
  </si>
  <si>
    <t>BARANDA S10 REFORZADA BLANCA POR UNIDAD</t>
  </si>
  <si>
    <t>M9798</t>
  </si>
  <si>
    <t>COLOCADOR MOSQUITERO DOBLE</t>
  </si>
  <si>
    <t>M9801</t>
  </si>
  <si>
    <t>BISAGRA FRICCION 16" 406MM-FAPIM</t>
  </si>
  <si>
    <t>M9802</t>
  </si>
  <si>
    <t>H98 SOPORTE CORTO PV X50</t>
  </si>
  <si>
    <t>M9803</t>
  </si>
  <si>
    <t>H99 SOPORTE LARGO PV X50</t>
  </si>
  <si>
    <t>M9804</t>
  </si>
  <si>
    <t>AHZ UNION COLUMNA P/V POR UNIDAD</t>
  </si>
  <si>
    <t>M9805</t>
  </si>
  <si>
    <t>BISAGRA FRICCION 28" 700MM-GIESSE</t>
  </si>
  <si>
    <t>M9806</t>
  </si>
  <si>
    <t>BULON DE ANCLAJE  AA325 10/2 75MM XUND</t>
  </si>
  <si>
    <t>M9807</t>
  </si>
  <si>
    <t>BISAGRA FRICCION 22" 558MM-GIESSE</t>
  </si>
  <si>
    <t>M9808</t>
  </si>
  <si>
    <t>BISAGRA FRICCION 16" 406MM-GIESSE</t>
  </si>
  <si>
    <t>M9809</t>
  </si>
  <si>
    <t>BISAGRA FRICCION 20" 508MM-GIESSE</t>
  </si>
  <si>
    <t>M9810</t>
  </si>
  <si>
    <t>BISAGRA FRICCION 24" 610MM-GIESSE</t>
  </si>
  <si>
    <t>M9823</t>
  </si>
  <si>
    <t>H52-GIESSE-CIERRE BANDEROLA PLATA</t>
  </si>
  <si>
    <t>M9824</t>
  </si>
  <si>
    <t>H52-GIESSE-CIERRE BANDEROLA NEGRO</t>
  </si>
  <si>
    <t>M9825</t>
  </si>
  <si>
    <t>H52-FAPIM-CIERRE BANDEROLA BLANCO</t>
  </si>
  <si>
    <t>M9826</t>
  </si>
  <si>
    <t>H52-GIESSE-CIERRE BANDEROLA BLANCO</t>
  </si>
  <si>
    <t>M9827</t>
  </si>
  <si>
    <t>RODAMIENTO R40 FAPIM MODENA 90</t>
  </si>
  <si>
    <t>M9828</t>
  </si>
  <si>
    <t>RODAMIENTO R49 FAPIM-MODENA 45</t>
  </si>
  <si>
    <t>M9829</t>
  </si>
  <si>
    <t>RODAMIENTO R47 FAPIM-A30</t>
  </si>
  <si>
    <t>M9830</t>
  </si>
  <si>
    <t>H52-FAPIM-CIERRE BANDEROLA NEGRO</t>
  </si>
  <si>
    <t>M9831</t>
  </si>
  <si>
    <t>H52-FAPIM-CIERRE BANDEROLA SUPERCLAK BL</t>
  </si>
  <si>
    <t>M9832</t>
  </si>
  <si>
    <t>H52-FAPIM-CIERRE BANDEROLA SUPERCLAK NG</t>
  </si>
  <si>
    <t>M9833</t>
  </si>
  <si>
    <t>RODAMIENTO R46 FAPIM-A30</t>
  </si>
  <si>
    <t>M9834</t>
  </si>
  <si>
    <t>H89 MANIJON BLANCO FAPIM</t>
  </si>
  <si>
    <t>M9835</t>
  </si>
  <si>
    <t>H89 MANIJON NEGRO FAPIM</t>
  </si>
  <si>
    <t>M9836</t>
  </si>
  <si>
    <t>H48 C/LLAVE NEFER NEGRO FAPIM</t>
  </si>
  <si>
    <t>M9837</t>
  </si>
  <si>
    <t>H48 C/LLAVE NEFER BLANCO FAPIM</t>
  </si>
  <si>
    <t>M9839</t>
  </si>
  <si>
    <t>PIVOT TAPACINTA PLASTICO X100 PARES</t>
  </si>
  <si>
    <t>M9840</t>
  </si>
  <si>
    <t>H52-AXAL-CIERRE BANDEROLA NEGRO</t>
  </si>
  <si>
    <t>M9841</t>
  </si>
  <si>
    <t>H52-AXAL-CIERRE BANDEROLA BLANCO</t>
  </si>
  <si>
    <t>M9842</t>
  </si>
  <si>
    <t>H47-FALLEBA TANIT NEGRO C/KIT</t>
  </si>
  <si>
    <t>M9848</t>
  </si>
  <si>
    <t>T99-PORTA FELPA X100</t>
  </si>
  <si>
    <t>M9849</t>
  </si>
  <si>
    <t>T127-TOPE MOD45/ROTONDA X50</t>
  </si>
  <si>
    <t>M9850</t>
  </si>
  <si>
    <t>T128 TAPON PARAN. MOD45º C/U</t>
  </si>
  <si>
    <t>M9851</t>
  </si>
  <si>
    <t>T129 TAPON HERMETICIDAD CJ AGUA MOD45º</t>
  </si>
  <si>
    <t>M9852</t>
  </si>
  <si>
    <t>T152- CRUCE DE HOJA L/VESTA X20</t>
  </si>
  <si>
    <t>M9853</t>
  </si>
  <si>
    <t>T165-TOPE GUIA PARANTE LATERAL 45º X25</t>
  </si>
  <si>
    <t>M9854</t>
  </si>
  <si>
    <t>T154 - CLIP T/PREMARCO L/VESTA</t>
  </si>
  <si>
    <t>M9855</t>
  </si>
  <si>
    <t>T161 MARCO 3 GUIAS PARA A-40 X8</t>
  </si>
  <si>
    <t>M9856</t>
  </si>
  <si>
    <t>AIREADOR 3 ALETAS</t>
  </si>
  <si>
    <t>M9857</t>
  </si>
  <si>
    <t>T166 TAPON PARANTE REFORZADO P/A-40 X10</t>
  </si>
  <si>
    <t>M9858</t>
  </si>
  <si>
    <t>T167 CLIP P/ PRE MARCO A-40/A40 RPT X100</t>
  </si>
  <si>
    <t>M9859</t>
  </si>
  <si>
    <t>T168/AA002 GUIADOR DE HOJA A40 RPT CORR 45º</t>
  </si>
  <si>
    <t>M9860</t>
  </si>
  <si>
    <t>T169 TAPON DE HOJA  A40 RPT CORR X50</t>
  </si>
  <si>
    <t>M9861</t>
  </si>
  <si>
    <t>T170 TAPON CAJA DE AGUA X50 A40 RPT CORR</t>
  </si>
  <si>
    <t>M9862</t>
  </si>
  <si>
    <t>T153- TAPON P/CAJA DE AGUA L/VESTA X50</t>
  </si>
  <si>
    <t>M9863</t>
  </si>
  <si>
    <t>E73-ESCUADRA MOSQUITERO ALUMINIO X100</t>
  </si>
  <si>
    <t>M9864</t>
  </si>
  <si>
    <t>E73-ESCUADRA MOSQUITERO PVC X100</t>
  </si>
  <si>
    <t>M9865</t>
  </si>
  <si>
    <t>PASADOR 25MM HIERRO - GM</t>
  </si>
  <si>
    <t>M9866</t>
  </si>
  <si>
    <t>T155- TAPON TOPE P/CENTRAL L/VESTA X100 NG</t>
  </si>
  <si>
    <t>M9867</t>
  </si>
  <si>
    <t>T155- TAPON TOPE P/CENTRAL L/VESTA X100 BL</t>
  </si>
  <si>
    <t>M9868</t>
  </si>
  <si>
    <t>T171 TAPON CAJA DE AGUA  MODENA RPT X</t>
  </si>
  <si>
    <t>M9869</t>
  </si>
  <si>
    <t>T167 CLIP TAPA PREMARCO A-40/A40 RPT X100</t>
  </si>
  <si>
    <t>M9870</t>
  </si>
  <si>
    <t>T129 -TAPON HERMETICIDAD CJ AGUA MOD45º</t>
  </si>
  <si>
    <t>M9871</t>
  </si>
  <si>
    <t>T165-TOPE GUIA PARANTE LATERAL 45º X20 TANIT</t>
  </si>
  <si>
    <t>M9879</t>
  </si>
  <si>
    <t>H122-BISAGRA P/PLACA M/ALUM X12 NATURAL</t>
  </si>
  <si>
    <t>M9880</t>
  </si>
  <si>
    <t>H122-BISAGRA P/PLACA M/ALUM X12 NEGRO</t>
  </si>
  <si>
    <t>M9881</t>
  </si>
  <si>
    <t>H122-BISAGRA P/PLACA M/ALUM X12 BLANCO</t>
  </si>
  <si>
    <t>M9890</t>
  </si>
  <si>
    <t>AGN TAPON PERFIL 53 BOLSA X50</t>
  </si>
  <si>
    <t>M9891</t>
  </si>
  <si>
    <t>AGV TAPON PERFIL 54 BOLSA X25 PARES</t>
  </si>
  <si>
    <t>M9894</t>
  </si>
  <si>
    <t>AIREADOR 4 ALETAS</t>
  </si>
  <si>
    <t>M9897</t>
  </si>
  <si>
    <t>ABD- TAPON CRUCE PERFIL 1</t>
  </si>
  <si>
    <t>M9901</t>
  </si>
  <si>
    <t>H33-BISAGRA25MM NEGRA X12</t>
  </si>
  <si>
    <t>M9902</t>
  </si>
  <si>
    <t>H33-BISAGRA 25MM NATURAL X12</t>
  </si>
  <si>
    <t>M9910</t>
  </si>
  <si>
    <t>CIERRE CENTRAL TAMARA BLANCO</t>
  </si>
  <si>
    <t>M9911</t>
  </si>
  <si>
    <t>CIERRE CENTRAL TAMARA NEGRO</t>
  </si>
  <si>
    <t>M9916</t>
  </si>
  <si>
    <t>MAMPARA-CONJ 4 - RUEDA RUL. C/U</t>
  </si>
  <si>
    <t>M9917</t>
  </si>
  <si>
    <t>MAMPARA-ABRIR -CONJ37-GUIA PIVOT DUCHADOR</t>
  </si>
  <si>
    <t>M9918</t>
  </si>
  <si>
    <t>T118-A30 TAPON PTE CTRAL BCO X50</t>
  </si>
  <si>
    <t>M9919</t>
  </si>
  <si>
    <t>T117-A30 TAPON LATERAL  BCO X50</t>
  </si>
  <si>
    <t>M9920</t>
  </si>
  <si>
    <t>T117-A30-TAPON LATERAL NEGRO X50</t>
  </si>
  <si>
    <t>M9921</t>
  </si>
  <si>
    <t>MAMPARA-R44-TOPE MAMPARA X100</t>
  </si>
  <si>
    <t>M9922</t>
  </si>
  <si>
    <t>KIT DE MAMPARA</t>
  </si>
  <si>
    <t>M9923</t>
  </si>
  <si>
    <t>MAMPARA-R45-CLIP INFERIOR X100</t>
  </si>
  <si>
    <t>M9924</t>
  </si>
  <si>
    <t>MAMPARA-R45-CLIP INFERIOR X UND</t>
  </si>
  <si>
    <t>M9925</t>
  </si>
  <si>
    <t>AIREADOR 2 ALETAS</t>
  </si>
  <si>
    <t>M9926</t>
  </si>
  <si>
    <t>CORT. BARRIO AGO TAPÓN LAT IZQ X100</t>
  </si>
  <si>
    <t>M9927</t>
  </si>
  <si>
    <t>CORT. BARRIO AGT BURLETE CUBRE FLEJE X25</t>
  </si>
  <si>
    <t>M9928</t>
  </si>
  <si>
    <t>CORT. BARRIO AGO TAPÓN LAT DER X100</t>
  </si>
  <si>
    <t>M9931</t>
  </si>
  <si>
    <t>MAMPARA-RR-TERMIN.TOALL CADA UNO</t>
  </si>
  <si>
    <t>M9932</t>
  </si>
  <si>
    <t>RR TERMINAL SOPORTE TOALLERO NEGRO X40</t>
  </si>
  <si>
    <t>M9935</t>
  </si>
  <si>
    <t>RUEDA MOSQU.SIMPLE CJ/3 X50</t>
  </si>
  <si>
    <t>M9936</t>
  </si>
  <si>
    <t>RUEDA MOSQU.RULEMAN CJ/3 X20</t>
  </si>
  <si>
    <t>M9937</t>
  </si>
  <si>
    <t>RUEDA MOSQ. CON RULEMAN CONJUNTO N°3 X50</t>
  </si>
  <si>
    <t>M9938</t>
  </si>
  <si>
    <t>CONJUNTO 86 GRAMPA DE ANCLAJE PIEL DE</t>
  </si>
  <si>
    <t>M9966</t>
  </si>
  <si>
    <t>T155- TAPON PARANTE CENTRAL L/VESTA X100</t>
  </si>
  <si>
    <t>M9967</t>
  </si>
  <si>
    <t>M9968</t>
  </si>
  <si>
    <t>T90-TOPE PARANTE CENT. NEGRO X100</t>
  </si>
  <si>
    <t>M9969</t>
  </si>
  <si>
    <t>T90-TOPE PARANTE CENT. BLANCO X100</t>
  </si>
  <si>
    <t>M9970</t>
  </si>
  <si>
    <t>T140-TAPON LATERAL CONDENSACION X50P</t>
  </si>
  <si>
    <t>M9971</t>
  </si>
  <si>
    <t>E109-A40-ESCUADRA PREMARCO PLASTICA X40</t>
  </si>
  <si>
    <t>M9976</t>
  </si>
  <si>
    <t>E90-ESCUADRA PIEL DE VIDRIO X20 UNIDADES</t>
  </si>
  <si>
    <t>M9977</t>
  </si>
  <si>
    <t>T91-TAPA CONDENSACION X 50PAR BLANCO</t>
  </si>
  <si>
    <t>M9978</t>
  </si>
  <si>
    <t>CONJUNTO 87/401 ESC. P/ VIDRIO ALUAR X UNID.</t>
  </si>
  <si>
    <t>M9979</t>
  </si>
  <si>
    <t>AHL ANCLAJE COLUMNA P/V ALUAR X UNID.</t>
  </si>
  <si>
    <t>M9980</t>
  </si>
  <si>
    <t>AHK-ANCLAJE COLUMNA PIEL DE VIDRIO X12</t>
  </si>
  <si>
    <t>M9981</t>
  </si>
  <si>
    <t>CONJUNTO 90-ESC PIEL DE VIDRIO X100</t>
  </si>
  <si>
    <t>M9982</t>
  </si>
  <si>
    <t>H115-SOPORTE ALUMINIO NEGRO XUNIDAD</t>
  </si>
  <si>
    <t>M9983</t>
  </si>
  <si>
    <t>H112-PRESILLA HOJA PIEL VIDRIO X100</t>
  </si>
  <si>
    <t>M9984</t>
  </si>
  <si>
    <t>H111-PRESILLA COLUMNA PIEL VIDRIO X100</t>
  </si>
  <si>
    <t>M9985</t>
  </si>
  <si>
    <t>T89-TOPE PARANTE LAT. X100</t>
  </si>
  <si>
    <t>M9986</t>
  </si>
  <si>
    <t>T91-TAPA CONDENSACION X 50PAR NEGRO</t>
  </si>
  <si>
    <t>M9987</t>
  </si>
  <si>
    <t>H121-SOPORTE TRAVESAÑO X100</t>
  </si>
  <si>
    <t>M9988</t>
  </si>
  <si>
    <t>AFL ESCUADRA TABIQUERIA X100</t>
  </si>
  <si>
    <t>M9989</t>
  </si>
  <si>
    <t>H125-ANCL. FRENTE INTEGRAL X UNIDAD</t>
  </si>
  <si>
    <t>M9990</t>
  </si>
  <si>
    <t>U DE IBM 6929/788 92MM X50</t>
  </si>
  <si>
    <t>M9991</t>
  </si>
  <si>
    <t>T168 GUIADOR DE HOJA A40 RPT CORR 45° X100</t>
  </si>
  <si>
    <t>M9992</t>
  </si>
  <si>
    <t>T118-A30-TAPON PTE CTRAL NEGRO X50</t>
  </si>
  <si>
    <t>M9993</t>
  </si>
  <si>
    <t>T169 TAPON DE HOJA A40 RPT CORR X50 NEGRO</t>
  </si>
  <si>
    <t>M9995</t>
  </si>
  <si>
    <t>H115-SOPORTE ALUMINIO BLANCO XUNIDAD</t>
  </si>
  <si>
    <t>M9996</t>
  </si>
  <si>
    <t>M9997</t>
  </si>
  <si>
    <t>M9998</t>
  </si>
  <si>
    <t>AIREADOR 5 ALETAS</t>
  </si>
  <si>
    <t>M9999</t>
  </si>
  <si>
    <t>T98-ENCUENTRO DOBLE X PAR</t>
  </si>
  <si>
    <t>PLG-ALU-E-321</t>
  </si>
  <si>
    <t>PLEGABLE PARA ALUMINIO 321 UMBRAL EMBUTIDO</t>
  </si>
  <si>
    <t>PLG-ALU-E-330</t>
  </si>
  <si>
    <t>PLEGABLE PARA ALUMINIO 330 UMBRAL EMBUTIDO</t>
  </si>
  <si>
    <t>PLG-ALU-E-431</t>
  </si>
  <si>
    <t>PLEGABLE PARA ALUMINIO 431 UMBRAL EMBUTIDO</t>
  </si>
  <si>
    <t>PLG-ALU-E-651</t>
  </si>
  <si>
    <t>PLEGABLE PARA ALUMINIO 651 UMBRAL EMBUTIDO</t>
  </si>
  <si>
    <t>PLG-ALU-P-321</t>
  </si>
  <si>
    <t>PLEGABLE PARA ALUMINIO 321 MARCO</t>
  </si>
  <si>
    <t>PLG-ALU-P-330</t>
  </si>
  <si>
    <t>PLEGABLE PARA ALUMINIO 330 MARCO</t>
  </si>
  <si>
    <t>PLG-ALU-P-431</t>
  </si>
  <si>
    <t>PLEGABLE PARA ALUMINIO 431 MARCO</t>
  </si>
  <si>
    <t>PLG-ALU-P-651</t>
  </si>
  <si>
    <t>PLEGABLE PARA ALUMINIO 651 MARCO</t>
  </si>
  <si>
    <t>PLG-PVC-E-321</t>
  </si>
  <si>
    <t>PLEGABLE PARA PVC 321 UMBRAL EMBUTIDO</t>
  </si>
  <si>
    <t>PLG-PVC-E-330</t>
  </si>
  <si>
    <t>PLEGABLE PARA PVC 330 UMBRAL EMBUTIDO</t>
  </si>
  <si>
    <t>PLG-PVC-E-431</t>
  </si>
  <si>
    <t>PLEGABLE PARA PVC 431 UMBRAL EMBUTIDO</t>
  </si>
  <si>
    <t>PLG-PVC-E-532</t>
  </si>
  <si>
    <t>PLEGABLE PARA PVC 532 UMBRAL EMBUTIDO</t>
  </si>
  <si>
    <t>PLG-PVC-E-541</t>
  </si>
  <si>
    <t>PLEGABLE PARA PVC 541 UMBRAL EMBUTIDO</t>
  </si>
  <si>
    <t>PLG-PVC-E-550</t>
  </si>
  <si>
    <t>PLEGABLE PARA PVC 550 UMBRAL EMBUTIDO</t>
  </si>
  <si>
    <t>PLG-PVC-E-633</t>
  </si>
  <si>
    <t>PLEGABLE PARA PVC 633 UMBRAL EMBUTIDO</t>
  </si>
  <si>
    <t>PLG-PVC-E-651</t>
  </si>
  <si>
    <t>PLEGABLE PARA PVC 651 UMBRAL EMBUTIDO</t>
  </si>
  <si>
    <t>PLG-PVC-P-321</t>
  </si>
  <si>
    <t>PLEGABLE PARA PVC 321 MARCO PERIMETRAL</t>
  </si>
  <si>
    <t>PLG-PVC-P-330</t>
  </si>
  <si>
    <t>PLEGABLE PARA PVC 330 MARCO PERIMETRAL</t>
  </si>
  <si>
    <t>PLG-PVC-P-431</t>
  </si>
  <si>
    <t>PLEGABLE PARA PVC 431 MARCO PERIMETRAL</t>
  </si>
  <si>
    <t>PLG-PVC-P-532</t>
  </si>
  <si>
    <t>PLEGABLE PARA PVC 532 MARCO PERIMETRAL</t>
  </si>
  <si>
    <t>PLG-PVC-P-541</t>
  </si>
  <si>
    <t>PLEGABLE PARA PVC 541 MARCO PERIMETRAL</t>
  </si>
  <si>
    <t>PLG-PVC-P-550</t>
  </si>
  <si>
    <t>PLEGABLE PARA PVC 550 MARCO PERIMETRAL</t>
  </si>
  <si>
    <t>PLG-PVC-P-633</t>
  </si>
  <si>
    <t>PLEGABLE PARA PVC 633 MARCO PERIMETRAL</t>
  </si>
  <si>
    <t>PLG-PVC-P-651</t>
  </si>
  <si>
    <t>PLEGABLE PARA PVC 651 MARCO PERIMETRAL</t>
  </si>
  <si>
    <t>Descripcion</t>
  </si>
  <si>
    <t>PVC-CREMONA. PRACT. C.V. NT AG-25  1601-2000 2E BU</t>
  </si>
  <si>
    <t>PVC-CREMONA PRACT. C.V.AG 8 NT 238/390 1E BULON</t>
  </si>
  <si>
    <t>PVC-CREMONA. PRACT. CV. AG15 NT 180-250 1E BULON</t>
  </si>
  <si>
    <t>PVC-CREMONA. PRACT. CV. AG15 NT 251-5001E BULON</t>
  </si>
  <si>
    <t>PVC-CREMONA. PRACT. CV. AG15 NT 501-800 2E BULON</t>
  </si>
  <si>
    <t>PVC-CREMONA. PRACT. CV. AG15 NT 801-1100 3E BULON</t>
  </si>
  <si>
    <t>PVC-CREMONA. PRACT. CV. AG15 NT 1101-1400 3E BULON</t>
  </si>
  <si>
    <t>PVC-CREMONA. OB.CV C/LLAVE AG-25NT  2001-2400 4E</t>
  </si>
  <si>
    <t>PVC-COMPAS  NX 150/290-410 IZQ. 12/20/13 V-258060</t>
  </si>
  <si>
    <t>PVC-COMPAS NX 150/290-410 DER. 12/20/13 V-258061</t>
  </si>
  <si>
    <t>PVC-COMPAS  NX  250 /411-600 IZQ/ 12/20/13 V-258062</t>
  </si>
  <si>
    <t>PVC-COMPAS  NX  250 /411-600 DER./ 12/20/13 V-258063</t>
  </si>
  <si>
    <t>PVC-COMPAS  NX  350 /601-800  IZQ./ 12/20/13 V-258064</t>
  </si>
  <si>
    <t>PVC-COMPAS  NX  350 /601-800  DER. 12/20/13 V-258065</t>
  </si>
  <si>
    <t>PVC-FALSO COMPAS  K/A 12/20/13 DER. NX V-230640</t>
  </si>
  <si>
    <t>PVC-BISAGRA INTERM. K 12/20/13 REG. V-264007-264015-563843</t>
  </si>
  <si>
    <t>PVC-FALSA MANIOBRA  BATIENTE CANAL HERRAJE NT.</t>
  </si>
  <si>
    <t>PVC-CERRADERO BASCULACION (REHAU-VERATEC)</t>
  </si>
  <si>
    <t>PVC-CIERR. INTERM OCUL. MARC (REHAU-VERATEC)</t>
  </si>
  <si>
    <t>PVC-MEC.FALSA MANIOBRA MARCO (REHAU-VERATEC)</t>
  </si>
  <si>
    <t>PVC-CERRAD.LATERAL BAS NT (VEKA-WINTECH-SCHUCO-TECNOCOM) V-260368</t>
  </si>
  <si>
    <t>PVC-CERRAD.BASC MARCO TOPLINE (TECNOCOM-WINTECH-VEKA-SCHUCO) V-260495/96</t>
  </si>
  <si>
    <t>PVC-CERRAD. PASAD NT TOPLINE (TECNOCOM-WINTECH-VEKA-SCHUCO)</t>
  </si>
  <si>
    <t>PVC-CIERR. INTER OCUL. MARC (TECNOCOM-WINTECH-VEKA-SCHUCO)</t>
  </si>
  <si>
    <t>PVC-MEC.FALSA MANIOBRA MARCO (TECNOCOM-WINTECH-VEKA-SCHUCO)</t>
  </si>
  <si>
    <t>"PVC-PROLONG, CIERRE CENTRAL NT 400 1E BUL..</t>
  </si>
  <si>
    <t>255280"</t>
  </si>
  <si>
    <t>PVC-CREMONA.COR.(R) 17/16 400MM 2BUL.ROTOSIL</t>
  </si>
  <si>
    <t>PVC-CREMONA.COR.(R)17/16 X1800 4BUL CON LLAVE</t>
  </si>
  <si>
    <t>PVC-MAN- UÑERO CORREDORA BLANCO RAL 9016 V-312766</t>
  </si>
  <si>
    <t>PVC-CALZO RUEDA 200 REHAU HIGH DESIGN SLIDE (SET 2 UNIDADES)</t>
  </si>
  <si>
    <t>PVC-CALZO RUEDA 200 (TECNOCOM-VEKA-REHAU-SCHUCO) SET 2 UNIDADES</t>
  </si>
  <si>
    <t>PVC-CILINDRO SEGURIDAD NIQUELADO S6 40X40(80MM) V-349607</t>
  </si>
  <si>
    <t>PVC-CERR. CENTRAL IZQ. SIL (TECNOCOM-VEKA-SCHUCO) V-390807</t>
  </si>
  <si>
    <t>PVC-CERR. CENTRAL DER. SIL (TECNOCOM-VEKA-SCHUCO) V-390808</t>
  </si>
  <si>
    <t>PVC-PASAD. BATIENT.PTA. ENTRA C.HERRAJE ROTOSI</t>
  </si>
  <si>
    <t>"PVC-BIS. PUERTA PS27  14-17,5/105-39  BLANCO</t>
  </si>
  <si>
    <t>492575"</t>
  </si>
  <si>
    <t>"PVC-BIS. PUERTA PS27  14-17,5/105-39 MARRON</t>
  </si>
  <si>
    <t>492574"</t>
  </si>
  <si>
    <t>"PVC-BIS.PUERTA PS23 14-17,5/85-31 MARRON</t>
  </si>
  <si>
    <t>492519"</t>
  </si>
  <si>
    <t>"PVC-BIS. PUERTA PS23  14-17,5/85-31  BLANCO</t>
  </si>
  <si>
    <t>492520"</t>
  </si>
  <si>
    <t>PVC-MANILLAR R-LINE+TORN.TIT.R01.3 30 S/LOGO V-339532</t>
  </si>
  <si>
    <t>PVC-MAN. R- LINE  35 3AC C/ LLAVE BLANCO V-228043</t>
  </si>
  <si>
    <t>PVC-MAN. R- LINE DOS CARAS  MAR. R4.1 S. SIN LOGO V-228335</t>
  </si>
  <si>
    <t>PVC-CREMONA.COR.(R) 17/16 240MM 2BUL.ROTOSIL</t>
  </si>
  <si>
    <t>MECANISMO BIPUNTO MODENA 90 ROTO FRANK 600MM</t>
  </si>
  <si>
    <t>PVC-COMPAS  NX  500 /801-1400  IZQ 12/20/13 V-258042</t>
  </si>
  <si>
    <t>PVC-COMPAS  NX  500 /801-1400  DER 12/20/13 V-258043</t>
  </si>
  <si>
    <t>PVC-CREMONA O.B. C.V. AG.8 NX  1601-2000 2E V-259769</t>
  </si>
  <si>
    <t>PVC-CREMONA PRACT. CV AG. 8 NX 1801-2400 4E V-260142</t>
  </si>
  <si>
    <t>PVC-RUEDA PABOSE 70/140KG AGUJA SIMPLE FIJA (JUMBO) - P-2003F-S27</t>
  </si>
  <si>
    <t>PVC-RUEDA PABOSE 140/280KG AGUJA DOBLE FIJA (JUMBO) - TP-2003F-S27</t>
  </si>
  <si>
    <t>PVC-RUEDA PABOSE 140/280KG AGUJA DOBLE REGULABLE (JUMBO) - GTT-17008-HK</t>
  </si>
  <si>
    <t>RODAMIENTO R47 PABOSE AGUJA DOBLE A30/A40 140/280 KGS POR HOJA - R</t>
  </si>
  <si>
    <t>4740 ADR</t>
  </si>
  <si>
    <t>RODAMIENTO R47 PABOSE AGUJA DOBLE A30/A40 200/400 KGS POR HOJA - R</t>
  </si>
  <si>
    <t>4740 ADRR 45</t>
  </si>
  <si>
    <t>PVC-CREMONA O.B.C.V. NX AG-25 621-800 1E BULON V-259772</t>
  </si>
  <si>
    <t>PVC-CREMONA. PRACT. C.V. AG15 NX 1801-2400 4E BULON V-260135</t>
  </si>
  <si>
    <t>PVC-CREMONA O.B. C.V. AG.8 NX 621-800 1E V-259766</t>
  </si>
  <si>
    <t>BISAGRA FRICCION 310MM-ROTO FRANK V-785741/570887</t>
  </si>
  <si>
    <t>PVC-MAN. R- LINE DOS CARAS R7.1 BL. SIN LOGO V-228237</t>
  </si>
  <si>
    <t>PVC-GUIA ESTRECHA PATIO FOLD 4M MARRON R04.4</t>
  </si>
  <si>
    <t>"PVC-PERFIL PORTA FELPA E6/C-03 CARRILES 1,2M FOLD</t>
  </si>
  <si>
    <t>640409"</t>
  </si>
  <si>
    <t>SUPLEMENTO P/CERRADERO CORR 12X12 C/U</t>
  </si>
  <si>
    <t>CAL12012</t>
  </si>
  <si>
    <t>PVC-MAN TIRADOR S/ CERRADURA C/ PLACA LARGA MARRON</t>
  </si>
  <si>
    <t>PVC-MAN TIRADOR S/ CERRADURA C/ PLACA LARGA NEGRO</t>
  </si>
  <si>
    <t>PVC-TIRADOR S/ CERRADURA CON PLACA LARGA BLANCO</t>
  </si>
  <si>
    <t>PVC-MAN S/ CERRADURA PLACA LARGA C/ ACCIONADOR MAR</t>
  </si>
  <si>
    <t>PVC-MAN S/ CERRADURA PLACA LARGA C/ ACCIONADOR NEG</t>
  </si>
  <si>
    <t>PVC-MAN S/ CERRADURA - PLACA LARGA C/ ACCIONADOR B</t>
  </si>
  <si>
    <t>PVC-GUIA ENRAS. 6M EV1 Y ACC PATIO FOLD V-382924</t>
  </si>
  <si>
    <t>PVC-SOPORTE MARCO S25 16MM PFOLD R04.4 3 UNID</t>
  </si>
  <si>
    <t>PVC-MAN. PLANA ROTOLINE NG R06.2 FOLD V-640276</t>
  </si>
  <si>
    <t>PVC-MAN. R- LINE DOS CARAS  R1.3 TITAN C/LOGO. R4. V-228333</t>
  </si>
  <si>
    <t>PVC- SOP. HOJA 20MM S40 BL FOLD V-383354</t>
  </si>
  <si>
    <t>CERRADERO MECANIZADO M245º</t>
  </si>
  <si>
    <t>478M245</t>
  </si>
  <si>
    <t>PVC-CALZO P/RUEDA 120 KG (615951) P/LINEA ADVANCE - SUP</t>
  </si>
  <si>
    <t>PVC-CALZO P/RUEDA 120 KG (615951) P/LINEA PRIME 74 - SUP</t>
  </si>
  <si>
    <t>PVC-CALZO P/RUEDA 120 KG (615951) P/LINEA PRIME 90 - SUP</t>
  </si>
  <si>
    <t>PVC-MANILLAR R-LINE+TORN.BL.R07.2 30 C/LOGO V-228176</t>
  </si>
  <si>
    <t>PVC-MEC.FALSA MANIOBRA MARCO (ALUPLAST-SALAMANDER)</t>
  </si>
  <si>
    <t>PVC-CERRADERO BASCULACION MARC (ALUPLAST-SALAMANDER)</t>
  </si>
  <si>
    <t>PVC-CERRAD.LATERAL BASICO (ALUPLAST-SALAMANDER)</t>
  </si>
  <si>
    <t>PVC-GUIA COMPAS NX  500/1001-1200MM 1E V-260212</t>
  </si>
  <si>
    <t>PVC-GUIA COMPAS NX  500/1201-1400MM 1E V-260215</t>
  </si>
  <si>
    <t>PVC-GUIA COMPAS NX  500/801-1000MM 1E V-260208</t>
  </si>
  <si>
    <t>"BRAZO TELECOSPE  12""</t>
  </si>
  <si>
    <t>776324"</t>
  </si>
  <si>
    <t>PVC-CERRAD. CENTRAL 2000/SIL IZQ (ALUPLAST-SALAMANDER)</t>
  </si>
  <si>
    <t>PVC-CERRAD. CENTRAL 2000/SIL DER (ALUPLAST-SALAMANDER)</t>
  </si>
  <si>
    <t>PVC-MANILLAR R -LINE+TORN.TIT .R01.3 35 S/LOGO V-255369</t>
  </si>
  <si>
    <t>PVC-MANILLAR R -LINE S/L 35MM MARRON V-256230</t>
  </si>
  <si>
    <t>PVC-CREMONA. PRACT. C.V. NX AG-25  801-1100 3E BUL V-260146</t>
  </si>
  <si>
    <t>PVC-CREMONA. PRACT. C.V. NX AG-25  1101-14003E BUL V-260147</t>
  </si>
  <si>
    <t>PVC-CREMONA. PRACT. C.V. NX AG-25  1401-1800 4E BU V-260148</t>
  </si>
  <si>
    <t>PVC-CREMONA. PRACT. C.V. NX AG-25  1801-2400 4E BU V-260149</t>
  </si>
  <si>
    <t>PVC-MAN.COCKSPUR DER NG - 812161</t>
  </si>
  <si>
    <t>PVC-MAN.COCKSPUR IZQ NG - 812162</t>
  </si>
  <si>
    <t>PVC-CERRADERO MET CORR.COMPATIBLES C/DIFERENTES LINEAS</t>
  </si>
  <si>
    <t>PVC-MANILLAR R -LINE C/L 35MM S/T PLATA V-280398</t>
  </si>
  <si>
    <t>PVC-CIERR. INTER OCUL. MARCO (ALUPLAST-SALAMANDER)</t>
  </si>
  <si>
    <t>PVC-MAN.R-LINE ACODADA IZQUIERDA S/L 43 TITAN</t>
  </si>
  <si>
    <t>PVC-ADAPTADOR MARCO SOLERA FOLD V-547017/18</t>
  </si>
  <si>
    <t>PVC-CERRADERO SOLERA DOBLE 13 FOLD V-730427</t>
  </si>
  <si>
    <t>PVC-CREMONA EASY MIX CV2001-2400 4E NX V-259776</t>
  </si>
  <si>
    <t>SUPLEMENTO P/CERRADERO CORREDERA</t>
  </si>
  <si>
    <t>CAL1230</t>
  </si>
  <si>
    <t>CAL1290</t>
  </si>
  <si>
    <t>PVC-MAN. R- LINE  C/ LLAVE NEGRO PARA OSCILOBATIENTE</t>
  </si>
  <si>
    <t>CERRADERO BASC. SOLERA EIFEL 10MM FOLD V-764420</t>
  </si>
  <si>
    <t>PVC-H650 CERRADURA PROLONG. V-628165</t>
  </si>
  <si>
    <t>PVC-CREMONA. PRACT. C.V. AG15NT 1401-1800 4E BULON V-260134</t>
  </si>
  <si>
    <t>PVC-RODILLO INF/SUP DER INOWA V-762912</t>
  </si>
  <si>
    <t>PVC-CARRO INFERIOR DER INOWA V-762910</t>
  </si>
  <si>
    <t>PVC-MEC. CIERRE CENTRAL DER INOWA N-762914</t>
  </si>
  <si>
    <t>PVC-ALDABA NX EXT. DER BL</t>
  </si>
  <si>
    <t>FMA180P121</t>
  </si>
  <si>
    <t>PVC-ALDABA NX EXT. DER NG</t>
  </si>
  <si>
    <t>FMA180P122</t>
  </si>
  <si>
    <t>PVC-CERR. BASC. MARCO DER. DESP. 0280-00901451 V-309135</t>
  </si>
  <si>
    <t>PVC-RESORTE FIJ. CONTRAPLACA ATB</t>
  </si>
  <si>
    <t>PVC-BISAGRA 120ATB 160KG NG DER</t>
  </si>
  <si>
    <t>PVC-BISAGRA 120ATB 160KG NG IZQ</t>
  </si>
  <si>
    <t>PVC-BLSA SUPL. ATB 20X22X7MMNG</t>
  </si>
  <si>
    <t>PVC-LIMITADOR DE APERTURA X248MM AU</t>
  </si>
  <si>
    <t>PVC-CARROS INFERIOR 8 41 INOWA DER</t>
  </si>
  <si>
    <t>PVC-TOPE DE GOMA INOWA</t>
  </si>
  <si>
    <t>PVC-CREMONA INOWA AG40 600-800</t>
  </si>
  <si>
    <t>PVC-CREMONA INOWA AG40 801-1000</t>
  </si>
  <si>
    <t>PVC-CREMONA INOWA AG40 1001-1200</t>
  </si>
  <si>
    <t>PVC-CREMONA INOWA AG40 1201-1600</t>
  </si>
  <si>
    <t>PVC-CREMONA INOWA AG40 1601-1800</t>
  </si>
  <si>
    <t>PVC-CREMONA INOWA AG40 1801-2400</t>
  </si>
  <si>
    <t>PVC-CREMONA INOWA AG40 2401-2500</t>
  </si>
  <si>
    <t>PVC-CREMONA KSR INOWA AG35 1001-1200</t>
  </si>
  <si>
    <t>PVC-CREMONA KSR INOWA AG35 1201-1600</t>
  </si>
  <si>
    <t>PVC-CREMONA KSR INOWA AG35 1601-1800</t>
  </si>
  <si>
    <t>PVC-CREMONA KSR INOWA AG35 2401-2500</t>
  </si>
  <si>
    <t>PVC-BULON CIERRE CENTRAL INOWA</t>
  </si>
  <si>
    <t>PVC-PZA FIJ CONEX MAN INOWA</t>
  </si>
  <si>
    <t>PVC-EMB CIERRE CENT SEG INOWA R062</t>
  </si>
  <si>
    <t>PVC-CERRADERO CENTRAL SEG INOWA</t>
  </si>
  <si>
    <t>PVC-EMB CIERRE CENT SEG INOWA R072</t>
  </si>
  <si>
    <t>PVC-BULON C. CENTRAL INOWA 32 8X8</t>
  </si>
  <si>
    <t>PVC-CERR. MANIOBRA P. INOWA 12.2 NT</t>
  </si>
  <si>
    <t>PVC-EMB CIERRE CENTRAL SEG INOWA</t>
  </si>
  <si>
    <t>PVC-SEGURO ANTIDESENGANCHE INOWA</t>
  </si>
  <si>
    <t>PVC-BULON C. CENTRAL INOWA 37.5 8X8</t>
  </si>
  <si>
    <t>PVC-PLANTILLA CARRO SUP/INF INOWA</t>
  </si>
  <si>
    <t>PVC-SET SOFTCLOSE INOWA 41 200KG</t>
  </si>
  <si>
    <t>PVC-PIN INOWA 400KG REG 36X8</t>
  </si>
  <si>
    <t>PVC-CIERRE MV 790MM INOWA MAX</t>
  </si>
  <si>
    <t>PVC-CIERRE MV 990MM INOWA MAX</t>
  </si>
  <si>
    <t>PVC-CIERRE MV 1440MM INOWA MAX</t>
  </si>
  <si>
    <t>PVC-CIERRE MV 1790MM INOWA MAX</t>
  </si>
  <si>
    <t>PVC-CIERRE MV 2190MM INOWA MAX</t>
  </si>
  <si>
    <t>PVC-TIRANTE INOWA</t>
  </si>
  <si>
    <t>PVC-PIN INOWA 25MM</t>
  </si>
  <si>
    <t>PVC-BULON D13 INOWA ALU</t>
  </si>
  <si>
    <t>PVC-PIN INOWA 400KG ALUP</t>
  </si>
  <si>
    <t>PVC-BULON CON TORNILLO AV INOWA</t>
  </si>
  <si>
    <t>PVC-BIS. 150P 17-20.5 BCO</t>
  </si>
  <si>
    <t>Codigo 0</t>
  </si>
  <si>
    <t>Valores</t>
  </si>
  <si>
    <t>Suma de $ BLANCA2</t>
  </si>
  <si>
    <t>Suma de $ MARRON2</t>
  </si>
  <si>
    <t>Suma de $ NEGRO2</t>
  </si>
  <si>
    <t>(ANCHO*2+ALTO*2) if TIPO in [2,3,4] else (ANCHO_HOJA*2+ALTO*2) if TIPO in [9,10,11] else 0</t>
  </si>
  <si>
    <t>(ANCHO*2+ALTO*2) if TIPO in [5] else (ANCHO_HOJA*2+ALTO*2) if TIPO in [12] else 0</t>
  </si>
  <si>
    <t>(ANCHO * 2 + ALTO * 2) if TIPO in [1, 2, 3, 4, 5, 8] else ((ANCHO-ANCHO_HOJA) * 2 + ALTO * 4) if TIPO in [9,10,11,12] else (ANCHO + ALTO * 2) if TIPO in [6, 7] else 0</t>
  </si>
  <si>
    <t>TIPO_INSUMO_ID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</si>
</sst>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General_)"/>
    <numFmt numFmtId="165" formatCode="_-* #,##0.00\ [$€]_-;\-* #,##0.00\ [$€]_-;_-* &quot;-&quot;??\ [$€]_-;_-@_-"/>
    <numFmt numFmtId="166" formatCode="0.0"/>
    <numFmt numFmtId="167" formatCode="#,##0.00_ ;\-#,##0.00\ 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sz val="11"/>
      <color rgb="FF9C6500"/>
      <name val="Calibri"/>
      <family val="2"/>
      <scheme val="minor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9"/>
      <name val="Arial"/>
      <family val="2"/>
    </font>
    <font>
      <u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6">
    <xf numFmtId="0" fontId="0" fillId="0" borderId="0"/>
    <xf numFmtId="0" fontId="18" fillId="0" borderId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5" borderId="0" applyNumberFormat="0" applyBorder="0" applyAlignment="0" applyProtection="0"/>
    <xf numFmtId="0" fontId="8" fillId="5" borderId="0" applyNumberFormat="0" applyBorder="0" applyAlignment="0" applyProtection="0"/>
    <xf numFmtId="0" fontId="12" fillId="9" borderId="6" applyNumberFormat="0" applyAlignment="0" applyProtection="0"/>
    <xf numFmtId="0" fontId="14" fillId="10" borderId="9" applyNumberFormat="0" applyAlignment="0" applyProtection="0"/>
    <xf numFmtId="0" fontId="13" fillId="0" borderId="8" applyNumberFormat="0" applyFill="0" applyAlignment="0" applyProtection="0"/>
    <xf numFmtId="0" fontId="5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0" fillId="8" borderId="6" applyNumberFormat="0" applyAlignment="0" applyProtection="0"/>
    <xf numFmtId="165" fontId="19" fillId="0" borderId="0" applyFont="0" applyFill="0" applyBorder="0" applyAlignment="0" applyProtection="0"/>
    <xf numFmtId="0" fontId="9" fillId="6" borderId="0" applyNumberFormat="0" applyBorder="0" applyAlignment="0" applyProtection="0"/>
    <xf numFmtId="43" fontId="19" fillId="0" borderId="0" applyFont="0" applyFill="0" applyBorder="0" applyAlignment="0" applyProtection="0"/>
    <xf numFmtId="0" fontId="25" fillId="7" borderId="0" applyNumberFormat="0" applyBorder="0" applyAlignment="0" applyProtection="0"/>
    <xf numFmtId="0" fontId="21" fillId="0" borderId="0"/>
    <xf numFmtId="0" fontId="19" fillId="0" borderId="0"/>
    <xf numFmtId="0" fontId="24" fillId="0" borderId="0"/>
    <xf numFmtId="0" fontId="19" fillId="0" borderId="0"/>
    <xf numFmtId="0" fontId="3" fillId="0" borderId="0"/>
    <xf numFmtId="0" fontId="21" fillId="0" borderId="0">
      <alignment vertical="top"/>
    </xf>
    <xf numFmtId="0" fontId="21" fillId="0" borderId="0">
      <alignment vertical="top"/>
    </xf>
    <xf numFmtId="0" fontId="3" fillId="11" borderId="10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9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1" fillId="0" borderId="0">
      <alignment vertical="top"/>
    </xf>
  </cellStyleXfs>
  <cellXfs count="10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1" fillId="0" borderId="0" xfId="0" applyFont="1"/>
    <xf numFmtId="49" fontId="0" fillId="0" borderId="0" xfId="0" applyNumberFormat="1" applyAlignment="1">
      <alignment vertical="top"/>
    </xf>
    <xf numFmtId="49" fontId="0" fillId="3" borderId="0" xfId="0" applyNumberFormat="1" applyFill="1" applyAlignment="1">
      <alignment vertical="top"/>
    </xf>
    <xf numFmtId="49" fontId="0" fillId="4" borderId="0" xfId="0" applyNumberFormat="1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49" fontId="22" fillId="36" borderId="1" xfId="1" applyNumberFormat="1" applyFont="1" applyFill="1" applyBorder="1" applyAlignment="1">
      <alignment horizontal="center" vertical="center"/>
    </xf>
    <xf numFmtId="164" fontId="22" fillId="36" borderId="1" xfId="1" applyNumberFormat="1" applyFont="1" applyFill="1" applyBorder="1" applyAlignment="1">
      <alignment horizontal="center"/>
    </xf>
    <xf numFmtId="49" fontId="22" fillId="36" borderId="1" xfId="1" applyNumberFormat="1" applyFont="1" applyFill="1" applyBorder="1" applyAlignment="1">
      <alignment horizontal="center"/>
    </xf>
    <xf numFmtId="164" fontId="20" fillId="37" borderId="1" xfId="1" applyNumberFormat="1" applyFont="1" applyFill="1" applyBorder="1" applyAlignment="1">
      <alignment horizontal="left"/>
    </xf>
    <xf numFmtId="0" fontId="20" fillId="37" borderId="1" xfId="1" applyFont="1" applyFill="1" applyBorder="1" applyAlignment="1">
      <alignment horizontal="left"/>
    </xf>
    <xf numFmtId="164" fontId="26" fillId="37" borderId="1" xfId="1" applyNumberFormat="1" applyFont="1" applyFill="1" applyBorder="1" applyAlignment="1">
      <alignment horizontal="left"/>
    </xf>
    <xf numFmtId="164" fontId="20" fillId="37" borderId="1" xfId="1" applyNumberFormat="1" applyFont="1" applyFill="1" applyBorder="1" applyAlignment="1">
      <alignment horizontal="center"/>
    </xf>
    <xf numFmtId="49" fontId="20" fillId="37" borderId="1" xfId="1" applyNumberFormat="1" applyFont="1" applyFill="1" applyBorder="1" applyAlignment="1">
      <alignment horizontal="center"/>
    </xf>
    <xf numFmtId="1" fontId="23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/>
    </xf>
    <xf numFmtId="164" fontId="26" fillId="37" borderId="1" xfId="1" applyNumberFormat="1" applyFont="1" applyFill="1" applyBorder="1" applyAlignment="1">
      <alignment horizontal="center"/>
    </xf>
    <xf numFmtId="0" fontId="23" fillId="37" borderId="1" xfId="1" applyFont="1" applyFill="1" applyBorder="1" applyAlignment="1">
      <alignment horizontal="center"/>
    </xf>
    <xf numFmtId="49" fontId="26" fillId="37" borderId="1" xfId="1" applyNumberFormat="1" applyFont="1" applyFill="1" applyBorder="1" applyAlignment="1">
      <alignment horizontal="center"/>
    </xf>
    <xf numFmtId="0" fontId="26" fillId="37" borderId="1" xfId="1" applyFont="1" applyFill="1" applyBorder="1" applyAlignment="1">
      <alignment horizontal="center"/>
    </xf>
    <xf numFmtId="1" fontId="23" fillId="37" borderId="14" xfId="1" applyNumberFormat="1" applyFont="1" applyFill="1" applyBorder="1" applyAlignment="1">
      <alignment horizontal="center"/>
    </xf>
    <xf numFmtId="164" fontId="20" fillId="37" borderId="1" xfId="40" applyNumberFormat="1" applyFont="1" applyFill="1" applyBorder="1" applyAlignment="1">
      <alignment horizontal="center"/>
    </xf>
    <xf numFmtId="1" fontId="23" fillId="37" borderId="1" xfId="40" applyNumberFormat="1" applyFont="1" applyFill="1" applyBorder="1" applyAlignment="1">
      <alignment horizontal="center"/>
    </xf>
    <xf numFmtId="49" fontId="23" fillId="37" borderId="1" xfId="1" applyNumberFormat="1" applyFont="1" applyFill="1" applyBorder="1" applyAlignment="1">
      <alignment horizontal="center"/>
    </xf>
    <xf numFmtId="1" fontId="27" fillId="37" borderId="1" xfId="1" applyNumberFormat="1" applyFont="1" applyFill="1" applyBorder="1" applyAlignment="1">
      <alignment horizontal="center"/>
    </xf>
    <xf numFmtId="0" fontId="27" fillId="37" borderId="1" xfId="1" applyFont="1" applyFill="1" applyBorder="1" applyAlignment="1">
      <alignment horizontal="center"/>
    </xf>
    <xf numFmtId="166" fontId="20" fillId="37" borderId="1" xfId="1" applyNumberFormat="1" applyFont="1" applyFill="1" applyBorder="1" applyAlignment="1">
      <alignment horizontal="center"/>
    </xf>
    <xf numFmtId="0" fontId="20" fillId="37" borderId="1" xfId="1" applyFont="1" applyFill="1" applyBorder="1" applyAlignment="1">
      <alignment horizontal="center" vertical="center"/>
    </xf>
    <xf numFmtId="49" fontId="20" fillId="37" borderId="1" xfId="1" applyNumberFormat="1" applyFont="1" applyFill="1" applyBorder="1" applyAlignment="1">
      <alignment horizontal="center" vertical="center"/>
    </xf>
    <xf numFmtId="164" fontId="20" fillId="37" borderId="12" xfId="1" applyNumberFormat="1" applyFont="1" applyFill="1" applyBorder="1" applyAlignment="1">
      <alignment horizontal="center"/>
    </xf>
    <xf numFmtId="167" fontId="27" fillId="37" borderId="1" xfId="35" applyNumberFormat="1" applyFont="1" applyFill="1" applyBorder="1" applyAlignment="1" applyProtection="1">
      <alignment horizontal="right"/>
    </xf>
    <xf numFmtId="49" fontId="26" fillId="37" borderId="1" xfId="1" applyNumberFormat="1" applyFont="1" applyFill="1" applyBorder="1" applyAlignment="1">
      <alignment horizontal="center" vertical="center"/>
    </xf>
    <xf numFmtId="49" fontId="20" fillId="37" borderId="15" xfId="1" applyNumberFormat="1" applyFont="1" applyFill="1" applyBorder="1" applyAlignment="1">
      <alignment horizontal="center"/>
    </xf>
    <xf numFmtId="49" fontId="20" fillId="37" borderId="14" xfId="1" applyNumberFormat="1" applyFont="1" applyFill="1" applyBorder="1" applyAlignment="1">
      <alignment horizontal="center"/>
    </xf>
    <xf numFmtId="164" fontId="20" fillId="0" borderId="1" xfId="1" applyNumberFormat="1" applyFont="1" applyBorder="1" applyAlignment="1">
      <alignment horizontal="center"/>
    </xf>
    <xf numFmtId="164" fontId="26" fillId="0" borderId="1" xfId="1" applyNumberFormat="1" applyFont="1" applyBorder="1" applyAlignment="1">
      <alignment horizontal="center"/>
    </xf>
    <xf numFmtId="49" fontId="20" fillId="0" borderId="1" xfId="1" applyNumberFormat="1" applyFont="1" applyBorder="1" applyAlignment="1">
      <alignment horizontal="center"/>
    </xf>
    <xf numFmtId="1" fontId="23" fillId="0" borderId="1" xfId="1" applyNumberFormat="1" applyFont="1" applyBorder="1" applyAlignment="1">
      <alignment horizontal="center"/>
    </xf>
    <xf numFmtId="167" fontId="27" fillId="0" borderId="1" xfId="35" applyNumberFormat="1" applyFont="1" applyFill="1" applyBorder="1" applyAlignment="1" applyProtection="1">
      <alignment horizontal="right"/>
    </xf>
    <xf numFmtId="0" fontId="23" fillId="0" borderId="1" xfId="1" applyFont="1" applyBorder="1" applyAlignment="1">
      <alignment horizontal="center"/>
    </xf>
    <xf numFmtId="49" fontId="20" fillId="37" borderId="16" xfId="1" applyNumberFormat="1" applyFont="1" applyFill="1" applyBorder="1" applyAlignment="1">
      <alignment horizontal="center"/>
    </xf>
    <xf numFmtId="49" fontId="20" fillId="37" borderId="13" xfId="1" applyNumberFormat="1" applyFont="1" applyFill="1" applyBorder="1" applyAlignment="1">
      <alignment horizontal="center" vertical="center"/>
    </xf>
    <xf numFmtId="49" fontId="20" fillId="37" borderId="17" xfId="1" applyNumberFormat="1" applyFont="1" applyFill="1" applyBorder="1" applyAlignment="1">
      <alignment horizontal="center"/>
    </xf>
    <xf numFmtId="164" fontId="20" fillId="37" borderId="18" xfId="1" applyNumberFormat="1" applyFont="1" applyFill="1" applyBorder="1" applyAlignment="1">
      <alignment horizontal="center"/>
    </xf>
    <xf numFmtId="164" fontId="20" fillId="37" borderId="16" xfId="1" applyNumberFormat="1" applyFont="1" applyFill="1" applyBorder="1" applyAlignment="1">
      <alignment horizontal="center"/>
    </xf>
    <xf numFmtId="1" fontId="23" fillId="37" borderId="18" xfId="1" applyNumberFormat="1" applyFont="1" applyFill="1" applyBorder="1" applyAlignment="1">
      <alignment horizontal="center"/>
    </xf>
    <xf numFmtId="1" fontId="23" fillId="37" borderId="16" xfId="1" applyNumberFormat="1" applyFont="1" applyFill="1" applyBorder="1" applyAlignment="1">
      <alignment horizontal="center"/>
    </xf>
    <xf numFmtId="164" fontId="20" fillId="37" borderId="19" xfId="1" applyNumberFormat="1" applyFont="1" applyFill="1" applyBorder="1" applyAlignment="1">
      <alignment horizontal="center"/>
    </xf>
    <xf numFmtId="1" fontId="23" fillId="37" borderId="19" xfId="1" applyNumberFormat="1" applyFont="1" applyFill="1" applyBorder="1" applyAlignment="1">
      <alignment horizontal="center"/>
    </xf>
    <xf numFmtId="164" fontId="20" fillId="37" borderId="20" xfId="1" applyNumberFormat="1" applyFont="1" applyFill="1" applyBorder="1" applyAlignment="1">
      <alignment horizontal="center"/>
    </xf>
    <xf numFmtId="164" fontId="20" fillId="37" borderId="21" xfId="1" applyNumberFormat="1" applyFont="1" applyFill="1" applyBorder="1" applyAlignment="1">
      <alignment horizontal="center"/>
    </xf>
    <xf numFmtId="1" fontId="23" fillId="37" borderId="21" xfId="1" applyNumberFormat="1" applyFont="1" applyFill="1" applyBorder="1" applyAlignment="1">
      <alignment horizontal="center"/>
    </xf>
    <xf numFmtId="49" fontId="20" fillId="0" borderId="1" xfId="1" applyNumberFormat="1" applyFont="1" applyBorder="1" applyAlignment="1">
      <alignment horizontal="center" vertical="center"/>
    </xf>
    <xf numFmtId="164" fontId="20" fillId="0" borderId="1" xfId="1" applyNumberFormat="1" applyFont="1" applyBorder="1" applyAlignment="1">
      <alignment horizontal="left"/>
    </xf>
    <xf numFmtId="49" fontId="20" fillId="37" borderId="16" xfId="1" applyNumberFormat="1" applyFont="1" applyFill="1" applyBorder="1" applyAlignment="1">
      <alignment horizontal="center" vertical="center"/>
    </xf>
    <xf numFmtId="49" fontId="20" fillId="37" borderId="18" xfId="1" applyNumberFormat="1" applyFont="1" applyFill="1" applyBorder="1" applyAlignment="1">
      <alignment horizontal="center" vertical="center"/>
    </xf>
    <xf numFmtId="49" fontId="20" fillId="37" borderId="22" xfId="1" applyNumberFormat="1" applyFont="1" applyFill="1" applyBorder="1" applyAlignment="1">
      <alignment horizontal="center" vertical="center"/>
    </xf>
    <xf numFmtId="49" fontId="20" fillId="37" borderId="23" xfId="1" applyNumberFormat="1" applyFont="1" applyFill="1" applyBorder="1" applyAlignment="1">
      <alignment horizontal="center" vertical="center"/>
    </xf>
    <xf numFmtId="0" fontId="28" fillId="0" borderId="1" xfId="1" applyFont="1" applyBorder="1"/>
    <xf numFmtId="1" fontId="28" fillId="0" borderId="1" xfId="1" applyNumberFormat="1" applyFont="1" applyBorder="1"/>
    <xf numFmtId="49" fontId="20" fillId="37" borderId="0" xfId="1" applyNumberFormat="1" applyFont="1" applyFill="1" applyAlignment="1">
      <alignment horizontal="center"/>
    </xf>
    <xf numFmtId="49" fontId="20" fillId="37" borderId="1" xfId="37" applyNumberFormat="1" applyFont="1" applyFill="1" applyBorder="1" applyAlignment="1">
      <alignment horizontal="center" vertical="center"/>
    </xf>
    <xf numFmtId="0" fontId="18" fillId="0" borderId="1" xfId="1" applyBorder="1"/>
    <xf numFmtId="0" fontId="18" fillId="0" borderId="1" xfId="1" applyBorder="1" applyAlignment="1">
      <alignment horizontal="center"/>
    </xf>
    <xf numFmtId="0" fontId="19" fillId="0" borderId="1" xfId="1" applyFont="1" applyBorder="1"/>
    <xf numFmtId="0" fontId="19" fillId="0" borderId="1" xfId="1" applyFont="1" applyBorder="1" applyAlignment="1">
      <alignment horizontal="center"/>
    </xf>
    <xf numFmtId="0" fontId="18" fillId="0" borderId="1" xfId="1" applyBorder="1" applyAlignment="1">
      <alignment horizontal="left"/>
    </xf>
    <xf numFmtId="49" fontId="19" fillId="0" borderId="1" xfId="1" applyNumberFormat="1" applyFont="1" applyBorder="1"/>
    <xf numFmtId="0" fontId="19" fillId="0" borderId="1" xfId="1" applyFont="1" applyBorder="1" applyAlignment="1">
      <alignment horizontal="left"/>
    </xf>
    <xf numFmtId="49" fontId="22" fillId="36" borderId="24" xfId="1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 vertical="top"/>
    </xf>
    <xf numFmtId="4" fontId="0" fillId="0" borderId="0" xfId="0" applyNumberFormat="1"/>
    <xf numFmtId="4" fontId="0" fillId="0" borderId="0" xfId="0" applyNumberFormat="1" applyAlignment="1">
      <alignment vertical="top"/>
    </xf>
    <xf numFmtId="4" fontId="0" fillId="2" borderId="0" xfId="0" applyNumberFormat="1" applyFill="1" applyAlignment="1">
      <alignment vertical="top"/>
    </xf>
    <xf numFmtId="4" fontId="0" fillId="3" borderId="0" xfId="0" applyNumberFormat="1" applyFill="1" applyAlignment="1">
      <alignment vertical="top"/>
    </xf>
    <xf numFmtId="4" fontId="0" fillId="4" borderId="0" xfId="0" applyNumberFormat="1" applyFill="1" applyAlignment="1">
      <alignment vertical="top"/>
    </xf>
    <xf numFmtId="4" fontId="0" fillId="38" borderId="0" xfId="0" applyNumberFormat="1" applyFill="1"/>
    <xf numFmtId="0" fontId="0" fillId="38" borderId="0" xfId="0" applyFill="1"/>
    <xf numFmtId="0" fontId="29" fillId="0" borderId="0" xfId="0" applyFont="1" applyAlignment="1">
      <alignment horizontal="left"/>
    </xf>
    <xf numFmtId="0" fontId="0" fillId="39" borderId="0" xfId="0" applyFill="1" applyAlignment="1">
      <alignment horizontal="center"/>
    </xf>
    <xf numFmtId="0" fontId="0" fillId="39" borderId="0" xfId="0" applyFill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39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0" borderId="0" xfId="0" applyFont="1" applyFill="1"/>
    <xf numFmtId="0" fontId="1" fillId="39" borderId="0" xfId="0" applyFont="1" applyFill="1" applyAlignment="1">
      <alignment horizontal="right"/>
    </xf>
    <xf numFmtId="4" fontId="0" fillId="41" borderId="0" xfId="0" applyNumberFormat="1" applyFill="1" applyAlignment="1">
      <alignment horizontal="center"/>
    </xf>
    <xf numFmtId="4" fontId="17" fillId="42" borderId="0" xfId="0" applyNumberFormat="1" applyFont="1" applyFill="1" applyAlignment="1">
      <alignment horizontal="center"/>
    </xf>
    <xf numFmtId="4" fontId="0" fillId="41" borderId="0" xfId="0" applyNumberFormat="1" applyFill="1"/>
    <xf numFmtId="4" fontId="17" fillId="42" borderId="0" xfId="0" applyNumberFormat="1" applyFont="1" applyFill="1"/>
    <xf numFmtId="0" fontId="1" fillId="0" borderId="0" xfId="0" applyFont="1" applyAlignment="1">
      <alignment horizontal="right"/>
    </xf>
    <xf numFmtId="0" fontId="0" fillId="3" borderId="0" xfId="0" applyFill="1"/>
    <xf numFmtId="14" fontId="0" fillId="0" borderId="0" xfId="0" applyNumberFormat="1" applyAlignment="1">
      <alignment horizontal="center"/>
    </xf>
    <xf numFmtId="0" fontId="0" fillId="0" borderId="0" xfId="0" pivotButton="1"/>
  </cellXfs>
  <cellStyles count="56">
    <cellStyle name="20% - Énfasis1 2" xfId="2" xr:uid="{01851AD3-BD1B-433B-AB2E-C74E5FB3638E}"/>
    <cellStyle name="20% - Énfasis2 2" xfId="3" xr:uid="{5D5F5E9C-B348-4F25-9554-40BC07D8E091}"/>
    <cellStyle name="20% - Énfasis3 2" xfId="4" xr:uid="{F00994A1-07DE-471B-A4C8-63CD6E952CF6}"/>
    <cellStyle name="20% - Énfasis4 2" xfId="5" xr:uid="{F3A4DD3E-8211-488E-8EC0-48A72C1ABC60}"/>
    <cellStyle name="20% - Énfasis5 2" xfId="6" xr:uid="{21C9571D-C3FE-4475-AD46-FDC813DBD319}"/>
    <cellStyle name="20% - Énfasis6 2" xfId="7" xr:uid="{513E0DB1-8AE6-473C-BB34-C15ACE48E223}"/>
    <cellStyle name="40% - Énfasis1 2" xfId="8" xr:uid="{FD32F52E-F656-4027-BD4A-BEFEB80E4E9A}"/>
    <cellStyle name="40% - Énfasis2 2" xfId="9" xr:uid="{F1FA9E41-84AB-46B1-8D74-3D58D1C8CC9F}"/>
    <cellStyle name="40% - Énfasis3 2" xfId="10" xr:uid="{4C31F07B-F40E-4B0F-AF00-E67B0E9F07E7}"/>
    <cellStyle name="40% - Énfasis4 2" xfId="11" xr:uid="{217152DA-64D1-476A-B197-A4B713556DE6}"/>
    <cellStyle name="40% - Énfasis5 2" xfId="12" xr:uid="{EF258967-142F-4A5C-8A87-EC14E1A92DFD}"/>
    <cellStyle name="40% - Énfasis6 2" xfId="13" xr:uid="{29543EFE-A5CC-4650-9BA6-E4FD88B5CA67}"/>
    <cellStyle name="60% - Énfasis1 2" xfId="14" xr:uid="{E87A6D77-2C55-4E0A-A7BF-C863AD2C2B35}"/>
    <cellStyle name="60% - Énfasis2 2" xfId="15" xr:uid="{B0780C66-C5B1-4514-86BC-134C684780A8}"/>
    <cellStyle name="60% - Énfasis3 2" xfId="16" xr:uid="{18D3012A-1744-4AEA-991F-9DDE137C1584}"/>
    <cellStyle name="60% - Énfasis4 2" xfId="17" xr:uid="{6BDC43D2-04A3-4B37-9A1E-2E8C7567F11B}"/>
    <cellStyle name="60% - Énfasis5 2" xfId="18" xr:uid="{F3A90985-4C36-4F32-8DE8-9F30ABA74FCA}"/>
    <cellStyle name="60% - Énfasis6 2" xfId="19" xr:uid="{6928C247-61E3-48DF-A1FD-6F3ABCC80BFB}"/>
    <cellStyle name="Bueno 2" xfId="20" xr:uid="{FC835D8F-F5A4-46C0-8177-6BEC3E899B00}"/>
    <cellStyle name="Cálculo 2" xfId="21" xr:uid="{D7C3F258-1DCC-435F-AA30-93E2051C48A2}"/>
    <cellStyle name="Celda de comprobación 2" xfId="22" xr:uid="{05CBD1A3-C63E-4F4A-B283-1F283C92D972}"/>
    <cellStyle name="Celda vinculada 2" xfId="23" xr:uid="{6897379C-CD79-4F4B-BA8D-915D4AE440E6}"/>
    <cellStyle name="Encabezado 1 2" xfId="24" xr:uid="{4881568E-5BCB-4334-A0C7-DB85212C9B78}"/>
    <cellStyle name="Encabezado 4 2" xfId="25" xr:uid="{003FCB24-39FB-4348-B9C6-0CC25ED0F99C}"/>
    <cellStyle name="Énfasis1 2" xfId="26" xr:uid="{23C4F587-DBAB-47E0-B2A0-CBFC0461125E}"/>
    <cellStyle name="Énfasis2 2" xfId="27" xr:uid="{9313CAEA-64E9-4815-A1DD-93929BF3F262}"/>
    <cellStyle name="Énfasis3 2" xfId="28" xr:uid="{0B7EBB9A-966C-457D-9C97-9EE807E47821}"/>
    <cellStyle name="Énfasis4 2" xfId="29" xr:uid="{A1A777BB-451E-463F-9D9D-43FC5C91F337}"/>
    <cellStyle name="Énfasis5 2" xfId="30" xr:uid="{F7A75A49-431B-40BC-8715-0B9FF90E8997}"/>
    <cellStyle name="Énfasis6 2" xfId="31" xr:uid="{BAFF5CF6-4936-4F17-A275-F2FB1B550476}"/>
    <cellStyle name="Entrada 2" xfId="32" xr:uid="{785EFEFC-0244-4BDF-8629-E948AF6D90EE}"/>
    <cellStyle name="Euro" xfId="33" xr:uid="{D26396B0-C044-4CF0-A2F5-F3FCBD514578}"/>
    <cellStyle name="Incorrecto 2" xfId="34" xr:uid="{9C7AD543-3302-4718-8C51-7F84569A455D}"/>
    <cellStyle name="Millares 2" xfId="35" xr:uid="{087A2EB6-BA49-4466-95E9-A904A9F10954}"/>
    <cellStyle name="Neutral 2" xfId="36" xr:uid="{A2DB38BD-BE71-4387-AF01-D736D4AF4397}"/>
    <cellStyle name="Normal" xfId="0" builtinId="0"/>
    <cellStyle name="Normal 2" xfId="37" xr:uid="{9A3956B4-FE72-4271-9C00-BFD9112913D0}"/>
    <cellStyle name="Normal 2 2" xfId="38" xr:uid="{0E7EF868-0E91-40C1-BC46-9E1585642A52}"/>
    <cellStyle name="Normal 3" xfId="39" xr:uid="{AE0B4BDC-414F-4C87-86C5-841A1C6A4952}"/>
    <cellStyle name="Normal 4" xfId="40" xr:uid="{DB18534B-F48D-4836-8CF8-02502B0678D6}"/>
    <cellStyle name="Normal 5" xfId="41" xr:uid="{B865E85B-06FD-4A28-AFC3-1C3AF765B473}"/>
    <cellStyle name="Normal 6" xfId="42" xr:uid="{B919F5C0-4D45-41AD-9116-C438C5048C70}"/>
    <cellStyle name="Normal 7" xfId="43" xr:uid="{A4139882-D438-4B57-9481-02BC63F2844D}"/>
    <cellStyle name="Normal 8" xfId="55" xr:uid="{BF1AD84E-D2E3-460D-9872-BD4A383E4284}"/>
    <cellStyle name="Normal 9" xfId="1" xr:uid="{15717BA3-1941-41C6-B7E5-05DC604CBF8D}"/>
    <cellStyle name="Notas 2" xfId="44" xr:uid="{CD0BC766-0315-4E79-83AE-0DA4EE1F11B8}"/>
    <cellStyle name="Porcentual 2" xfId="45" xr:uid="{0C4BDB64-8F4B-4EC9-AA90-D3A1FD882D82}"/>
    <cellStyle name="Porcentual 2 2" xfId="46" xr:uid="{41B4A0DE-06C5-4951-ABEF-CE15AC1F568A}"/>
    <cellStyle name="Porcentual 3" xfId="47" xr:uid="{667B035A-4306-465B-9353-904FAE0A2F34}"/>
    <cellStyle name="Salida 2" xfId="48" xr:uid="{D817F650-5626-4EEB-8358-AEBB177072CC}"/>
    <cellStyle name="Texto de advertencia 2" xfId="49" xr:uid="{FF260389-49C7-4AD2-BD5B-9E7A91B77EB8}"/>
    <cellStyle name="Texto explicativo 2" xfId="50" xr:uid="{E01DE965-66DF-4BA0-A448-C1027344A424}"/>
    <cellStyle name="Título 2 2" xfId="51" xr:uid="{85F7005B-B88C-429A-9FBE-C1E9ECE4A660}"/>
    <cellStyle name="Título 3 2" xfId="52" xr:uid="{772F46EB-FDD7-4EF2-9ED4-2C4B0CF37346}"/>
    <cellStyle name="Título 4" xfId="53" xr:uid="{48FECA3F-19BC-4AFD-95B2-7D7421747C2E}"/>
    <cellStyle name="Total 2" xfId="54" xr:uid="{64D4DDEF-A4D7-452B-9190-48CBC3E358DF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67.493788310188" createdVersion="8" refreshedVersion="8" minRefreshableVersion="3" recordCount="188" xr:uid="{C8FD9329-F21C-48D9-860F-358E16853FDC}">
  <cacheSource type="worksheet">
    <worksheetSource ref="C13:V201" sheet="Herrajes"/>
  </cacheSource>
  <cacheFields count="20">
    <cacheField name="TIPO" numFmtId="0">
      <sharedItems count="6">
        <s v="OSCILOBATIENTE PVC"/>
        <s v="Proyectante PVC / Desplazable Aluminio"/>
        <s v="Abatible PVC / Rebatible Aluminio"/>
        <s v="Practicable PVC SAC/ Rebatible Aluminio"/>
        <s v="PUERTA"/>
        <s v="PUERTA DOBLE"/>
      </sharedItems>
    </cacheField>
    <cacheField name="ITEM" numFmtId="0">
      <sharedItems containsBlank="1"/>
    </cacheField>
    <cacheField name="SRH/mm " numFmtId="0">
      <sharedItems containsBlank="1" containsMixedTypes="1" containsNumber="1" containsInteger="1" minValue="8" maxValue="1000"/>
    </cacheField>
    <cacheField name="Alto manilla " numFmtId="0">
      <sharedItems containsBlank="1" containsMixedTypes="1" containsNumber="1" containsInteger="1" minValue="250" maxValue="861167"/>
    </cacheField>
    <cacheField name="Largo cremona " numFmtId="0">
      <sharedItems containsBlank="1" containsMixedTypes="1" containsNumber="1" containsInteger="1" minValue="980" maxValue="861154"/>
    </cacheField>
    <cacheField name="N° Bul/tipo " numFmtId="0">
      <sharedItems containsBlank="1" containsMixedTypes="1" containsNumber="1" containsInteger="1" minValue="1" maxValue="862558"/>
    </cacheField>
    <cacheField name="BLANCO" numFmtId="0">
      <sharedItems containsString="0" containsBlank="1" containsNumber="1" containsInteger="1" minValue="0" maxValue="861167"/>
    </cacheField>
    <cacheField name="MARRON" numFmtId="0">
      <sharedItems containsString="0" containsBlank="1" containsNumber="1" containsInteger="1" minValue="0" maxValue="861154"/>
    </cacheField>
    <cacheField name="NEGRO" numFmtId="0">
      <sharedItems containsString="0" containsBlank="1" containsNumber="1" containsInteger="1" minValue="0" maxValue="862558"/>
    </cacheField>
    <cacheField name="BLANCO2" numFmtId="0">
      <sharedItems containsString="0" containsBlank="1" containsNumber="1" containsInteger="1" minValue="250725" maxValue="2003448"/>
    </cacheField>
    <cacheField name="MARRON2" numFmtId="0">
      <sharedItems containsString="0" containsBlank="1" containsNumber="1" containsInteger="1" minValue="227803" maxValue="2003448"/>
    </cacheField>
    <cacheField name="NEGRO2" numFmtId="0">
      <sharedItems containsString="0" containsBlank="1" containsNumber="1" containsInteger="1" minValue="227793" maxValue="2003448"/>
    </cacheField>
    <cacheField name="Cantidad" numFmtId="0">
      <sharedItems containsString="0" containsBlank="1" containsNumber="1" containsInteger="1" minValue="0" maxValue="6"/>
    </cacheField>
    <cacheField name="$ BLANCA" numFmtId="4">
      <sharedItems containsString="0" containsBlank="1" containsNumber="1" minValue="0" maxValue="122144.82"/>
    </cacheField>
    <cacheField name="$ MARRON" numFmtId="4">
      <sharedItems containsString="0" containsBlank="1" containsNumber="1" minValue="0" maxValue="122144.82"/>
    </cacheField>
    <cacheField name="$ NEGRO" numFmtId="4">
      <sharedItems containsString="0" containsBlank="1" containsNumber="1" minValue="0" maxValue="122144.82"/>
    </cacheField>
    <cacheField name="#" numFmtId="0">
      <sharedItems containsNonDate="0" containsString="0" containsBlank="1"/>
    </cacheField>
    <cacheField name="$ BLANCA2" numFmtId="0">
      <sharedItems containsString="0" containsBlank="1" containsNumber="1" minValue="0" maxValue="114252.54000000001"/>
    </cacheField>
    <cacheField name="$ MARRON2" numFmtId="0">
      <sharedItems containsString="0" containsBlank="1" containsNumber="1" minValue="0" maxValue="114252.54000000001"/>
    </cacheField>
    <cacheField name="$ NEGRO2" numFmtId="0">
      <sharedItems containsString="0" containsBlank="1" containsNumber="1" minValue="0" maxValue="114252.54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m/>
    <m/>
    <m/>
    <m/>
    <m/>
    <m/>
    <m/>
    <m/>
    <m/>
    <m/>
    <m/>
    <m/>
    <m/>
    <m/>
    <m/>
    <m/>
    <m/>
    <m/>
    <m/>
  </r>
  <r>
    <x v="0"/>
    <s v="Cremona T&amp;T cota variable aguja de 15"/>
    <s v="801-1200"/>
    <s v="401-600"/>
    <n v="980"/>
    <s v="1E"/>
    <n v="259720"/>
    <n v="259720"/>
    <n v="259720"/>
    <m/>
    <m/>
    <m/>
    <n v="0"/>
    <n v="0"/>
    <n v="0"/>
    <n v="0"/>
    <m/>
    <n v="0"/>
    <n v="0"/>
    <n v="0"/>
  </r>
  <r>
    <x v="0"/>
    <s v="Cremona oscilobatiente aguja de 25"/>
    <s v="801-1200"/>
    <s v="401-600"/>
    <n v="980"/>
    <s v="1E"/>
    <n v="787675"/>
    <n v="787675"/>
    <n v="787675"/>
    <n v="788320"/>
    <n v="788320"/>
    <n v="788320"/>
    <n v="1"/>
    <n v="14708.71"/>
    <n v="14708.71"/>
    <n v="14708.71"/>
    <m/>
    <n v="13758.3"/>
    <n v="13758.3"/>
    <n v="13758.3"/>
  </r>
  <r>
    <x v="0"/>
    <s v="Cremona oscilobatiente aguja de 25"/>
    <s v="caja mecanismo"/>
    <m/>
    <m/>
    <m/>
    <n v="787675"/>
    <n v="787675"/>
    <n v="787675"/>
    <n v="787675"/>
    <n v="787675"/>
    <n v="787675"/>
    <n v="1"/>
    <n v="5157.92"/>
    <n v="5157.92"/>
    <n v="5157.92"/>
    <m/>
    <n v="4824.6400000000003"/>
    <n v="4824.6400000000003"/>
    <n v="4824.6400000000003"/>
  </r>
  <r>
    <x v="0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0"/>
    <s v="Guia Compas"/>
    <s v="801-1200"/>
    <s v="500/890"/>
    <m/>
    <s v="1E"/>
    <n v="788617"/>
    <n v="788617"/>
    <n v="788617"/>
    <n v="788617"/>
    <n v="788617"/>
    <n v="788617"/>
    <n v="1"/>
    <n v="9801.91"/>
    <n v="9801.91"/>
    <n v="9801.91"/>
    <m/>
    <n v="9168.61"/>
    <n v="9168.61"/>
    <n v="9168.61"/>
  </r>
  <r>
    <x v="0"/>
    <s v="Compas K"/>
    <s v="411-600"/>
    <n v="250"/>
    <m/>
    <s v="IZQ"/>
    <n v="787235"/>
    <n v="787235"/>
    <n v="787235"/>
    <n v="787235"/>
    <n v="787235"/>
    <n v="787235"/>
    <n v="0"/>
    <n v="0"/>
    <n v="0"/>
    <n v="0"/>
    <m/>
    <n v="0"/>
    <n v="0"/>
    <n v="0"/>
  </r>
  <r>
    <x v="0"/>
    <s v="Compas K"/>
    <m/>
    <m/>
    <m/>
    <s v="DER"/>
    <n v="787236"/>
    <n v="787236"/>
    <n v="787236"/>
    <n v="787236"/>
    <n v="787236"/>
    <n v="787236"/>
    <n v="1"/>
    <n v="7815.91"/>
    <n v="7815.91"/>
    <n v="7815.91"/>
    <m/>
    <n v="7310.9"/>
    <n v="7310.9"/>
    <n v="7310.9"/>
  </r>
  <r>
    <x v="0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1613.88"/>
    <n v="1613.88"/>
    <n v="1613.88"/>
  </r>
  <r>
    <x v="0"/>
    <s v="Eje Soporte Compas"/>
    <m/>
    <m/>
    <m/>
    <m/>
    <n v="788504"/>
    <n v="788504"/>
    <n v="788504"/>
    <n v="834705"/>
    <n v="834705"/>
    <n v="834705"/>
    <n v="1"/>
    <n v="350.45"/>
    <n v="350.45"/>
    <n v="350.45"/>
    <m/>
    <n v="327.86"/>
    <n v="327.86"/>
    <n v="327.86"/>
  </r>
  <r>
    <x v="0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0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0"/>
    <s v="Anti falsa Maniobra"/>
    <m/>
    <m/>
    <m/>
    <m/>
    <n v="795927"/>
    <n v="795927"/>
    <n v="795927"/>
    <n v="795927"/>
    <n v="795927"/>
    <n v="795927"/>
    <n v="1"/>
    <n v="2272.6799999999998"/>
    <n v="2272.6799999999998"/>
    <n v="2272.6799999999998"/>
    <m/>
    <n v="2125.8200000000002"/>
    <n v="2125.8200000000002"/>
    <n v="2125.8200000000002"/>
  </r>
  <r>
    <x v="0"/>
    <s v="Anti falsa Maniobra - componente marco"/>
    <m/>
    <m/>
    <m/>
    <m/>
    <n v="260552"/>
    <n v="260552"/>
    <n v="260552"/>
    <n v="260546"/>
    <n v="260546"/>
    <n v="260546"/>
    <n v="1"/>
    <n v="952.88"/>
    <n v="952.88"/>
    <n v="952.88"/>
    <m/>
    <n v="891.27"/>
    <n v="891.27"/>
    <n v="891.27"/>
  </r>
  <r>
    <x v="0"/>
    <s v="Cerradero de Basculacion"/>
    <m/>
    <m/>
    <m/>
    <s v="IZQ"/>
    <n v="780787"/>
    <n v="780787"/>
    <n v="780787"/>
    <n v="338021"/>
    <n v="338021"/>
    <n v="338021"/>
    <n v="1"/>
    <n v="1477.98"/>
    <n v="1477.98"/>
    <n v="1477.98"/>
    <m/>
    <n v="1382.41"/>
    <n v="1382.41"/>
    <n v="1382.41"/>
  </r>
  <r>
    <x v="0"/>
    <s v="Cerradero de Basculacion"/>
    <m/>
    <m/>
    <m/>
    <s v="DER"/>
    <n v="780788"/>
    <n v="780788"/>
    <n v="780788"/>
    <m/>
    <m/>
    <m/>
    <n v="0"/>
    <n v="0"/>
    <n v="0"/>
    <n v="0"/>
    <m/>
    <n v="0"/>
    <n v="0"/>
    <n v="0"/>
  </r>
  <r>
    <x v="0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097.7199999999998"/>
    <n v="2097.7199999999998"/>
    <n v="2097.7199999999998"/>
  </r>
  <r>
    <x v="0"/>
    <s v="Manillas"/>
    <s v="Blanca"/>
    <m/>
    <m/>
    <m/>
    <n v="256756"/>
    <m/>
    <m/>
    <n v="256756"/>
    <m/>
    <m/>
    <n v="1"/>
    <n v="6133.51"/>
    <n v="0"/>
    <n v="0"/>
    <m/>
    <n v="5737.14"/>
    <n v="0"/>
    <n v="0"/>
  </r>
  <r>
    <x v="0"/>
    <s v="Manillas"/>
    <s v="Marron"/>
    <m/>
    <m/>
    <m/>
    <m/>
    <n v="227803"/>
    <m/>
    <m/>
    <n v="227803"/>
    <m/>
    <n v="1"/>
    <n v="0"/>
    <n v="6133.51"/>
    <n v="0"/>
    <m/>
    <n v="0"/>
    <n v="5737.14"/>
    <n v="0"/>
  </r>
  <r>
    <x v="0"/>
    <s v="Manillas"/>
    <s v="Negra"/>
    <m/>
    <m/>
    <m/>
    <m/>
    <m/>
    <n v="227793"/>
    <m/>
    <m/>
    <n v="227793"/>
    <n v="1"/>
    <n v="0"/>
    <n v="0"/>
    <n v="6133.51"/>
    <m/>
    <n v="0"/>
    <n v="0"/>
    <n v="5737.14"/>
  </r>
  <r>
    <x v="0"/>
    <s v="Embellecedores"/>
    <s v="Falso Compas"/>
    <n v="788410"/>
    <n v="788407"/>
    <n v="821926"/>
    <n v="788410"/>
    <n v="788407"/>
    <n v="821926"/>
    <n v="788410"/>
    <n v="788407"/>
    <n v="821926"/>
    <n v="1"/>
    <n v="257.63"/>
    <n v="257.63"/>
    <n v="496.61"/>
    <m/>
    <n v="240.92"/>
    <n v="240.92"/>
    <n v="464.54"/>
  </r>
  <r>
    <x v="0"/>
    <s v="Embellecedores"/>
    <s v="Soporte compas"/>
    <n v="861167"/>
    <n v="861154"/>
    <n v="862558"/>
    <n v="861167"/>
    <n v="861154"/>
    <n v="862558"/>
    <n v="861167"/>
    <n v="861154"/>
    <n v="862558"/>
    <n v="1"/>
    <n v="708.12"/>
    <n v="708.12"/>
    <n v="1151.81"/>
    <m/>
    <n v="662.42"/>
    <n v="662.42"/>
    <n v="1077.3800000000001"/>
  </r>
  <r>
    <x v="0"/>
    <s v="Embellecedores"/>
    <s v="Base pernio"/>
    <n v="788426"/>
    <n v="788423"/>
    <n v="821924"/>
    <n v="788426"/>
    <n v="788423"/>
    <n v="821924"/>
    <n v="788426"/>
    <n v="788423"/>
    <n v="821924"/>
    <n v="1"/>
    <n v="496.61"/>
    <n v="496.61"/>
    <n v="708.12"/>
    <m/>
    <n v="464.54"/>
    <n v="464.54"/>
    <n v="662.42"/>
  </r>
  <r>
    <x v="0"/>
    <s v="Embellecedores"/>
    <s v="Pernio"/>
    <n v="788418"/>
    <n v="788415"/>
    <n v="821925"/>
    <n v="788418"/>
    <n v="788415"/>
    <n v="821925"/>
    <n v="788418"/>
    <n v="788415"/>
    <n v="821925"/>
    <n v="1"/>
    <n v="496.61"/>
    <n v="496.61"/>
    <n v="496.61"/>
    <m/>
    <n v="464.54"/>
    <n v="464.54"/>
    <n v="464.54"/>
  </r>
  <r>
    <x v="0"/>
    <s v="Embellecedores"/>
    <s v="Bisagra"/>
    <n v="788434"/>
    <n v="788431"/>
    <n v="821923"/>
    <n v="788434"/>
    <n v="788431"/>
    <n v="821923"/>
    <n v="788434"/>
    <n v="788431"/>
    <n v="821923"/>
    <n v="1"/>
    <n v="239.55"/>
    <n v="239.55"/>
    <n v="601.72"/>
    <m/>
    <n v="224.06"/>
    <n v="224.06"/>
    <n v="562.83000000000004"/>
  </r>
  <r>
    <x v="0"/>
    <s v="Angulo de Cambio"/>
    <m/>
    <m/>
    <m/>
    <m/>
    <n v="281288"/>
    <n v="281288"/>
    <n v="281288"/>
    <n v="281288"/>
    <n v="281288"/>
    <n v="281288"/>
    <n v="0"/>
    <n v="0"/>
    <n v="0"/>
    <n v="0"/>
    <m/>
    <n v="0"/>
    <n v="0"/>
    <n v="0"/>
  </r>
  <r>
    <x v="0"/>
    <s v="Angulo de cierre central"/>
    <m/>
    <m/>
    <m/>
    <m/>
    <n v="260286"/>
    <n v="260286"/>
    <n v="260286"/>
    <n v="260286"/>
    <n v="260286"/>
    <n v="260286"/>
    <n v="0"/>
    <n v="0"/>
    <n v="0"/>
    <n v="0"/>
    <m/>
    <n v="0"/>
    <n v="0"/>
    <n v="0"/>
  </r>
  <r>
    <x v="0"/>
    <s v="Prolongacion de cierre central lateral"/>
    <s v="SRH 1200-1400"/>
    <n v="600"/>
    <m/>
    <s v="1E"/>
    <n v="255281"/>
    <n v="255281"/>
    <n v="255281"/>
    <n v="255281"/>
    <n v="255281"/>
    <n v="255281"/>
    <n v="0"/>
    <n v="0"/>
    <n v="0"/>
    <n v="0"/>
    <m/>
    <n v="0"/>
    <n v="0"/>
    <n v="0"/>
  </r>
  <r>
    <x v="0"/>
    <s v="Guia Compas  Adicional"/>
    <m/>
    <m/>
    <m/>
    <m/>
    <n v="255237"/>
    <n v="255237"/>
    <n v="255237"/>
    <n v="255237"/>
    <n v="255237"/>
    <n v="255237"/>
    <n v="0"/>
    <n v="0"/>
    <n v="0"/>
    <n v="0"/>
    <m/>
    <n v="0"/>
    <n v="0"/>
    <n v="0"/>
  </r>
  <r>
    <x v="0"/>
    <s v="Calzos"/>
    <m/>
    <m/>
    <m/>
    <m/>
    <n v="294364"/>
    <n v="294364"/>
    <n v="294364"/>
    <n v="294469"/>
    <n v="294469"/>
    <n v="294469"/>
    <n v="0"/>
    <n v="0"/>
    <n v="0"/>
    <n v="0"/>
    <m/>
    <n v="0"/>
    <n v="0"/>
    <n v="0"/>
  </r>
  <r>
    <x v="0"/>
    <s v="Pletina"/>
    <m/>
    <m/>
    <m/>
    <m/>
    <n v="350401"/>
    <n v="350401"/>
    <n v="350401"/>
    <n v="350401"/>
    <n v="350401"/>
    <n v="350401"/>
    <n v="4"/>
    <n v="4378.24"/>
    <n v="4378.24"/>
    <n v="4378.24"/>
    <m/>
    <n v="4095.48"/>
    <n v="4095.48"/>
    <n v="4095.48"/>
  </r>
  <r>
    <x v="1"/>
    <m/>
    <m/>
    <m/>
    <m/>
    <m/>
    <n v="0"/>
    <n v="0"/>
    <n v="0"/>
    <m/>
    <m/>
    <m/>
    <n v="0"/>
    <n v="0"/>
    <n v="0"/>
    <n v="0"/>
    <m/>
    <n v="0"/>
    <n v="0"/>
    <n v="0"/>
  </r>
  <r>
    <x v="1"/>
    <s v="Cremona aguja de 25mm"/>
    <s v="251-500"/>
    <m/>
    <m/>
    <m/>
    <n v="788328"/>
    <n v="788328"/>
    <n v="788328"/>
    <n v="788328"/>
    <n v="788328"/>
    <n v="788328"/>
    <n v="0"/>
    <n v="0"/>
    <n v="0"/>
    <n v="0"/>
    <m/>
    <n v="0"/>
    <n v="0"/>
    <n v="0"/>
  </r>
  <r>
    <x v="1"/>
    <s v="Cremona aguja de 25mm"/>
    <s v="501-800"/>
    <m/>
    <m/>
    <m/>
    <n v="788329"/>
    <n v="788329"/>
    <n v="788329"/>
    <n v="788329"/>
    <n v="788329"/>
    <n v="788329"/>
    <n v="0"/>
    <n v="0"/>
    <n v="0"/>
    <n v="0"/>
    <m/>
    <n v="0"/>
    <n v="0"/>
    <n v="0"/>
  </r>
  <r>
    <x v="1"/>
    <s v="Cremona aguja de 25mm"/>
    <s v="801-1100"/>
    <m/>
    <m/>
    <m/>
    <n v="788330"/>
    <n v="788330"/>
    <n v="788330"/>
    <n v="788330"/>
    <n v="788330"/>
    <n v="788330"/>
    <n v="1"/>
    <n v="9297.6299999999992"/>
    <n v="9297.6299999999992"/>
    <n v="9297.6299999999992"/>
    <m/>
    <n v="8696.94"/>
    <n v="8696.94"/>
    <n v="8696.94"/>
  </r>
  <r>
    <x v="1"/>
    <s v="Cremona aguja de 25mm"/>
    <s v="1101-1400"/>
    <m/>
    <m/>
    <m/>
    <n v="788331"/>
    <n v="788331"/>
    <n v="788331"/>
    <n v="788331"/>
    <n v="788331"/>
    <n v="788331"/>
    <n v="0"/>
    <n v="0"/>
    <n v="0"/>
    <n v="0"/>
    <m/>
    <n v="0"/>
    <n v="0"/>
    <n v="0"/>
  </r>
  <r>
    <x v="1"/>
    <s v="Cremona aguja de 25mm"/>
    <s v="caja mecanismo"/>
    <m/>
    <m/>
    <m/>
    <n v="787675"/>
    <n v="787675"/>
    <n v="787675"/>
    <n v="788320"/>
    <n v="788320"/>
    <n v="788320"/>
    <n v="1"/>
    <n v="14708.71"/>
    <n v="14708.71"/>
    <n v="14708.71"/>
    <m/>
    <n v="13758.3"/>
    <n v="13758.3"/>
    <n v="13758.3"/>
  </r>
  <r>
    <x v="1"/>
    <s v="Cremona aguja de 20mm"/>
    <n v="240"/>
    <m/>
    <m/>
    <m/>
    <n v="771150"/>
    <n v="771150"/>
    <n v="771150"/>
    <n v="771150"/>
    <n v="771150"/>
    <n v="771150"/>
    <n v="0"/>
    <n v="0"/>
    <n v="0"/>
    <n v="0"/>
    <m/>
    <n v="0"/>
    <n v="0"/>
    <n v="0"/>
  </r>
  <r>
    <x v="1"/>
    <s v="Cremona aguja de 20mm"/>
    <n v="400"/>
    <m/>
    <m/>
    <m/>
    <n v="771151"/>
    <n v="771151"/>
    <n v="771151"/>
    <n v="771151"/>
    <n v="771151"/>
    <n v="771151"/>
    <n v="0"/>
    <n v="0"/>
    <n v="0"/>
    <n v="0"/>
    <m/>
    <n v="0"/>
    <n v="0"/>
    <n v="0"/>
  </r>
  <r>
    <x v="1"/>
    <s v="Cremona aguja de 20mm"/>
    <n v="600"/>
    <m/>
    <m/>
    <m/>
    <n v="771152"/>
    <n v="771152"/>
    <n v="771152"/>
    <n v="771152"/>
    <n v="771152"/>
    <n v="771152"/>
    <n v="0"/>
    <n v="0"/>
    <n v="0"/>
    <n v="0"/>
    <m/>
    <n v="0"/>
    <n v="0"/>
    <n v="0"/>
  </r>
  <r>
    <x v="1"/>
    <s v="Cremona aguja de 20mm"/>
    <n v="800"/>
    <m/>
    <m/>
    <m/>
    <n v="771153"/>
    <n v="771153"/>
    <n v="771153"/>
    <n v="771153"/>
    <n v="771153"/>
    <n v="771153"/>
    <n v="0"/>
    <n v="0"/>
    <n v="0"/>
    <n v="0"/>
    <m/>
    <n v="0"/>
    <n v="0"/>
    <n v="0"/>
  </r>
  <r>
    <x v="1"/>
    <s v="Cremona aguja de 20mm"/>
    <n v="1000"/>
    <m/>
    <m/>
    <m/>
    <n v="771154"/>
    <n v="771154"/>
    <n v="771154"/>
    <n v="771154"/>
    <n v="771154"/>
    <n v="771154"/>
    <n v="0"/>
    <n v="0"/>
    <n v="0"/>
    <n v="0"/>
    <m/>
    <n v="0"/>
    <n v="0"/>
    <n v="0"/>
  </r>
  <r>
    <x v="1"/>
    <s v="Bisagra defender (juego Tijeras)"/>
    <n v="8"/>
    <m/>
    <m/>
    <m/>
    <n v="318423"/>
    <n v="318423"/>
    <n v="318423"/>
    <n v="318423"/>
    <n v="318423"/>
    <n v="318423"/>
    <n v="0"/>
    <n v="0"/>
    <n v="0"/>
    <n v="0"/>
    <m/>
    <n v="0"/>
    <n v="0"/>
    <n v="0"/>
  </r>
  <r>
    <x v="1"/>
    <s v="Bisagra defender (juego Tijeras)"/>
    <n v="10"/>
    <m/>
    <m/>
    <m/>
    <n v="318424"/>
    <n v="318424"/>
    <n v="318424"/>
    <n v="318424"/>
    <n v="318424"/>
    <n v="318424"/>
    <n v="0"/>
    <n v="0"/>
    <n v="0"/>
    <n v="0"/>
    <m/>
    <n v="0"/>
    <n v="0"/>
    <n v="0"/>
  </r>
  <r>
    <x v="1"/>
    <s v="Bisagra defender (juego Tijeras)"/>
    <n v="12"/>
    <m/>
    <m/>
    <m/>
    <n v="318425"/>
    <n v="318425"/>
    <n v="318425"/>
    <n v="318425"/>
    <n v="318425"/>
    <n v="318425"/>
    <n v="1"/>
    <n v="18657.439999999999"/>
    <n v="18657.439999999999"/>
    <n v="18657.439999999999"/>
    <m/>
    <n v="17451.91"/>
    <n v="17451.91"/>
    <n v="17451.91"/>
  </r>
  <r>
    <x v="1"/>
    <s v="Bisagra defender (juego Tijeras)"/>
    <n v="16"/>
    <m/>
    <m/>
    <m/>
    <n v="318426"/>
    <n v="318426"/>
    <n v="318426"/>
    <n v="318426"/>
    <n v="318426"/>
    <n v="318426"/>
    <n v="0"/>
    <n v="0"/>
    <n v="0"/>
    <n v="0"/>
    <m/>
    <n v="0"/>
    <n v="0"/>
    <n v="0"/>
  </r>
  <r>
    <x v="1"/>
    <s v="Bisagra defender (juego Tijeras)"/>
    <n v="20"/>
    <m/>
    <m/>
    <m/>
    <n v="318427"/>
    <n v="318427"/>
    <n v="318427"/>
    <n v="318427"/>
    <n v="318427"/>
    <n v="318427"/>
    <n v="0"/>
    <n v="0"/>
    <n v="0"/>
    <n v="0"/>
    <m/>
    <n v="0"/>
    <n v="0"/>
    <n v="0"/>
  </r>
  <r>
    <x v="1"/>
    <s v="Bisagra defender (juego Tijeras)"/>
    <n v="24"/>
    <m/>
    <m/>
    <m/>
    <n v="318428"/>
    <n v="318428"/>
    <n v="318428"/>
    <n v="318428"/>
    <n v="318428"/>
    <n v="318428"/>
    <n v="0"/>
    <n v="0"/>
    <n v="0"/>
    <n v="0"/>
    <m/>
    <n v="0"/>
    <n v="0"/>
    <n v="0"/>
  </r>
  <r>
    <x v="1"/>
    <s v="Manillas"/>
    <s v="Blanca"/>
    <m/>
    <m/>
    <m/>
    <n v="256756"/>
    <m/>
    <m/>
    <n v="256756"/>
    <m/>
    <m/>
    <n v="0"/>
    <n v="0"/>
    <n v="0"/>
    <n v="0"/>
    <m/>
    <n v="0"/>
    <n v="0"/>
    <n v="0"/>
  </r>
  <r>
    <x v="1"/>
    <s v="Manillas"/>
    <s v="Marron"/>
    <m/>
    <m/>
    <m/>
    <m/>
    <n v="227803"/>
    <m/>
    <m/>
    <n v="227803"/>
    <m/>
    <n v="0"/>
    <n v="0"/>
    <n v="0"/>
    <n v="0"/>
    <m/>
    <n v="0"/>
    <n v="0"/>
    <n v="0"/>
  </r>
  <r>
    <x v="1"/>
    <s v="Manillas"/>
    <s v="Antracita"/>
    <m/>
    <m/>
    <m/>
    <m/>
    <m/>
    <n v="227793"/>
    <m/>
    <m/>
    <n v="227793"/>
    <n v="0"/>
    <n v="0"/>
    <n v="0"/>
    <n v="0"/>
    <m/>
    <n v="0"/>
    <n v="0"/>
    <n v="0"/>
  </r>
  <r>
    <x v="1"/>
    <s v="Manillas estrecha 35mm"/>
    <s v="Blanca"/>
    <m/>
    <m/>
    <m/>
    <n v="571162"/>
    <m/>
    <m/>
    <n v="571162"/>
    <m/>
    <m/>
    <n v="1"/>
    <n v="8852.06"/>
    <n v="0"/>
    <n v="0"/>
    <m/>
    <n v="8280.1"/>
    <n v="0"/>
    <n v="0"/>
  </r>
  <r>
    <x v="1"/>
    <s v="Manillas estrecha 35mm"/>
    <s v="Marron"/>
    <m/>
    <m/>
    <m/>
    <m/>
    <n v="571166"/>
    <m/>
    <m/>
    <n v="571164"/>
    <m/>
    <n v="1"/>
    <n v="0"/>
    <n v="8852.06"/>
    <n v="0"/>
    <m/>
    <n v="0"/>
    <n v="8280.1"/>
    <n v="0"/>
  </r>
  <r>
    <x v="1"/>
    <s v="Manillas estrecha 35mm"/>
    <s v="Antracita"/>
    <m/>
    <m/>
    <m/>
    <m/>
    <m/>
    <n v="571164"/>
    <m/>
    <m/>
    <n v="571164"/>
    <n v="1"/>
    <n v="0"/>
    <n v="0"/>
    <n v="8852.06"/>
    <m/>
    <n v="0"/>
    <n v="0"/>
    <n v="8280.1"/>
  </r>
  <r>
    <x v="1"/>
    <s v="Cerradero Lateral"/>
    <s v="T94 - abertura exterior"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1"/>
    <s v="Cerradero Lateral"/>
    <s v="T77"/>
    <m/>
    <m/>
    <m/>
    <n v="260439"/>
    <n v="260439"/>
    <n v="260439"/>
    <n v="260439"/>
    <n v="260439"/>
    <n v="260439"/>
    <n v="4"/>
    <n v="6927.36"/>
    <n v="6927.36"/>
    <n v="6927.36"/>
    <m/>
    <n v="6479.96"/>
    <n v="6479.96"/>
    <n v="6479.96"/>
  </r>
  <r>
    <x v="1"/>
    <s v="Cerradero Lateral"/>
    <s v="T79"/>
    <m/>
    <m/>
    <m/>
    <n v="260368"/>
    <n v="260368"/>
    <n v="260368"/>
    <n v="260439"/>
    <n v="260439"/>
    <n v="260439"/>
    <n v="0"/>
    <n v="0"/>
    <n v="0"/>
    <n v="0"/>
    <m/>
    <n v="0"/>
    <n v="0"/>
    <n v="0"/>
  </r>
  <r>
    <x v="2"/>
    <m/>
    <m/>
    <m/>
    <m/>
    <m/>
    <n v="0"/>
    <n v="0"/>
    <n v="0"/>
    <m/>
    <m/>
    <m/>
    <n v="0"/>
    <n v="0"/>
    <n v="0"/>
    <n v="0"/>
    <m/>
    <n v="0"/>
    <n v="0"/>
    <n v="0"/>
  </r>
  <r>
    <x v="2"/>
    <s v="Cremona aguja de 15mm"/>
    <s v="310-450"/>
    <m/>
    <m/>
    <m/>
    <n v="259717"/>
    <n v="259717"/>
    <n v="259717"/>
    <n v="259717"/>
    <n v="259717"/>
    <n v="259717"/>
    <n v="0"/>
    <n v="0"/>
    <n v="0"/>
    <n v="0"/>
    <m/>
    <n v="0"/>
    <n v="0"/>
    <n v="0"/>
  </r>
  <r>
    <x v="2"/>
    <s v="Cremona aguja de 15mm"/>
    <s v="451-620"/>
    <m/>
    <m/>
    <m/>
    <n v="259718"/>
    <n v="259718"/>
    <n v="259718"/>
    <n v="259718"/>
    <n v="259718"/>
    <n v="259718"/>
    <n v="0"/>
    <n v="0"/>
    <n v="0"/>
    <n v="0"/>
    <m/>
    <n v="0"/>
    <n v="0"/>
    <n v="0"/>
  </r>
  <r>
    <x v="2"/>
    <s v="Cremona aguja de 15mm"/>
    <s v="621-800"/>
    <m/>
    <m/>
    <m/>
    <n v="259719"/>
    <n v="259719"/>
    <n v="259719"/>
    <n v="259719"/>
    <n v="259719"/>
    <n v="259719"/>
    <n v="1"/>
    <n v="7158.82"/>
    <n v="7158.82"/>
    <n v="7158.82"/>
    <m/>
    <n v="6696.31"/>
    <n v="6696.31"/>
    <n v="6696.31"/>
  </r>
  <r>
    <x v="2"/>
    <s v="Cremona aguja de 15mm"/>
    <s v="801-1200"/>
    <m/>
    <m/>
    <m/>
    <n v="259720"/>
    <n v="259720"/>
    <n v="259720"/>
    <n v="259720"/>
    <n v="259720"/>
    <n v="259720"/>
    <n v="0"/>
    <n v="0"/>
    <n v="0"/>
    <n v="0"/>
    <m/>
    <n v="0"/>
    <n v="0"/>
    <n v="0"/>
  </r>
  <r>
    <x v="2"/>
    <s v="Cremona aguja de 15mm"/>
    <s v="1201-1600"/>
    <m/>
    <m/>
    <m/>
    <n v="259721"/>
    <n v="259721"/>
    <n v="259721"/>
    <n v="259721"/>
    <n v="259721"/>
    <n v="259721"/>
    <n v="0"/>
    <n v="0"/>
    <n v="0"/>
    <n v="0"/>
    <m/>
    <n v="0"/>
    <n v="0"/>
    <n v="0"/>
  </r>
  <r>
    <x v="2"/>
    <s v="Cremona aguja de 15mm"/>
    <s v="1601-2000"/>
    <m/>
    <m/>
    <m/>
    <n v="795389"/>
    <n v="795389"/>
    <n v="795389"/>
    <n v="795389"/>
    <n v="795389"/>
    <n v="795389"/>
    <n v="0"/>
    <n v="0"/>
    <n v="0"/>
    <n v="0"/>
    <m/>
    <n v="0"/>
    <n v="0"/>
    <n v="0"/>
  </r>
  <r>
    <x v="2"/>
    <s v="Cremona aguja de 15mm"/>
    <s v="2001-2400"/>
    <m/>
    <m/>
    <m/>
    <n v="795392"/>
    <n v="795392"/>
    <n v="795392"/>
    <n v="795392"/>
    <n v="795392"/>
    <n v="795392"/>
    <n v="0"/>
    <n v="0"/>
    <n v="0"/>
    <n v="0"/>
    <m/>
    <n v="0"/>
    <n v="0"/>
    <n v="0"/>
  </r>
  <r>
    <x v="2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2"/>
    <s v="Compas Limitador"/>
    <m/>
    <m/>
    <m/>
    <m/>
    <n v="482823"/>
    <n v="482823"/>
    <n v="482823"/>
    <n v="482823"/>
    <n v="482823"/>
    <n v="482823"/>
    <n v="2"/>
    <n v="11192.26"/>
    <n v="11192.26"/>
    <n v="11192.26"/>
    <m/>
    <n v="10469.040000000001"/>
    <n v="10469.040000000001"/>
    <n v="10469.040000000001"/>
  </r>
  <r>
    <x v="2"/>
    <s v="Soporte Compas K3/100"/>
    <s v="310-1200"/>
    <m/>
    <m/>
    <n v="2"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2"/>
    <s v="Soporte Compas K3/100"/>
    <s v="1201-1600"/>
    <m/>
    <m/>
    <n v="3"/>
    <n v="787188"/>
    <n v="787188"/>
    <n v="787188"/>
    <n v="859172"/>
    <n v="859172"/>
    <n v="859172"/>
    <n v="0"/>
    <n v="0"/>
    <n v="0"/>
    <n v="0"/>
    <m/>
    <n v="0"/>
    <n v="0"/>
    <n v="0"/>
  </r>
  <r>
    <x v="2"/>
    <s v="Soporte Compas K3/100"/>
    <s v="1601-2400"/>
    <m/>
    <m/>
    <n v="4"/>
    <n v="787188"/>
    <n v="787188"/>
    <n v="787188"/>
    <n v="859172"/>
    <n v="859172"/>
    <n v="859172"/>
    <n v="0"/>
    <n v="0"/>
    <n v="0"/>
    <n v="0"/>
    <m/>
    <n v="0"/>
    <n v="0"/>
    <n v="0"/>
  </r>
  <r>
    <x v="2"/>
    <s v="Eje Soporte Compas"/>
    <s v="310-1200"/>
    <m/>
    <m/>
    <n v="2"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2"/>
    <s v="Eje Soporte Compas"/>
    <s v="1201-1600"/>
    <m/>
    <m/>
    <n v="3"/>
    <n v="788504"/>
    <n v="788504"/>
    <n v="788504"/>
    <n v="834705"/>
    <n v="834705"/>
    <n v="834705"/>
    <n v="0"/>
    <n v="0"/>
    <n v="0"/>
    <n v="0"/>
    <m/>
    <n v="0"/>
    <n v="0"/>
    <n v="0"/>
  </r>
  <r>
    <x v="2"/>
    <s v="Eje Soporte Compas"/>
    <s v="1601-2400"/>
    <m/>
    <m/>
    <n v="4"/>
    <n v="788504"/>
    <n v="788504"/>
    <n v="788504"/>
    <n v="834705"/>
    <n v="834705"/>
    <n v="834705"/>
    <n v="0"/>
    <n v="0"/>
    <n v="0"/>
    <n v="0"/>
    <m/>
    <n v="0"/>
    <n v="0"/>
    <n v="0"/>
  </r>
  <r>
    <x v="2"/>
    <s v="Bisagra internedia regulable"/>
    <s v="310-1200"/>
    <m/>
    <m/>
    <n v="2"/>
    <n v="787387"/>
    <n v="787387"/>
    <n v="787387"/>
    <n v="787387"/>
    <n v="787387"/>
    <n v="787387"/>
    <n v="2"/>
    <n v="14545.5"/>
    <n v="14545.5"/>
    <n v="14545.5"/>
    <m/>
    <n v="13605.78"/>
    <n v="13605.78"/>
    <n v="13605.78"/>
  </r>
  <r>
    <x v="2"/>
    <s v="Bisagra internedia regulable"/>
    <s v="1201-1600"/>
    <m/>
    <m/>
    <n v="3"/>
    <n v="787387"/>
    <n v="787387"/>
    <n v="787387"/>
    <n v="787387"/>
    <n v="787387"/>
    <n v="787387"/>
    <n v="0"/>
    <n v="0"/>
    <n v="0"/>
    <n v="0"/>
    <m/>
    <n v="0"/>
    <n v="0"/>
    <n v="0"/>
  </r>
  <r>
    <x v="2"/>
    <s v="Bisagra internedia regulable"/>
    <s v="1601-2400"/>
    <m/>
    <m/>
    <n v="4"/>
    <n v="787387"/>
    <n v="787387"/>
    <n v="787387"/>
    <n v="787387"/>
    <n v="787387"/>
    <n v="787387"/>
    <n v="0"/>
    <n v="0"/>
    <n v="0"/>
    <n v="0"/>
    <m/>
    <n v="0"/>
    <n v="0"/>
    <n v="0"/>
  </r>
  <r>
    <x v="2"/>
    <s v="Tope"/>
    <m/>
    <m/>
    <m/>
    <m/>
    <n v="264603"/>
    <n v="264603"/>
    <n v="264603"/>
    <m/>
    <m/>
    <m/>
    <n v="0"/>
    <n v="0"/>
    <n v="0"/>
    <n v="0"/>
    <m/>
    <n v="0"/>
    <n v="0"/>
    <n v="0"/>
  </r>
  <r>
    <x v="2"/>
    <s v="Manillas"/>
    <s v="Blanca"/>
    <m/>
    <m/>
    <m/>
    <n v="256756"/>
    <m/>
    <m/>
    <n v="256756"/>
    <m/>
    <m/>
    <n v="1"/>
    <n v="6133.51"/>
    <n v="0"/>
    <n v="0"/>
    <m/>
    <n v="5737.14"/>
    <n v="0"/>
    <n v="0"/>
  </r>
  <r>
    <x v="2"/>
    <s v="Manillas"/>
    <s v="Marron"/>
    <m/>
    <m/>
    <m/>
    <m/>
    <n v="227803"/>
    <m/>
    <m/>
    <n v="227803"/>
    <m/>
    <n v="1"/>
    <n v="0"/>
    <n v="6133.51"/>
    <n v="0"/>
    <m/>
    <n v="0"/>
    <n v="5737.14"/>
    <n v="0"/>
  </r>
  <r>
    <x v="2"/>
    <s v="Manillas"/>
    <s v="Antracita"/>
    <m/>
    <m/>
    <m/>
    <m/>
    <m/>
    <n v="227793"/>
    <m/>
    <m/>
    <n v="227793"/>
    <n v="1"/>
    <n v="0"/>
    <n v="0"/>
    <n v="6133.51"/>
    <m/>
    <n v="0"/>
    <n v="0"/>
    <n v="5737.14"/>
  </r>
  <r>
    <x v="2"/>
    <s v="Embecedores"/>
    <s v="Falso Compas"/>
    <m/>
    <n v="788402"/>
    <n v="821923"/>
    <n v="788383"/>
    <n v="788383"/>
    <n v="788383"/>
    <n v="788410"/>
    <n v="788407"/>
    <n v="821926"/>
    <n v="2"/>
    <n v="515.26"/>
    <n v="515.26"/>
    <n v="993.22"/>
    <m/>
    <n v="481.84"/>
    <n v="481.84"/>
    <n v="929.08"/>
  </r>
  <r>
    <x v="2"/>
    <s v="Embecedores"/>
    <s v="Soporte compas"/>
    <m/>
    <n v="788386"/>
    <n v="821924"/>
    <n v="788399"/>
    <n v="788399"/>
    <n v="788399"/>
    <n v="861167"/>
    <n v="861154"/>
    <n v="862558"/>
    <n v="2"/>
    <n v="1416.24"/>
    <n v="1416.24"/>
    <n v="2303.62"/>
    <m/>
    <n v="1324.84"/>
    <n v="1324.84"/>
    <n v="2154.7600000000002"/>
  </r>
  <r>
    <x v="2"/>
    <s v="Cerradero Lateral"/>
    <m/>
    <m/>
    <m/>
    <m/>
    <n v="738470"/>
    <n v="738470"/>
    <n v="738470"/>
    <n v="332439"/>
    <n v="332439"/>
    <n v="332439"/>
    <n v="6"/>
    <n v="3363.96"/>
    <n v="3363.96"/>
    <n v="3363.96"/>
    <m/>
    <n v="3146.58"/>
    <n v="3146.58"/>
    <n v="3146.58"/>
  </r>
  <r>
    <x v="2"/>
    <s v="Prolongadores"/>
    <s v="800-1200"/>
    <m/>
    <m/>
    <m/>
    <n v="255281"/>
    <n v="255281"/>
    <n v="255281"/>
    <n v="255281"/>
    <n v="255281"/>
    <n v="255281"/>
    <n v="2"/>
    <n v="1121.32"/>
    <n v="1121.32"/>
    <n v="1121.32"/>
    <m/>
    <n v="9190.7199999999993"/>
    <n v="9190.7199999999993"/>
    <n v="9190.7199999999993"/>
  </r>
  <r>
    <x v="3"/>
    <s v="Cremona T&amp;T cota variable"/>
    <s v="SRH/mm "/>
    <s v="Alto manilla "/>
    <s v="Largo cremona "/>
    <s v="N° Bul/tipo "/>
    <n v="0"/>
    <n v="0"/>
    <n v="0"/>
    <m/>
    <m/>
    <m/>
    <n v="0"/>
    <n v="0"/>
    <n v="0"/>
    <n v="0"/>
    <m/>
    <n v="0"/>
    <n v="0"/>
    <n v="0"/>
  </r>
  <r>
    <x v="3"/>
    <s v="Cremona T&amp;T cota variable"/>
    <s v="451-620"/>
    <m/>
    <m/>
    <m/>
    <n v="260130"/>
    <n v="260130"/>
    <n v="260130"/>
    <n v="260130"/>
    <n v="260130"/>
    <n v="260130"/>
    <n v="0"/>
    <n v="0"/>
    <n v="0"/>
    <n v="0"/>
    <m/>
    <n v="0"/>
    <n v="0"/>
    <n v="0"/>
  </r>
  <r>
    <x v="3"/>
    <s v="Cremona T&amp;T cota variable"/>
    <s v="621-800"/>
    <m/>
    <m/>
    <m/>
    <n v="260131"/>
    <n v="260131"/>
    <n v="260131"/>
    <n v="260131"/>
    <n v="260131"/>
    <n v="260131"/>
    <n v="0"/>
    <n v="0"/>
    <n v="0"/>
    <n v="0"/>
    <m/>
    <n v="0"/>
    <n v="0"/>
    <n v="0"/>
  </r>
  <r>
    <x v="3"/>
    <s v="Cremona T&amp;T cota variable"/>
    <s v="801-1200"/>
    <m/>
    <m/>
    <m/>
    <n v="260132"/>
    <n v="260132"/>
    <n v="260132"/>
    <n v="260132"/>
    <n v="260132"/>
    <n v="260132"/>
    <n v="0"/>
    <n v="0"/>
    <n v="0"/>
    <n v="0"/>
    <m/>
    <n v="0"/>
    <n v="0"/>
    <n v="0"/>
  </r>
  <r>
    <x v="3"/>
    <s v="Cremona T&amp;T cota variable"/>
    <s v="1201-1600"/>
    <m/>
    <m/>
    <m/>
    <n v="260133"/>
    <n v="260133"/>
    <n v="260133"/>
    <n v="260133"/>
    <n v="260133"/>
    <n v="260133"/>
    <n v="1"/>
    <n v="12263.98"/>
    <n v="12263.98"/>
    <n v="12263.98"/>
    <m/>
    <n v="11471.52"/>
    <n v="11471.52"/>
    <n v="11471.52"/>
  </r>
  <r>
    <x v="3"/>
    <s v="Cremona T&amp;T cota variable"/>
    <s v="1601-2000"/>
    <m/>
    <m/>
    <m/>
    <n v="260134"/>
    <n v="260134"/>
    <n v="260134"/>
    <n v="795413"/>
    <n v="795413"/>
    <n v="795413"/>
    <n v="0"/>
    <n v="0"/>
    <n v="0"/>
    <n v="0"/>
    <m/>
    <n v="0"/>
    <n v="0"/>
    <n v="0"/>
  </r>
  <r>
    <x v="3"/>
    <s v="Base Falso Compas"/>
    <m/>
    <m/>
    <m/>
    <m/>
    <n v="331488"/>
    <n v="331488"/>
    <n v="331488"/>
    <n v="331488"/>
    <n v="331488"/>
    <n v="331488"/>
    <n v="1"/>
    <n v="2506.0300000000002"/>
    <n v="2506.0300000000002"/>
    <n v="2506.0300000000002"/>
    <m/>
    <n v="2344.06"/>
    <n v="2344.06"/>
    <n v="2344.06"/>
  </r>
  <r>
    <x v="3"/>
    <s v="Falso Compas K"/>
    <m/>
    <m/>
    <m/>
    <s v="IZQ"/>
    <n v="787375"/>
    <n v="787375"/>
    <n v="787375"/>
    <n v="787375"/>
    <n v="787375"/>
    <n v="787375"/>
    <n v="1"/>
    <n v="4674.04"/>
    <n v="4674.04"/>
    <n v="4674.04"/>
    <m/>
    <n v="4372.03"/>
    <n v="4372.03"/>
    <n v="4372.03"/>
  </r>
  <r>
    <x v="3"/>
    <s v="Falso Compas K"/>
    <m/>
    <m/>
    <m/>
    <s v="DER"/>
    <n v="787376"/>
    <n v="787376"/>
    <n v="787376"/>
    <n v="787376"/>
    <n v="787376"/>
    <n v="787376"/>
    <n v="0"/>
    <n v="0"/>
    <n v="0"/>
    <n v="0"/>
    <m/>
    <n v="0"/>
    <n v="0"/>
    <n v="0"/>
  </r>
  <r>
    <x v="3"/>
    <s v="Soporte Compas K3"/>
    <m/>
    <m/>
    <m/>
    <m/>
    <n v="787188"/>
    <n v="787188"/>
    <n v="787188"/>
    <n v="859172"/>
    <n v="859172"/>
    <n v="859172"/>
    <n v="1"/>
    <n v="1725.34"/>
    <n v="1725.34"/>
    <n v="1725.34"/>
    <m/>
    <n v="1613.88"/>
    <n v="1613.88"/>
    <n v="1613.88"/>
  </r>
  <r>
    <x v="3"/>
    <s v="Eje Soporte Compas K3"/>
    <m/>
    <m/>
    <m/>
    <m/>
    <n v="788504"/>
    <n v="788504"/>
    <n v="788504"/>
    <n v="834705"/>
    <n v="834705"/>
    <n v="834705"/>
    <n v="1"/>
    <n v="350.45"/>
    <n v="350.45"/>
    <n v="350.45"/>
    <m/>
    <n v="327.86"/>
    <n v="327.86"/>
    <n v="327.86"/>
  </r>
  <r>
    <x v="3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3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3"/>
    <s v="Cerradero Lateral"/>
    <m/>
    <m/>
    <m/>
    <m/>
    <n v="738470"/>
    <n v="738470"/>
    <n v="738470"/>
    <n v="332439"/>
    <n v="332439"/>
    <n v="332439"/>
    <n v="4"/>
    <n v="2242.64"/>
    <n v="2242.64"/>
    <n v="2242.64"/>
    <m/>
    <n v="2097.7199999999998"/>
    <n v="2097.7199999999998"/>
    <n v="2097.7199999999998"/>
  </r>
  <r>
    <x v="3"/>
    <s v="Manillas"/>
    <s v="Blanca"/>
    <m/>
    <m/>
    <m/>
    <n v="336110"/>
    <m/>
    <m/>
    <n v="256756"/>
    <m/>
    <m/>
    <n v="1"/>
    <n v="6133.51"/>
    <n v="0"/>
    <n v="0"/>
    <m/>
    <n v="5737.14"/>
    <n v="0"/>
    <n v="0"/>
  </r>
  <r>
    <x v="3"/>
    <s v="Manillas"/>
    <s v="Negra"/>
    <m/>
    <m/>
    <m/>
    <m/>
    <n v="794355"/>
    <m/>
    <m/>
    <n v="227803"/>
    <m/>
    <n v="1"/>
    <n v="0"/>
    <n v="6133.51"/>
    <n v="0"/>
    <m/>
    <n v="0"/>
    <n v="5737.14"/>
    <n v="0"/>
  </r>
  <r>
    <x v="3"/>
    <s v="Manillas"/>
    <s v="Marron"/>
    <m/>
    <m/>
    <m/>
    <m/>
    <m/>
    <n v="485764"/>
    <m/>
    <m/>
    <n v="227793"/>
    <n v="1"/>
    <n v="0"/>
    <n v="0"/>
    <n v="6133.51"/>
    <m/>
    <n v="0"/>
    <n v="0"/>
    <n v="5737.14"/>
  </r>
  <r>
    <x v="3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3"/>
    <s v="Embellecedores"/>
    <s v="Soporte compas"/>
    <m/>
    <n v="788386"/>
    <n v="788399"/>
    <n v="821924"/>
    <n v="821924"/>
    <n v="821924"/>
    <n v="861167"/>
    <n v="861154"/>
    <n v="862558"/>
    <n v="1"/>
    <n v="708.12"/>
    <n v="708.12"/>
    <n v="1151.81"/>
    <m/>
    <n v="662.42"/>
    <n v="662.42"/>
    <n v="1077.3800000000001"/>
  </r>
  <r>
    <x v="3"/>
    <s v="Embellecedores"/>
    <s v="Base pernio"/>
    <m/>
    <n v="788426"/>
    <n v="788423"/>
    <n v="821926"/>
    <n v="821926"/>
    <n v="821926"/>
    <n v="788426"/>
    <n v="788423"/>
    <n v="821924"/>
    <n v="1"/>
    <n v="496.61"/>
    <n v="496.61"/>
    <n v="708.12"/>
    <m/>
    <n v="464.54"/>
    <n v="464.54"/>
    <n v="662.42"/>
  </r>
  <r>
    <x v="3"/>
    <s v="Embellecedores"/>
    <s v="Pernio"/>
    <m/>
    <n v="788418"/>
    <n v="258922"/>
    <n v="821925"/>
    <n v="821925"/>
    <n v="821925"/>
    <n v="788418"/>
    <n v="788415"/>
    <n v="821925"/>
    <n v="1"/>
    <n v="496.61"/>
    <n v="496.61"/>
    <n v="496.61"/>
    <m/>
    <n v="464.54"/>
    <n v="464.54"/>
    <n v="464.54"/>
  </r>
  <r>
    <x v="3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3"/>
    <s v="Cierre intermedio oculto - hoja"/>
    <s v="801-1400"/>
    <m/>
    <m/>
    <n v="1"/>
    <n v="331485"/>
    <n v="331485"/>
    <n v="331485"/>
    <n v="331485"/>
    <n v="331485"/>
    <n v="331485"/>
    <n v="1"/>
    <n v="975.57"/>
    <n v="975.57"/>
    <n v="975.57"/>
    <m/>
    <n v="912.51"/>
    <n v="912.51"/>
    <n v="912.51"/>
  </r>
  <r>
    <x v="3"/>
    <s v="Cierre intermedio oculto - hoja"/>
    <s v="1401-2000"/>
    <m/>
    <m/>
    <n v="2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hoja"/>
    <s v="2001-2400"/>
    <m/>
    <m/>
    <n v="3"/>
    <n v="331485"/>
    <n v="331485"/>
    <n v="331485"/>
    <n v="331485"/>
    <n v="331485"/>
    <n v="331485"/>
    <n v="0"/>
    <n v="0"/>
    <n v="0"/>
    <n v="0"/>
    <m/>
    <n v="0"/>
    <n v="0"/>
    <n v="0"/>
  </r>
  <r>
    <x v="3"/>
    <s v="Cierre intermedio oculto - marco"/>
    <s v="801-1400"/>
    <m/>
    <m/>
    <n v="1"/>
    <n v="264249"/>
    <n v="264249"/>
    <n v="264249"/>
    <n v="250725"/>
    <n v="250725"/>
    <n v="250725"/>
    <n v="0"/>
    <n v="0"/>
    <n v="0"/>
    <n v="0"/>
    <m/>
    <n v="0"/>
    <n v="0"/>
    <n v="0"/>
  </r>
  <r>
    <x v="3"/>
    <s v="Cierre intermedio oculto - marco"/>
    <s v="1401-2000"/>
    <m/>
    <m/>
    <n v="2"/>
    <n v="264249"/>
    <n v="264249"/>
    <n v="264249"/>
    <n v="250725"/>
    <n v="250725"/>
    <n v="250725"/>
    <n v="2"/>
    <n v="1777.08"/>
    <n v="1777.08"/>
    <n v="1777.08"/>
    <m/>
    <n v="1662.14"/>
    <n v="1662.14"/>
    <n v="1662.14"/>
  </r>
  <r>
    <x v="3"/>
    <s v="Cierre intermedio oculto - marco"/>
    <s v="2001-2400"/>
    <m/>
    <m/>
    <n v="3"/>
    <n v="264249"/>
    <n v="264249"/>
    <n v="264249"/>
    <n v="250725"/>
    <n v="250725"/>
    <n v="250725"/>
    <n v="0"/>
    <n v="0"/>
    <n v="0"/>
    <n v="0"/>
    <m/>
    <n v="0"/>
    <n v="0"/>
    <n v="0"/>
  </r>
  <r>
    <x v="4"/>
    <m/>
    <m/>
    <m/>
    <m/>
    <m/>
    <n v="0"/>
    <n v="0"/>
    <n v="0"/>
    <m/>
    <m/>
    <m/>
    <n v="0"/>
    <n v="0"/>
    <n v="0"/>
    <n v="0"/>
    <m/>
    <n v="0"/>
    <n v="0"/>
    <n v="0"/>
  </r>
  <r>
    <x v="4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4"/>
    <s v="Pasador canal de herraje"/>
    <m/>
    <m/>
    <m/>
    <m/>
    <n v="305638"/>
    <n v="305638"/>
    <n v="305638"/>
    <n v="305638"/>
    <n v="305638"/>
    <n v="305638"/>
    <n v="0"/>
    <n v="0"/>
    <n v="0"/>
    <n v="0"/>
    <m/>
    <n v="0"/>
    <n v="0"/>
    <n v="0"/>
  </r>
  <r>
    <x v="4"/>
    <s v="Cerradero Batiente"/>
    <m/>
    <m/>
    <m/>
    <m/>
    <n v="260359"/>
    <n v="260359"/>
    <n v="260359"/>
    <n v="260359"/>
    <n v="260359"/>
    <n v="260359"/>
    <n v="4"/>
    <n v="4311.16"/>
    <n v="4311.16"/>
    <n v="4311.16"/>
    <m/>
    <n v="4032.68"/>
    <n v="4032.68"/>
    <n v="4032.68"/>
  </r>
  <r>
    <x v="4"/>
    <s v="Pasador de Puerta"/>
    <m/>
    <m/>
    <m/>
    <m/>
    <n v="388354"/>
    <n v="388354"/>
    <n v="388354"/>
    <n v="388354"/>
    <n v="388354"/>
    <n v="388354"/>
    <n v="0"/>
    <n v="0"/>
    <n v="0"/>
    <n v="0"/>
    <m/>
    <n v="0"/>
    <n v="0"/>
    <n v="0"/>
  </r>
  <r>
    <x v="4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2634.1"/>
    <n v="12634.1"/>
    <n v="12634.1"/>
  </r>
  <r>
    <x v="4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4"/>
    <s v="Bisagra 3D PS 150"/>
    <s v="Blanca"/>
    <m/>
    <m/>
    <m/>
    <n v="738083"/>
    <m/>
    <m/>
    <n v="738083"/>
    <m/>
    <m/>
    <n v="3"/>
    <n v="61072.41"/>
    <n v="0"/>
    <n v="0"/>
    <m/>
    <n v="57126.270000000004"/>
    <n v="0"/>
    <n v="0"/>
  </r>
  <r>
    <x v="4"/>
    <s v="Bisagra 3D PS 150"/>
    <s v="Marron"/>
    <m/>
    <m/>
    <m/>
    <m/>
    <n v="738097"/>
    <m/>
    <m/>
    <n v="738097"/>
    <m/>
    <n v="3"/>
    <n v="0"/>
    <n v="61072.41"/>
    <n v="0"/>
    <m/>
    <n v="0"/>
    <n v="57126.270000000004"/>
    <n v="0"/>
  </r>
  <r>
    <x v="4"/>
    <s v="Bisagra 3D PS 150"/>
    <s v="Antracita"/>
    <m/>
    <m/>
    <m/>
    <m/>
    <m/>
    <n v="799873"/>
    <m/>
    <m/>
    <n v="799873"/>
    <n v="3"/>
    <n v="0"/>
    <n v="0"/>
    <n v="61072.41"/>
    <m/>
    <n v="0"/>
    <n v="0"/>
    <n v="57126.270000000004"/>
  </r>
  <r>
    <x v="4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4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4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4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114084.48"/>
    <n v="114084.48"/>
    <n v="114084.48"/>
  </r>
  <r>
    <x v="4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4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4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19878.259999999998"/>
    <n v="19878.259999999998"/>
    <n v="19878.259999999998"/>
  </r>
  <r>
    <x v="4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2042.63"/>
    <n v="12042.63"/>
    <n v="12042.63"/>
  </r>
  <r>
    <x v="4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4"/>
    <s v="Manillas"/>
    <s v="Blanca"/>
    <s v="OPA"/>
    <m/>
    <m/>
    <n v="319954"/>
    <m/>
    <m/>
    <n v="319954"/>
    <m/>
    <m/>
    <n v="1"/>
    <n v="45241.95"/>
    <n v="0"/>
    <n v="0"/>
    <m/>
    <n v="42318.81"/>
    <n v="0"/>
    <n v="0"/>
  </r>
  <r>
    <x v="4"/>
    <s v="Manillas"/>
    <s v="Negra"/>
    <s v="OPA"/>
    <m/>
    <m/>
    <m/>
    <n v="319955"/>
    <m/>
    <m/>
    <n v="319955"/>
    <m/>
    <n v="1"/>
    <n v="0"/>
    <n v="45241.95"/>
    <n v="0"/>
    <m/>
    <n v="0"/>
    <n v="42318.81"/>
    <n v="0"/>
  </r>
  <r>
    <x v="4"/>
    <s v="Manillas"/>
    <s v="Marron"/>
    <s v="OPA"/>
    <m/>
    <m/>
    <m/>
    <m/>
    <n v="340317"/>
    <m/>
    <m/>
    <n v="340317"/>
    <n v="1"/>
    <n v="0"/>
    <n v="0"/>
    <n v="45241.95"/>
    <m/>
    <n v="0"/>
    <n v="0"/>
    <n v="42318.81"/>
  </r>
  <r>
    <x v="4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4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4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4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4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4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4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4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4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6802.89"/>
    <n v="6802.89"/>
    <n v="6802.89"/>
  </r>
  <r>
    <x v="4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4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324.84"/>
    <n v="1324.84"/>
    <n v="2154.7600000000002"/>
  </r>
  <r>
    <x v="4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464.54"/>
    <n v="464.54"/>
    <n v="662.42"/>
  </r>
  <r>
    <x v="4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464.54"/>
    <n v="464.54"/>
    <n v="464.54"/>
  </r>
  <r>
    <x v="4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4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8358.44"/>
    <n v="8358.44"/>
    <n v="8358.44"/>
  </r>
  <r>
    <x v="5"/>
    <m/>
    <m/>
    <m/>
    <m/>
    <m/>
    <n v="0"/>
    <n v="0"/>
    <n v="0"/>
    <m/>
    <m/>
    <m/>
    <n v="0"/>
    <n v="0"/>
    <n v="0"/>
    <n v="0"/>
    <m/>
    <n v="0"/>
    <n v="0"/>
    <n v="0"/>
  </r>
  <r>
    <x v="5"/>
    <s v="Cerradero Pasador"/>
    <s v="Cerradero"/>
    <m/>
    <m/>
    <m/>
    <n v="286640"/>
    <n v="286640"/>
    <n v="286640"/>
    <n v="260434"/>
    <n v="260434"/>
    <n v="260434"/>
    <n v="0"/>
    <n v="0"/>
    <n v="0"/>
    <n v="0"/>
    <m/>
    <n v="0"/>
    <n v="0"/>
    <n v="0"/>
  </r>
  <r>
    <x v="5"/>
    <s v="Pasador canal de herraje"/>
    <m/>
    <m/>
    <m/>
    <m/>
    <n v="305638"/>
    <n v="305638"/>
    <n v="305638"/>
    <n v="305638"/>
    <n v="305638"/>
    <n v="305638"/>
    <n v="2"/>
    <n v="11318.34"/>
    <n v="11318.34"/>
    <n v="11318.34"/>
    <m/>
    <n v="10587.08"/>
    <n v="10587.08"/>
    <n v="10587.08"/>
  </r>
  <r>
    <x v="5"/>
    <s v="Cerradero Batiente"/>
    <m/>
    <m/>
    <m/>
    <m/>
    <n v="260359"/>
    <n v="260359"/>
    <n v="260359"/>
    <n v="260359"/>
    <n v="260359"/>
    <n v="260359"/>
    <n v="6"/>
    <n v="6466.74"/>
    <n v="6466.74"/>
    <n v="6466.74"/>
    <m/>
    <n v="6049.0199999999995"/>
    <n v="6049.0199999999995"/>
    <n v="6049.0199999999995"/>
  </r>
  <r>
    <x v="5"/>
    <s v="Pasador de Puerta"/>
    <m/>
    <m/>
    <m/>
    <m/>
    <n v="388354"/>
    <n v="388354"/>
    <n v="388354"/>
    <n v="388354"/>
    <n v="388354"/>
    <n v="388354"/>
    <n v="2"/>
    <n v="16612.88"/>
    <n v="16612.88"/>
    <n v="16612.88"/>
    <m/>
    <n v="15539.52"/>
    <n v="15539.52"/>
    <n v="15539.52"/>
  </r>
  <r>
    <x v="5"/>
    <s v="Cerradero Inversor - Puerta Sola"/>
    <m/>
    <m/>
    <m/>
    <s v="IZQ"/>
    <n v="442055"/>
    <n v="442055"/>
    <n v="442055"/>
    <n v="442055"/>
    <n v="442055"/>
    <n v="442055"/>
    <n v="1"/>
    <n v="13506.74"/>
    <n v="13506.74"/>
    <n v="13506.74"/>
    <m/>
    <n v="12634.1"/>
    <n v="12634.1"/>
    <n v="12634.1"/>
  </r>
  <r>
    <x v="5"/>
    <s v="Cerradero Inversor - Puerta Sola"/>
    <m/>
    <m/>
    <m/>
    <s v="DER"/>
    <n v="442056"/>
    <n v="442056"/>
    <n v="442056"/>
    <n v="442056"/>
    <n v="442056"/>
    <n v="442056"/>
    <n v="0"/>
    <n v="0"/>
    <n v="0"/>
    <n v="0"/>
    <m/>
    <n v="0"/>
    <n v="0"/>
    <n v="0"/>
  </r>
  <r>
    <x v="5"/>
    <s v="Bisagra 3D PS 150"/>
    <s v="Blanca"/>
    <m/>
    <m/>
    <m/>
    <n v="738083"/>
    <m/>
    <m/>
    <n v="738083"/>
    <m/>
    <m/>
    <n v="6"/>
    <n v="122144.82"/>
    <n v="0"/>
    <n v="0"/>
    <m/>
    <n v="114252.54000000001"/>
    <n v="0"/>
    <n v="0"/>
  </r>
  <r>
    <x v="5"/>
    <s v="Bisagra 3D PS 150"/>
    <s v="Marron"/>
    <m/>
    <m/>
    <m/>
    <m/>
    <n v="738097"/>
    <m/>
    <m/>
    <n v="738097"/>
    <m/>
    <n v="6"/>
    <n v="0"/>
    <n v="122144.82"/>
    <n v="0"/>
    <m/>
    <n v="0"/>
    <n v="114252.54000000001"/>
    <n v="0"/>
  </r>
  <r>
    <x v="5"/>
    <s v="Bisagra 3D PS 150"/>
    <s v="Antracita"/>
    <m/>
    <m/>
    <m/>
    <m/>
    <m/>
    <n v="799873"/>
    <m/>
    <m/>
    <n v="799873"/>
    <n v="6"/>
    <n v="0"/>
    <n v="0"/>
    <n v="122144.82"/>
    <m/>
    <n v="0"/>
    <n v="0"/>
    <n v="114252.54000000001"/>
  </r>
  <r>
    <x v="5"/>
    <s v="Cerradura Central"/>
    <s v="Aguja 25"/>
    <m/>
    <m/>
    <m/>
    <n v="449872"/>
    <n v="449872"/>
    <n v="449872"/>
    <n v="449872"/>
    <n v="449872"/>
    <n v="449872"/>
    <n v="0"/>
    <n v="0"/>
    <n v="0"/>
    <n v="0"/>
    <m/>
    <n v="0"/>
    <n v="0"/>
    <n v="0"/>
  </r>
  <r>
    <x v="5"/>
    <s v="Cerradura Central"/>
    <s v="Aguja 30"/>
    <m/>
    <m/>
    <m/>
    <n v="451239"/>
    <n v="451239"/>
    <n v="451239"/>
    <n v="451239"/>
    <n v="451239"/>
    <n v="451239"/>
    <n v="0"/>
    <n v="0"/>
    <n v="0"/>
    <n v="0"/>
    <m/>
    <n v="0"/>
    <n v="0"/>
    <n v="0"/>
  </r>
  <r>
    <x v="5"/>
    <s v="Cerradura Central"/>
    <s v="Aguja 35"/>
    <m/>
    <m/>
    <m/>
    <n v="449873"/>
    <n v="449873"/>
    <n v="449873"/>
    <n v="449873"/>
    <n v="449873"/>
    <n v="449873"/>
    <n v="0"/>
    <n v="0"/>
    <n v="0"/>
    <n v="0"/>
    <m/>
    <n v="0"/>
    <n v="0"/>
    <n v="0"/>
  </r>
  <r>
    <x v="5"/>
    <s v="Cerradura sola"/>
    <s v="Aguja 28 OPA "/>
    <m/>
    <m/>
    <m/>
    <n v="628165"/>
    <n v="628165"/>
    <n v="628165"/>
    <n v="2003448"/>
    <n v="2003448"/>
    <n v="2003448"/>
    <n v="1"/>
    <n v="89936.55"/>
    <n v="89936.55"/>
    <n v="89936.55"/>
    <m/>
    <n v="114084.48"/>
    <n v="114084.48"/>
    <n v="114084.48"/>
  </r>
  <r>
    <x v="5"/>
    <s v="Cerradero Bulon"/>
    <m/>
    <m/>
    <m/>
    <m/>
    <n v="332439"/>
    <n v="332439"/>
    <n v="332439"/>
    <n v="332439"/>
    <n v="332439"/>
    <n v="332439"/>
    <n v="4"/>
    <n v="2242.64"/>
    <n v="2242.64"/>
    <n v="2242.64"/>
    <m/>
    <n v="2097.7199999999998"/>
    <n v="2097.7199999999998"/>
    <n v="2097.7199999999998"/>
  </r>
  <r>
    <x v="5"/>
    <s v="Cilindro"/>
    <s v="Cidindro 31/31"/>
    <m/>
    <m/>
    <m/>
    <n v="640068"/>
    <n v="640068"/>
    <n v="640068"/>
    <n v="640068"/>
    <n v="640068"/>
    <n v="640068"/>
    <n v="0"/>
    <n v="0"/>
    <n v="0"/>
    <n v="0"/>
    <m/>
    <n v="0"/>
    <n v="0"/>
    <n v="0"/>
  </r>
  <r>
    <x v="5"/>
    <s v="Cilindro"/>
    <s v="Cidindro 40/40"/>
    <m/>
    <m/>
    <m/>
    <n v="632590"/>
    <n v="632590"/>
    <n v="632590"/>
    <n v="632590"/>
    <n v="632590"/>
    <n v="632590"/>
    <n v="1"/>
    <n v="21251.360000000001"/>
    <n v="21251.360000000001"/>
    <n v="21251.360000000001"/>
    <m/>
    <n v="19878.259999999998"/>
    <n v="19878.259999999998"/>
    <n v="19878.259999999998"/>
  </r>
  <r>
    <x v="5"/>
    <s v="Cerradero central - Puerta  Comun"/>
    <m/>
    <m/>
    <m/>
    <s v="IZQ"/>
    <n v="390659"/>
    <n v="390659"/>
    <n v="390659"/>
    <n v="390659"/>
    <n v="390659"/>
    <n v="390659"/>
    <n v="1"/>
    <n v="12874.52"/>
    <n v="12874.52"/>
    <n v="12874.52"/>
    <m/>
    <n v="12042.63"/>
    <n v="12042.63"/>
    <n v="12042.63"/>
  </r>
  <r>
    <x v="5"/>
    <s v="Cerradero central - Puerta  Comun"/>
    <m/>
    <m/>
    <m/>
    <s v="DER"/>
    <n v="390660"/>
    <n v="390660"/>
    <n v="390660"/>
    <n v="390660"/>
    <n v="390660"/>
    <n v="390660"/>
    <n v="0"/>
    <n v="0"/>
    <n v="0"/>
    <n v="0"/>
    <m/>
    <n v="0"/>
    <n v="0"/>
    <n v="0"/>
  </r>
  <r>
    <x v="5"/>
    <s v="Manillas"/>
    <s v="Blanca"/>
    <s v="OPA"/>
    <m/>
    <m/>
    <n v="319954"/>
    <m/>
    <m/>
    <n v="319954"/>
    <m/>
    <m/>
    <n v="1"/>
    <n v="45241.95"/>
    <n v="0"/>
    <n v="0"/>
    <m/>
    <n v="42318.81"/>
    <n v="0"/>
    <n v="0"/>
  </r>
  <r>
    <x v="5"/>
    <s v="Manillas"/>
    <s v="Negra"/>
    <s v="OPA"/>
    <m/>
    <m/>
    <m/>
    <n v="319955"/>
    <m/>
    <m/>
    <n v="319955"/>
    <m/>
    <n v="1"/>
    <n v="0"/>
    <n v="45241.95"/>
    <n v="0"/>
    <m/>
    <n v="0"/>
    <n v="42318.81"/>
    <n v="0"/>
  </r>
  <r>
    <x v="5"/>
    <s v="Manillas"/>
    <s v="Marron"/>
    <s v="OPA"/>
    <m/>
    <m/>
    <m/>
    <m/>
    <n v="340317"/>
    <m/>
    <m/>
    <n v="340317"/>
    <n v="1"/>
    <n v="0"/>
    <n v="0"/>
    <n v="45241.95"/>
    <m/>
    <n v="0"/>
    <n v="0"/>
    <n v="42318.81"/>
  </r>
  <r>
    <x v="5"/>
    <s v="Angulo de Cambio"/>
    <m/>
    <m/>
    <m/>
    <m/>
    <n v="260272"/>
    <n v="260272"/>
    <n v="260272"/>
    <n v="260272"/>
    <n v="260272"/>
    <n v="260272"/>
    <n v="2"/>
    <n v="10818.4"/>
    <n v="10818.4"/>
    <n v="10818.4"/>
    <m/>
    <n v="10119.5"/>
    <n v="10119.5"/>
    <n v="10119.5"/>
  </r>
  <r>
    <x v="5"/>
    <s v="Prolongadores"/>
    <s v="220-240"/>
    <m/>
    <m/>
    <m/>
    <n v="633956"/>
    <n v="633956"/>
    <n v="633956"/>
    <n v="633956"/>
    <n v="633956"/>
    <n v="633956"/>
    <n v="0"/>
    <n v="0"/>
    <n v="0"/>
    <n v="0"/>
    <m/>
    <n v="0"/>
    <n v="0"/>
    <n v="0"/>
  </r>
  <r>
    <x v="5"/>
    <s v="Prolongadores"/>
    <s v="241-26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Prolongadores"/>
    <s v="261-280"/>
    <m/>
    <m/>
    <m/>
    <n v="633936"/>
    <n v="633936"/>
    <n v="633936"/>
    <n v="633936"/>
    <n v="633936"/>
    <n v="633936"/>
    <n v="0"/>
    <n v="0"/>
    <n v="0"/>
    <n v="0"/>
    <m/>
    <n v="0"/>
    <n v="0"/>
    <n v="0"/>
  </r>
  <r>
    <x v="5"/>
    <s v="Prolongadores"/>
    <s v="281-300"/>
    <m/>
    <m/>
    <m/>
    <n v="633934"/>
    <n v="633934"/>
    <n v="633934"/>
    <n v="633934"/>
    <n v="633934"/>
    <n v="633934"/>
    <n v="0"/>
    <n v="0"/>
    <n v="0"/>
    <n v="0"/>
    <m/>
    <n v="0"/>
    <n v="0"/>
    <n v="0"/>
  </r>
  <r>
    <x v="5"/>
    <s v="Soporte Compas K3"/>
    <m/>
    <m/>
    <m/>
    <m/>
    <n v="787188"/>
    <n v="787188"/>
    <n v="787188"/>
    <n v="859172"/>
    <n v="859172"/>
    <n v="859172"/>
    <n v="2"/>
    <n v="3450.68"/>
    <n v="3450.68"/>
    <n v="3450.68"/>
    <m/>
    <n v="3227.76"/>
    <n v="3227.76"/>
    <n v="3227.76"/>
  </r>
  <r>
    <x v="5"/>
    <s v="Eje Soporte Compas K3"/>
    <m/>
    <m/>
    <m/>
    <m/>
    <n v="788504"/>
    <n v="788504"/>
    <n v="788504"/>
    <n v="834705"/>
    <n v="834705"/>
    <n v="834705"/>
    <n v="2"/>
    <n v="700.9"/>
    <n v="700.9"/>
    <n v="700.9"/>
    <m/>
    <n v="655.72"/>
    <n v="655.72"/>
    <n v="655.72"/>
  </r>
  <r>
    <x v="5"/>
    <s v="Bisagra k3"/>
    <m/>
    <m/>
    <m/>
    <m/>
    <n v="263858"/>
    <n v="263858"/>
    <n v="263858"/>
    <n v="263858"/>
    <n v="263858"/>
    <n v="263858"/>
    <n v="1"/>
    <n v="1962.72"/>
    <n v="1962.72"/>
    <n v="1962.72"/>
    <m/>
    <n v="1835.91"/>
    <n v="1835.91"/>
    <n v="1835.91"/>
  </r>
  <r>
    <x v="5"/>
    <s v="Pernio k3"/>
    <m/>
    <m/>
    <m/>
    <m/>
    <n v="787208"/>
    <n v="787208"/>
    <n v="787208"/>
    <n v="787208"/>
    <n v="787208"/>
    <n v="787208"/>
    <n v="1"/>
    <n v="2330.8000000000002"/>
    <n v="2330.8000000000002"/>
    <n v="2330.8000000000002"/>
    <m/>
    <n v="2180.1999999999998"/>
    <n v="2180.1999999999998"/>
    <n v="2180.1999999999998"/>
  </r>
  <r>
    <x v="5"/>
    <s v="Bisagra intermedia Regulable"/>
    <m/>
    <m/>
    <m/>
    <m/>
    <n v="787387"/>
    <n v="787387"/>
    <n v="787387"/>
    <n v="787387"/>
    <n v="787387"/>
    <n v="787387"/>
    <n v="1"/>
    <n v="7272.75"/>
    <n v="7272.75"/>
    <n v="7272.75"/>
    <m/>
    <n v="6802.89"/>
    <n v="6802.89"/>
    <n v="6802.89"/>
  </r>
  <r>
    <x v="5"/>
    <s v="Embellecedores"/>
    <s v="Falso Compas"/>
    <m/>
    <n v="788402"/>
    <n v="788383"/>
    <n v="821923"/>
    <n v="821923"/>
    <n v="821923"/>
    <n v="788410"/>
    <n v="788407"/>
    <n v="821926"/>
    <n v="1"/>
    <n v="257.63"/>
    <n v="257.63"/>
    <n v="496.61"/>
    <m/>
    <n v="240.92"/>
    <n v="240.92"/>
    <n v="464.54"/>
  </r>
  <r>
    <x v="5"/>
    <s v="Embellecedores"/>
    <s v="Soporte compas"/>
    <m/>
    <n v="788386"/>
    <n v="788399"/>
    <n v="821924"/>
    <n v="821924"/>
    <n v="821924"/>
    <n v="861167"/>
    <n v="861154"/>
    <n v="862558"/>
    <n v="2"/>
    <n v="1416.24"/>
    <n v="1416.24"/>
    <n v="2303.62"/>
    <m/>
    <n v="1324.84"/>
    <n v="1324.84"/>
    <n v="2154.7600000000002"/>
  </r>
  <r>
    <x v="5"/>
    <s v="Embellecedores"/>
    <s v="Pernio"/>
    <m/>
    <n v="788418"/>
    <n v="258922"/>
    <n v="821925"/>
    <n v="821925"/>
    <n v="821925"/>
    <n v="788426"/>
    <n v="788423"/>
    <n v="821924"/>
    <n v="1"/>
    <n v="496.61"/>
    <n v="496.61"/>
    <n v="708.12"/>
    <m/>
    <n v="464.54"/>
    <n v="464.54"/>
    <n v="662.42"/>
  </r>
  <r>
    <x v="5"/>
    <s v="Embellecedores"/>
    <s v="Base pernio"/>
    <m/>
    <n v="788426"/>
    <n v="788423"/>
    <n v="821926"/>
    <n v="821926"/>
    <n v="821926"/>
    <n v="788418"/>
    <n v="788415"/>
    <n v="821925"/>
    <n v="1"/>
    <n v="496.61"/>
    <n v="496.61"/>
    <n v="496.61"/>
    <m/>
    <n v="464.54"/>
    <n v="464.54"/>
    <n v="464.54"/>
  </r>
  <r>
    <x v="5"/>
    <s v="Embellecedores"/>
    <s v="Bisagra"/>
    <m/>
    <n v="788434"/>
    <n v="788431"/>
    <n v="821927"/>
    <n v="821927"/>
    <n v="821927"/>
    <n v="788434"/>
    <n v="788431"/>
    <n v="821923"/>
    <n v="1"/>
    <n v="239.55"/>
    <n v="239.55"/>
    <n v="601.72"/>
    <m/>
    <n v="224.06"/>
    <n v="224.06"/>
    <n v="562.83000000000004"/>
  </r>
  <r>
    <x v="5"/>
    <s v="Llave Virgen"/>
    <m/>
    <m/>
    <m/>
    <m/>
    <n v="632626"/>
    <n v="632626"/>
    <n v="632626"/>
    <n v="632626"/>
    <n v="632626"/>
    <n v="632626"/>
    <n v="4"/>
    <n v="8935.7999999999993"/>
    <n v="8935.7999999999993"/>
    <n v="8935.7999999999993"/>
    <m/>
    <n v="8358.44"/>
    <n v="8358.44"/>
    <n v="8358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F2B42-DE1D-4E31-993A-963977CAFF8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I10" firstHeaderRow="1" firstDataRow="2" firstDataCol="1"/>
  <pivotFields count="20">
    <pivotField axis="axisRow" showAll="0">
      <items count="7"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$ BLANCA" fld="13" baseField="0" baseItem="0"/>
    <dataField name="Suma de $ MARRON" fld="14" baseField="1" baseItem="0"/>
    <dataField name="Suma de $ NEGRO" fld="15" baseField="0" baseItem="0"/>
    <dataField name="Suma de $ BLANCA2" fld="17" baseField="0" baseItem="0"/>
    <dataField name="Suma de $ MARRON2" fld="18" baseField="0" baseItem="0"/>
    <dataField name="Suma de $ NEGRO2" fld="1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76AA-10A5-4BE5-AAAE-422202208B32}">
  <dimension ref="A1:N127"/>
  <sheetViews>
    <sheetView tabSelected="1" workbookViewId="0">
      <selection activeCell="G2" sqref="G2"/>
    </sheetView>
  </sheetViews>
  <sheetFormatPr baseColWidth="10" defaultRowHeight="14.4" x14ac:dyDescent="0.3"/>
  <cols>
    <col min="1" max="1" width="15.44140625" bestFit="1" customWidth="1"/>
    <col min="2" max="2" width="32" customWidth="1"/>
    <col min="3" max="3" width="10" style="82" bestFit="1" customWidth="1"/>
    <col min="4" max="4" width="14.88671875" bestFit="1" customWidth="1"/>
    <col min="5" max="5" width="14.77734375" customWidth="1"/>
    <col min="7" max="7" width="15.5546875" customWidth="1"/>
    <col min="8" max="8" width="11.5546875" style="14"/>
    <col min="12" max="12" width="12.5546875" bestFit="1" customWidth="1"/>
    <col min="13" max="13" width="11.6640625" bestFit="1" customWidth="1"/>
    <col min="14" max="14" width="12.5546875" bestFit="1" customWidth="1"/>
  </cols>
  <sheetData>
    <row r="1" spans="1:14" x14ac:dyDescent="0.3">
      <c r="A1" s="1" t="s">
        <v>155</v>
      </c>
      <c r="B1" s="1" t="s">
        <v>156</v>
      </c>
      <c r="C1" s="1" t="s">
        <v>114</v>
      </c>
      <c r="D1" s="1" t="s">
        <v>111</v>
      </c>
      <c r="E1" s="10" t="s">
        <v>0</v>
      </c>
      <c r="F1" s="16" t="s">
        <v>154</v>
      </c>
      <c r="G1" s="16" t="s">
        <v>8963</v>
      </c>
      <c r="H1" s="1" t="s">
        <v>105</v>
      </c>
      <c r="I1" s="81" t="s">
        <v>5342</v>
      </c>
      <c r="J1" s="16" t="s">
        <v>5346</v>
      </c>
      <c r="K1" s="16" t="s">
        <v>5341</v>
      </c>
      <c r="L1" s="16" t="s">
        <v>5343</v>
      </c>
      <c r="M1" s="16" t="s">
        <v>5344</v>
      </c>
      <c r="N1" s="16" t="s">
        <v>5345</v>
      </c>
    </row>
    <row r="2" spans="1:14" x14ac:dyDescent="0.3">
      <c r="A2" s="3" t="s">
        <v>8</v>
      </c>
      <c r="B2" s="4" t="s">
        <v>11</v>
      </c>
      <c r="C2" s="83">
        <f>+N2</f>
        <v>7773.04</v>
      </c>
      <c r="D2" s="2" t="s">
        <v>113</v>
      </c>
      <c r="E2" t="s">
        <v>8962</v>
      </c>
      <c r="F2">
        <v>1</v>
      </c>
      <c r="G2">
        <v>1</v>
      </c>
      <c r="H2" s="2" t="s">
        <v>107</v>
      </c>
      <c r="I2" s="82">
        <f>VLOOKUP(A2,Rehau!$A$1:$I$2596,9,0)</f>
        <v>9.7562181248504469</v>
      </c>
      <c r="J2">
        <f>ROUND(+I2*(1-0.37)*(1-0.05),2)</f>
        <v>5.84</v>
      </c>
      <c r="K2">
        <f>+Rehau!$K$1</f>
        <v>1100</v>
      </c>
      <c r="L2" s="82">
        <f>+K2*J2</f>
        <v>6424</v>
      </c>
      <c r="M2" s="82">
        <f>+L2*0.21</f>
        <v>1349.04</v>
      </c>
      <c r="N2" s="82">
        <f>+L2+M2</f>
        <v>7773.04</v>
      </c>
    </row>
    <row r="3" spans="1:14" x14ac:dyDescent="0.3">
      <c r="A3" s="3" t="s">
        <v>9</v>
      </c>
      <c r="B3" s="4" t="s">
        <v>12</v>
      </c>
      <c r="C3" s="83">
        <f t="shared" ref="C3:C66" si="0">+N3</f>
        <v>10514.9</v>
      </c>
      <c r="D3" s="2" t="s">
        <v>113</v>
      </c>
      <c r="E3" t="s">
        <v>8962</v>
      </c>
      <c r="F3">
        <v>2</v>
      </c>
      <c r="G3">
        <v>1</v>
      </c>
      <c r="H3" s="2" t="s">
        <v>106</v>
      </c>
      <c r="I3" s="82">
        <f>VLOOKUP(A3,Rehau!$A$1:$I$2596,9,0)</f>
        <v>13.199711833151762</v>
      </c>
      <c r="J3">
        <f t="shared" ref="J3:J66" si="1">ROUND(+I3*(1-0.37)*(1-0.05),2)</f>
        <v>7.9</v>
      </c>
      <c r="K3">
        <f>+Rehau!$K$1</f>
        <v>1100</v>
      </c>
      <c r="L3" s="82">
        <f t="shared" ref="L3:L66" si="2">+K3*J3</f>
        <v>8690</v>
      </c>
      <c r="M3" s="82">
        <f t="shared" ref="M3:M66" si="3">+L3*0.21</f>
        <v>1824.8999999999999</v>
      </c>
      <c r="N3" s="82">
        <f t="shared" ref="N3:N66" si="4">+L3+M3</f>
        <v>10514.9</v>
      </c>
    </row>
    <row r="4" spans="1:14" x14ac:dyDescent="0.3">
      <c r="A4" s="3" t="s">
        <v>10</v>
      </c>
      <c r="B4" s="4" t="s">
        <v>13</v>
      </c>
      <c r="C4" s="83">
        <f t="shared" si="0"/>
        <v>11766.04</v>
      </c>
      <c r="D4" s="2" t="s">
        <v>113</v>
      </c>
      <c r="E4" t="s">
        <v>8962</v>
      </c>
      <c r="F4">
        <v>3</v>
      </c>
      <c r="G4">
        <v>1</v>
      </c>
      <c r="H4" s="2" t="s">
        <v>108</v>
      </c>
      <c r="I4" s="82">
        <f>VLOOKUP(A4,Rehau!$A$1:$I$2596,9,0)</f>
        <v>14.775426352419954</v>
      </c>
      <c r="J4">
        <f t="shared" si="1"/>
        <v>8.84</v>
      </c>
      <c r="K4">
        <f>+Rehau!$K$1</f>
        <v>1100</v>
      </c>
      <c r="L4" s="82">
        <f t="shared" si="2"/>
        <v>9724</v>
      </c>
      <c r="M4" s="82">
        <f t="shared" si="3"/>
        <v>2042.04</v>
      </c>
      <c r="N4" s="82">
        <f t="shared" si="4"/>
        <v>11766.04</v>
      </c>
    </row>
    <row r="5" spans="1:14" x14ac:dyDescent="0.3">
      <c r="A5" s="3" t="s">
        <v>14</v>
      </c>
      <c r="B5" s="4" t="s">
        <v>15</v>
      </c>
      <c r="C5" s="83">
        <f t="shared" si="0"/>
        <v>3780.04</v>
      </c>
      <c r="D5" s="2" t="s">
        <v>113</v>
      </c>
      <c r="E5" t="s">
        <v>8962</v>
      </c>
      <c r="F5">
        <v>1</v>
      </c>
      <c r="G5">
        <v>1</v>
      </c>
      <c r="H5" s="2" t="s">
        <v>107</v>
      </c>
      <c r="I5" s="82">
        <f>VLOOKUP(A5,Rehau!$A$1:$I$2596,9,0)</f>
        <v>4.75</v>
      </c>
      <c r="J5">
        <f t="shared" si="1"/>
        <v>2.84</v>
      </c>
      <c r="K5">
        <f>+Rehau!$K$1</f>
        <v>1100</v>
      </c>
      <c r="L5" s="82">
        <f t="shared" si="2"/>
        <v>3124</v>
      </c>
      <c r="M5" s="82">
        <f t="shared" si="3"/>
        <v>656.04</v>
      </c>
      <c r="N5" s="82">
        <f t="shared" si="4"/>
        <v>3780.04</v>
      </c>
    </row>
    <row r="6" spans="1:14" x14ac:dyDescent="0.3">
      <c r="A6" s="3" t="s">
        <v>14</v>
      </c>
      <c r="B6" s="4" t="s">
        <v>15</v>
      </c>
      <c r="C6" s="83">
        <f t="shared" si="0"/>
        <v>3780.04</v>
      </c>
      <c r="D6" s="2" t="s">
        <v>113</v>
      </c>
      <c r="E6" t="s">
        <v>8962</v>
      </c>
      <c r="F6">
        <v>2</v>
      </c>
      <c r="G6">
        <v>1</v>
      </c>
      <c r="H6" s="2" t="s">
        <v>106</v>
      </c>
      <c r="I6" s="82">
        <f>VLOOKUP(A6,Rehau!$A$1:$I$2596,9,0)</f>
        <v>4.75</v>
      </c>
      <c r="J6">
        <f t="shared" si="1"/>
        <v>2.84</v>
      </c>
      <c r="K6">
        <f>+Rehau!$K$1</f>
        <v>1100</v>
      </c>
      <c r="L6" s="82">
        <f t="shared" si="2"/>
        <v>3124</v>
      </c>
      <c r="M6" s="82">
        <f t="shared" si="3"/>
        <v>656.04</v>
      </c>
      <c r="N6" s="82">
        <f t="shared" si="4"/>
        <v>3780.04</v>
      </c>
    </row>
    <row r="7" spans="1:14" x14ac:dyDescent="0.3">
      <c r="A7" s="3" t="s">
        <v>14</v>
      </c>
      <c r="B7" s="4" t="s">
        <v>15</v>
      </c>
      <c r="C7" s="83">
        <f t="shared" si="0"/>
        <v>3780.04</v>
      </c>
      <c r="D7" s="2" t="s">
        <v>113</v>
      </c>
      <c r="E7" t="s">
        <v>8962</v>
      </c>
      <c r="F7">
        <v>3</v>
      </c>
      <c r="G7">
        <v>1</v>
      </c>
      <c r="H7" s="2" t="s">
        <v>108</v>
      </c>
      <c r="I7" s="82">
        <f>VLOOKUP(A7,Rehau!$A$1:$I$2596,9,0)</f>
        <v>4.75</v>
      </c>
      <c r="J7">
        <f t="shared" si="1"/>
        <v>2.84</v>
      </c>
      <c r="K7">
        <f>+Rehau!$K$1</f>
        <v>1100</v>
      </c>
      <c r="L7" s="82">
        <f t="shared" si="2"/>
        <v>3124</v>
      </c>
      <c r="M7" s="82">
        <f t="shared" si="3"/>
        <v>656.04</v>
      </c>
      <c r="N7" s="82">
        <f t="shared" si="4"/>
        <v>3780.04</v>
      </c>
    </row>
    <row r="8" spans="1:14" x14ac:dyDescent="0.3">
      <c r="A8" s="3" t="s">
        <v>16</v>
      </c>
      <c r="B8" s="4" t="s">
        <v>17</v>
      </c>
      <c r="C8" s="83">
        <f t="shared" si="0"/>
        <v>7626.630000000001</v>
      </c>
      <c r="D8" s="2" t="s">
        <v>113</v>
      </c>
      <c r="E8" s="15">
        <v>0</v>
      </c>
      <c r="F8">
        <v>1</v>
      </c>
      <c r="G8">
        <v>1</v>
      </c>
      <c r="H8" s="2" t="s">
        <v>107</v>
      </c>
      <c r="I8" s="82">
        <f>VLOOKUP(A8,Rehau!$A$1:$I$2596,9,0)</f>
        <v>9.57</v>
      </c>
      <c r="J8">
        <f t="shared" si="1"/>
        <v>5.73</v>
      </c>
      <c r="K8">
        <f>+Rehau!$K$1</f>
        <v>1100</v>
      </c>
      <c r="L8" s="82">
        <f t="shared" si="2"/>
        <v>6303.0000000000009</v>
      </c>
      <c r="M8" s="82">
        <f t="shared" si="3"/>
        <v>1323.63</v>
      </c>
      <c r="N8" s="82">
        <f t="shared" si="4"/>
        <v>7626.630000000001</v>
      </c>
    </row>
    <row r="9" spans="1:14" x14ac:dyDescent="0.3">
      <c r="A9" s="3" t="s">
        <v>16</v>
      </c>
      <c r="B9" s="4" t="s">
        <v>17</v>
      </c>
      <c r="C9" s="83">
        <f t="shared" si="0"/>
        <v>7626.630000000001</v>
      </c>
      <c r="D9" s="2" t="s">
        <v>113</v>
      </c>
      <c r="E9" s="15">
        <v>0</v>
      </c>
      <c r="F9">
        <v>2</v>
      </c>
      <c r="G9">
        <v>1</v>
      </c>
      <c r="H9" s="2" t="s">
        <v>106</v>
      </c>
      <c r="I9" s="82">
        <f>VLOOKUP(A9,Rehau!$A$1:$I$2596,9,0)</f>
        <v>9.57</v>
      </c>
      <c r="J9">
        <f t="shared" si="1"/>
        <v>5.73</v>
      </c>
      <c r="K9">
        <f>+Rehau!$K$1</f>
        <v>1100</v>
      </c>
      <c r="L9" s="82">
        <f t="shared" si="2"/>
        <v>6303.0000000000009</v>
      </c>
      <c r="M9" s="82">
        <f t="shared" si="3"/>
        <v>1323.63</v>
      </c>
      <c r="N9" s="82">
        <f t="shared" si="4"/>
        <v>7626.630000000001</v>
      </c>
    </row>
    <row r="10" spans="1:14" x14ac:dyDescent="0.3">
      <c r="A10" s="3" t="s">
        <v>16</v>
      </c>
      <c r="B10" s="4" t="s">
        <v>17</v>
      </c>
      <c r="C10" s="83">
        <f t="shared" si="0"/>
        <v>7626.630000000001</v>
      </c>
      <c r="D10" s="2" t="s">
        <v>113</v>
      </c>
      <c r="E10" s="15">
        <v>0</v>
      </c>
      <c r="F10">
        <v>3</v>
      </c>
      <c r="G10">
        <v>1</v>
      </c>
      <c r="H10" s="2" t="s">
        <v>108</v>
      </c>
      <c r="I10" s="82">
        <f>VLOOKUP(A10,Rehau!$A$1:$I$2596,9,0)</f>
        <v>9.57</v>
      </c>
      <c r="J10">
        <f t="shared" si="1"/>
        <v>5.73</v>
      </c>
      <c r="K10">
        <f>+Rehau!$K$1</f>
        <v>1100</v>
      </c>
      <c r="L10" s="82">
        <f t="shared" si="2"/>
        <v>6303.0000000000009</v>
      </c>
      <c r="M10" s="82">
        <f t="shared" si="3"/>
        <v>1323.63</v>
      </c>
      <c r="N10" s="82">
        <f t="shared" si="4"/>
        <v>7626.630000000001</v>
      </c>
    </row>
    <row r="11" spans="1:14" x14ac:dyDescent="0.3">
      <c r="A11" s="3" t="s">
        <v>18</v>
      </c>
      <c r="B11" s="4" t="s">
        <v>21</v>
      </c>
      <c r="C11" s="83">
        <f t="shared" si="0"/>
        <v>2116.29</v>
      </c>
      <c r="D11" s="2" t="s">
        <v>113</v>
      </c>
      <c r="E11" t="s">
        <v>5385</v>
      </c>
      <c r="F11">
        <v>1</v>
      </c>
      <c r="G11">
        <v>1</v>
      </c>
      <c r="H11" s="2" t="s">
        <v>107</v>
      </c>
      <c r="I11" s="82">
        <f>VLOOKUP(A11,Rehau!$A$1:$I$2596,9,0)</f>
        <v>2.6644254393716125</v>
      </c>
      <c r="J11">
        <f t="shared" si="1"/>
        <v>1.59</v>
      </c>
      <c r="K11">
        <f>+Rehau!$K$1</f>
        <v>1100</v>
      </c>
      <c r="L11" s="82">
        <f t="shared" si="2"/>
        <v>1749</v>
      </c>
      <c r="M11" s="82">
        <f t="shared" si="3"/>
        <v>367.28999999999996</v>
      </c>
      <c r="N11" s="82">
        <f t="shared" si="4"/>
        <v>2116.29</v>
      </c>
    </row>
    <row r="12" spans="1:14" x14ac:dyDescent="0.3">
      <c r="A12" s="3" t="s">
        <v>19</v>
      </c>
      <c r="B12" s="4" t="s">
        <v>22</v>
      </c>
      <c r="C12" s="83">
        <f t="shared" si="0"/>
        <v>5616.82</v>
      </c>
      <c r="D12" s="2" t="s">
        <v>113</v>
      </c>
      <c r="E12" t="s">
        <v>5385</v>
      </c>
      <c r="F12">
        <v>2</v>
      </c>
      <c r="G12">
        <v>1</v>
      </c>
      <c r="H12" s="2" t="s">
        <v>106</v>
      </c>
      <c r="I12" s="82">
        <f>VLOOKUP(A12,Rehau!$A$1:$I$2596,9,0)</f>
        <v>7.0505123635121167</v>
      </c>
      <c r="J12">
        <f t="shared" si="1"/>
        <v>4.22</v>
      </c>
      <c r="K12">
        <f>+Rehau!$K$1</f>
        <v>1100</v>
      </c>
      <c r="L12" s="82">
        <f t="shared" si="2"/>
        <v>4642</v>
      </c>
      <c r="M12" s="82">
        <f t="shared" si="3"/>
        <v>974.81999999999994</v>
      </c>
      <c r="N12" s="82">
        <f t="shared" si="4"/>
        <v>5616.82</v>
      </c>
    </row>
    <row r="13" spans="1:14" x14ac:dyDescent="0.3">
      <c r="A13" s="3" t="s">
        <v>20</v>
      </c>
      <c r="B13" s="4" t="s">
        <v>23</v>
      </c>
      <c r="C13" s="83">
        <f t="shared" si="0"/>
        <v>6295.630000000001</v>
      </c>
      <c r="D13" s="2" t="s">
        <v>113</v>
      </c>
      <c r="E13" t="s">
        <v>5385</v>
      </c>
      <c r="F13">
        <v>3</v>
      </c>
      <c r="G13">
        <v>1</v>
      </c>
      <c r="H13" s="2" t="s">
        <v>108</v>
      </c>
      <c r="I13" s="82">
        <f>VLOOKUP(A13,Rehau!$A$1:$I$2596,9,0)</f>
        <v>7.8977429228391749</v>
      </c>
      <c r="J13">
        <f t="shared" si="1"/>
        <v>4.7300000000000004</v>
      </c>
      <c r="K13">
        <f>+Rehau!$K$1</f>
        <v>1100</v>
      </c>
      <c r="L13" s="82">
        <f t="shared" si="2"/>
        <v>5203.0000000000009</v>
      </c>
      <c r="M13" s="82">
        <f t="shared" si="3"/>
        <v>1092.6300000000001</v>
      </c>
      <c r="N13" s="82">
        <f t="shared" si="4"/>
        <v>6295.630000000001</v>
      </c>
    </row>
    <row r="14" spans="1:14" x14ac:dyDescent="0.3">
      <c r="A14" s="3" t="s">
        <v>24</v>
      </c>
      <c r="B14" s="4" t="s">
        <v>1</v>
      </c>
      <c r="C14" s="83">
        <f t="shared" si="0"/>
        <v>1131.3499999999999</v>
      </c>
      <c r="D14" s="2" t="s">
        <v>113</v>
      </c>
      <c r="E14" t="s">
        <v>5385</v>
      </c>
      <c r="F14">
        <v>1</v>
      </c>
      <c r="G14">
        <v>1</v>
      </c>
      <c r="H14" s="2" t="s">
        <v>107</v>
      </c>
      <c r="I14" s="82">
        <f>VLOOKUP(A14,Rehau!$A$1:$I$2596,9,0)</f>
        <v>1.4159999999999999</v>
      </c>
      <c r="J14">
        <f t="shared" si="1"/>
        <v>0.85</v>
      </c>
      <c r="K14">
        <f>+Rehau!$K$1</f>
        <v>1100</v>
      </c>
      <c r="L14" s="82">
        <f t="shared" si="2"/>
        <v>935</v>
      </c>
      <c r="M14" s="82">
        <f t="shared" si="3"/>
        <v>196.35</v>
      </c>
      <c r="N14" s="82">
        <f t="shared" si="4"/>
        <v>1131.3499999999999</v>
      </c>
    </row>
    <row r="15" spans="1:14" x14ac:dyDescent="0.3">
      <c r="A15" s="3" t="s">
        <v>24</v>
      </c>
      <c r="B15" s="4" t="s">
        <v>1</v>
      </c>
      <c r="C15" s="83">
        <f t="shared" si="0"/>
        <v>1131.3499999999999</v>
      </c>
      <c r="D15" s="2" t="s">
        <v>113</v>
      </c>
      <c r="E15" t="s">
        <v>5385</v>
      </c>
      <c r="F15">
        <v>2</v>
      </c>
      <c r="G15">
        <v>1</v>
      </c>
      <c r="H15" s="2" t="s">
        <v>106</v>
      </c>
      <c r="I15" s="82">
        <f>VLOOKUP(A15,Rehau!$A$1:$I$2596,9,0)</f>
        <v>1.4159999999999999</v>
      </c>
      <c r="J15">
        <f t="shared" si="1"/>
        <v>0.85</v>
      </c>
      <c r="K15">
        <f>+Rehau!$K$1</f>
        <v>1100</v>
      </c>
      <c r="L15" s="82">
        <f t="shared" si="2"/>
        <v>935</v>
      </c>
      <c r="M15" s="82">
        <f t="shared" si="3"/>
        <v>196.35</v>
      </c>
      <c r="N15" s="82">
        <f t="shared" si="4"/>
        <v>1131.3499999999999</v>
      </c>
    </row>
    <row r="16" spans="1:14" x14ac:dyDescent="0.3">
      <c r="A16" s="3" t="s">
        <v>24</v>
      </c>
      <c r="B16" s="4" t="s">
        <v>1</v>
      </c>
      <c r="C16" s="83">
        <f t="shared" si="0"/>
        <v>1131.3499999999999</v>
      </c>
      <c r="D16" s="2" t="s">
        <v>113</v>
      </c>
      <c r="E16" t="s">
        <v>5385</v>
      </c>
      <c r="F16">
        <v>3</v>
      </c>
      <c r="G16">
        <v>1</v>
      </c>
      <c r="H16" s="2" t="s">
        <v>108</v>
      </c>
      <c r="I16" s="82">
        <f>VLOOKUP(A16,Rehau!$A$1:$I$2596,9,0)</f>
        <v>1.4159999999999999</v>
      </c>
      <c r="J16">
        <f t="shared" si="1"/>
        <v>0.85</v>
      </c>
      <c r="K16">
        <f>+Rehau!$K$1</f>
        <v>1100</v>
      </c>
      <c r="L16" s="82">
        <f t="shared" si="2"/>
        <v>935</v>
      </c>
      <c r="M16" s="82">
        <f t="shared" si="3"/>
        <v>196.35</v>
      </c>
      <c r="N16" s="82">
        <f t="shared" si="4"/>
        <v>1131.3499999999999</v>
      </c>
    </row>
    <row r="17" spans="1:14" x14ac:dyDescent="0.3">
      <c r="A17" s="3" t="s">
        <v>25</v>
      </c>
      <c r="B17" s="4" t="s">
        <v>2</v>
      </c>
      <c r="C17" s="83">
        <f t="shared" si="0"/>
        <v>1051.49</v>
      </c>
      <c r="D17" s="2" t="s">
        <v>113</v>
      </c>
      <c r="E17" t="s">
        <v>5387</v>
      </c>
      <c r="F17">
        <v>1</v>
      </c>
      <c r="G17">
        <v>1</v>
      </c>
      <c r="H17" s="2" t="s">
        <v>107</v>
      </c>
      <c r="I17" s="82">
        <f>VLOOKUP(A17,Rehau!$A$1:$I$2596,9,0)</f>
        <v>1.32</v>
      </c>
      <c r="J17">
        <f t="shared" si="1"/>
        <v>0.79</v>
      </c>
      <c r="K17">
        <f>+Rehau!$K$1</f>
        <v>1100</v>
      </c>
      <c r="L17" s="82">
        <f t="shared" si="2"/>
        <v>869</v>
      </c>
      <c r="M17" s="82">
        <f t="shared" si="3"/>
        <v>182.48999999999998</v>
      </c>
      <c r="N17" s="82">
        <f t="shared" si="4"/>
        <v>1051.49</v>
      </c>
    </row>
    <row r="18" spans="1:14" x14ac:dyDescent="0.3">
      <c r="A18" s="3" t="s">
        <v>25</v>
      </c>
      <c r="B18" s="4" t="s">
        <v>2</v>
      </c>
      <c r="C18" s="83">
        <f t="shared" si="0"/>
        <v>1051.49</v>
      </c>
      <c r="D18" s="2" t="s">
        <v>113</v>
      </c>
      <c r="E18" t="s">
        <v>5387</v>
      </c>
      <c r="F18">
        <v>2</v>
      </c>
      <c r="G18">
        <v>1</v>
      </c>
      <c r="H18" s="2" t="s">
        <v>106</v>
      </c>
      <c r="I18" s="82">
        <f>VLOOKUP(A18,Rehau!$A$1:$I$2596,9,0)</f>
        <v>1.32</v>
      </c>
      <c r="J18">
        <f t="shared" si="1"/>
        <v>0.79</v>
      </c>
      <c r="K18">
        <f>+Rehau!$K$1</f>
        <v>1100</v>
      </c>
      <c r="L18" s="82">
        <f t="shared" si="2"/>
        <v>869</v>
      </c>
      <c r="M18" s="82">
        <f t="shared" si="3"/>
        <v>182.48999999999998</v>
      </c>
      <c r="N18" s="82">
        <f t="shared" si="4"/>
        <v>1051.49</v>
      </c>
    </row>
    <row r="19" spans="1:14" x14ac:dyDescent="0.3">
      <c r="A19" s="3" t="s">
        <v>25</v>
      </c>
      <c r="B19" s="4" t="s">
        <v>2</v>
      </c>
      <c r="C19" s="83">
        <f t="shared" si="0"/>
        <v>1051.49</v>
      </c>
      <c r="D19" s="2" t="s">
        <v>113</v>
      </c>
      <c r="E19" t="s">
        <v>5387</v>
      </c>
      <c r="F19">
        <v>3</v>
      </c>
      <c r="G19">
        <v>1</v>
      </c>
      <c r="H19" s="2" t="s">
        <v>108</v>
      </c>
      <c r="I19" s="82">
        <f>VLOOKUP(A19,Rehau!$A$1:$I$2596,9,0)</f>
        <v>1.32</v>
      </c>
      <c r="J19">
        <f t="shared" si="1"/>
        <v>0.79</v>
      </c>
      <c r="K19">
        <f>+Rehau!$K$1</f>
        <v>1100</v>
      </c>
      <c r="L19" s="82">
        <f t="shared" si="2"/>
        <v>869</v>
      </c>
      <c r="M19" s="82">
        <f t="shared" si="3"/>
        <v>182.48999999999998</v>
      </c>
      <c r="N19" s="82">
        <f t="shared" si="4"/>
        <v>1051.49</v>
      </c>
    </row>
    <row r="20" spans="1:14" x14ac:dyDescent="0.3">
      <c r="A20" s="3" t="s">
        <v>26</v>
      </c>
      <c r="B20" s="4" t="s">
        <v>29</v>
      </c>
      <c r="C20" s="83">
        <f t="shared" si="0"/>
        <v>8984.25</v>
      </c>
      <c r="D20" s="2" t="s">
        <v>113</v>
      </c>
      <c r="E20" s="15" t="s">
        <v>8960</v>
      </c>
      <c r="F20">
        <v>1</v>
      </c>
      <c r="G20">
        <v>1</v>
      </c>
      <c r="H20" s="2" t="s">
        <v>107</v>
      </c>
      <c r="I20" s="82">
        <f>VLOOKUP(A20,Rehau!$A$1:$I$2596,9,0)</f>
        <v>11.282072144376819</v>
      </c>
      <c r="J20">
        <f t="shared" si="1"/>
        <v>6.75</v>
      </c>
      <c r="K20">
        <f>+Rehau!$K$1</f>
        <v>1100</v>
      </c>
      <c r="L20" s="82">
        <f t="shared" si="2"/>
        <v>7425</v>
      </c>
      <c r="M20" s="82">
        <f t="shared" si="3"/>
        <v>1559.25</v>
      </c>
      <c r="N20" s="82">
        <f t="shared" si="4"/>
        <v>8984.25</v>
      </c>
    </row>
    <row r="21" spans="1:14" x14ac:dyDescent="0.3">
      <c r="A21" s="3" t="s">
        <v>27</v>
      </c>
      <c r="B21" s="4" t="s">
        <v>30</v>
      </c>
      <c r="C21" s="83">
        <f t="shared" si="0"/>
        <v>13403.17</v>
      </c>
      <c r="D21" s="2" t="s">
        <v>113</v>
      </c>
      <c r="E21" s="15" t="s">
        <v>8960</v>
      </c>
      <c r="F21">
        <v>2</v>
      </c>
      <c r="G21">
        <v>1</v>
      </c>
      <c r="H21" s="2" t="s">
        <v>106</v>
      </c>
      <c r="I21" s="82">
        <f>VLOOKUP(A21,Rehau!$A$1:$I$2596,9,0)</f>
        <v>16.828602044158476</v>
      </c>
      <c r="J21">
        <f t="shared" si="1"/>
        <v>10.07</v>
      </c>
      <c r="K21">
        <f>+Rehau!$K$1</f>
        <v>1100</v>
      </c>
      <c r="L21" s="82">
        <f t="shared" si="2"/>
        <v>11077</v>
      </c>
      <c r="M21" s="82">
        <f t="shared" si="3"/>
        <v>2326.17</v>
      </c>
      <c r="N21" s="82">
        <f t="shared" si="4"/>
        <v>13403.17</v>
      </c>
    </row>
    <row r="22" spans="1:14" x14ac:dyDescent="0.3">
      <c r="A22" s="3" t="s">
        <v>28</v>
      </c>
      <c r="B22" s="4" t="s">
        <v>31</v>
      </c>
      <c r="C22" s="83">
        <f t="shared" si="0"/>
        <v>15013.68</v>
      </c>
      <c r="D22" s="2" t="s">
        <v>113</v>
      </c>
      <c r="E22" s="15" t="s">
        <v>8960</v>
      </c>
      <c r="F22">
        <v>3</v>
      </c>
      <c r="G22">
        <v>1</v>
      </c>
      <c r="H22" s="2" t="s">
        <v>108</v>
      </c>
      <c r="I22" s="82">
        <f>VLOOKUP(A22,Rehau!$A$1:$I$2596,9,0)</f>
        <v>18.840176295902015</v>
      </c>
      <c r="J22">
        <f t="shared" si="1"/>
        <v>11.28</v>
      </c>
      <c r="K22">
        <f>+Rehau!$K$1</f>
        <v>1100</v>
      </c>
      <c r="L22" s="82">
        <f t="shared" si="2"/>
        <v>12408</v>
      </c>
      <c r="M22" s="82">
        <f t="shared" si="3"/>
        <v>2605.6799999999998</v>
      </c>
      <c r="N22" s="82">
        <f t="shared" si="4"/>
        <v>15013.68</v>
      </c>
    </row>
    <row r="23" spans="1:14" x14ac:dyDescent="0.3">
      <c r="A23" s="3" t="s">
        <v>32</v>
      </c>
      <c r="B23" s="4" t="s">
        <v>33</v>
      </c>
      <c r="C23" s="83">
        <f t="shared" si="0"/>
        <v>4658.5</v>
      </c>
      <c r="D23" s="2" t="s">
        <v>113</v>
      </c>
      <c r="E23" s="15" t="s">
        <v>8960</v>
      </c>
      <c r="F23">
        <v>1</v>
      </c>
      <c r="G23">
        <v>1</v>
      </c>
      <c r="H23" s="2" t="s">
        <v>107</v>
      </c>
      <c r="I23" s="82">
        <f>VLOOKUP(A23,Rehau!$A$1:$I$2596,9,0)</f>
        <v>5.84</v>
      </c>
      <c r="J23">
        <f t="shared" si="1"/>
        <v>3.5</v>
      </c>
      <c r="K23">
        <f>+Rehau!$K$1</f>
        <v>1100</v>
      </c>
      <c r="L23" s="82">
        <f t="shared" si="2"/>
        <v>3850</v>
      </c>
      <c r="M23" s="82">
        <f t="shared" si="3"/>
        <v>808.5</v>
      </c>
      <c r="N23" s="82">
        <f t="shared" si="4"/>
        <v>4658.5</v>
      </c>
    </row>
    <row r="24" spans="1:14" x14ac:dyDescent="0.3">
      <c r="A24" s="3" t="s">
        <v>32</v>
      </c>
      <c r="B24" s="4" t="s">
        <v>33</v>
      </c>
      <c r="C24" s="83">
        <f t="shared" si="0"/>
        <v>4658.5</v>
      </c>
      <c r="D24" s="2" t="s">
        <v>113</v>
      </c>
      <c r="E24" s="15" t="s">
        <v>8960</v>
      </c>
      <c r="F24">
        <v>2</v>
      </c>
      <c r="G24">
        <v>1</v>
      </c>
      <c r="H24" s="2" t="s">
        <v>106</v>
      </c>
      <c r="I24" s="82">
        <f>VLOOKUP(A24,Rehau!$A$1:$I$2596,9,0)</f>
        <v>5.84</v>
      </c>
      <c r="J24">
        <f t="shared" si="1"/>
        <v>3.5</v>
      </c>
      <c r="K24">
        <f>+Rehau!$K$1</f>
        <v>1100</v>
      </c>
      <c r="L24" s="82">
        <f t="shared" si="2"/>
        <v>3850</v>
      </c>
      <c r="M24" s="82">
        <f t="shared" si="3"/>
        <v>808.5</v>
      </c>
      <c r="N24" s="82">
        <f t="shared" si="4"/>
        <v>4658.5</v>
      </c>
    </row>
    <row r="25" spans="1:14" x14ac:dyDescent="0.3">
      <c r="A25" s="3" t="s">
        <v>32</v>
      </c>
      <c r="B25" s="4" t="s">
        <v>33</v>
      </c>
      <c r="C25" s="83">
        <f t="shared" si="0"/>
        <v>4658.5</v>
      </c>
      <c r="D25" s="2" t="s">
        <v>113</v>
      </c>
      <c r="E25" s="15" t="s">
        <v>8960</v>
      </c>
      <c r="F25">
        <v>3</v>
      </c>
      <c r="G25">
        <v>1</v>
      </c>
      <c r="H25" s="2" t="s">
        <v>108</v>
      </c>
      <c r="I25" s="82">
        <f>VLOOKUP(A25,Rehau!$A$1:$I$2596,9,0)</f>
        <v>5.84</v>
      </c>
      <c r="J25">
        <f t="shared" si="1"/>
        <v>3.5</v>
      </c>
      <c r="K25">
        <f>+Rehau!$K$1</f>
        <v>1100</v>
      </c>
      <c r="L25" s="82">
        <f t="shared" si="2"/>
        <v>3850</v>
      </c>
      <c r="M25" s="82">
        <f t="shared" si="3"/>
        <v>808.5</v>
      </c>
      <c r="N25" s="82">
        <f t="shared" si="4"/>
        <v>4658.5</v>
      </c>
    </row>
    <row r="26" spans="1:14" x14ac:dyDescent="0.3">
      <c r="A26" s="3" t="s">
        <v>34</v>
      </c>
      <c r="B26" s="4" t="s">
        <v>37</v>
      </c>
      <c r="C26" s="83">
        <f t="shared" si="0"/>
        <v>16597.57</v>
      </c>
      <c r="D26" s="2" t="s">
        <v>113</v>
      </c>
      <c r="E26" s="15" t="s">
        <v>8961</v>
      </c>
      <c r="F26">
        <v>1</v>
      </c>
      <c r="G26">
        <v>1</v>
      </c>
      <c r="H26" s="2" t="s">
        <v>107</v>
      </c>
      <c r="I26" s="82">
        <f>VLOOKUP(A26,Rehau!$A$1:$I$2596,9,0)</f>
        <v>20.842795890368439</v>
      </c>
      <c r="J26">
        <f t="shared" si="1"/>
        <v>12.47</v>
      </c>
      <c r="K26">
        <f>+Rehau!$K$1</f>
        <v>1100</v>
      </c>
      <c r="L26" s="82">
        <f t="shared" si="2"/>
        <v>13717</v>
      </c>
      <c r="M26" s="82">
        <f t="shared" si="3"/>
        <v>2880.5699999999997</v>
      </c>
      <c r="N26" s="82">
        <f t="shared" si="4"/>
        <v>16597.57</v>
      </c>
    </row>
    <row r="27" spans="1:14" x14ac:dyDescent="0.3">
      <c r="A27" s="3" t="s">
        <v>35</v>
      </c>
      <c r="B27" s="4" t="s">
        <v>38</v>
      </c>
      <c r="C27" s="83">
        <f t="shared" si="0"/>
        <v>22800.03</v>
      </c>
      <c r="D27" s="2" t="s">
        <v>113</v>
      </c>
      <c r="E27" s="15" t="s">
        <v>8961</v>
      </c>
      <c r="F27">
        <v>2</v>
      </c>
      <c r="G27">
        <v>1</v>
      </c>
      <c r="H27" s="2" t="s">
        <v>106</v>
      </c>
      <c r="I27" s="82">
        <f>VLOOKUP(A27,Rehau!$A$1:$I$2596,9,0)</f>
        <v>28.624427956606578</v>
      </c>
      <c r="J27">
        <f t="shared" si="1"/>
        <v>17.13</v>
      </c>
      <c r="K27">
        <f>+Rehau!$K$1</f>
        <v>1100</v>
      </c>
      <c r="L27" s="82">
        <f t="shared" si="2"/>
        <v>18843</v>
      </c>
      <c r="M27" s="82">
        <f t="shared" si="3"/>
        <v>3957.0299999999997</v>
      </c>
      <c r="N27" s="82">
        <f t="shared" si="4"/>
        <v>22800.03</v>
      </c>
    </row>
    <row r="28" spans="1:14" x14ac:dyDescent="0.3">
      <c r="A28" s="3" t="s">
        <v>36</v>
      </c>
      <c r="B28" s="4" t="s">
        <v>39</v>
      </c>
      <c r="C28" s="83">
        <f t="shared" si="0"/>
        <v>25541.89</v>
      </c>
      <c r="D28" s="2" t="s">
        <v>113</v>
      </c>
      <c r="E28" s="15" t="s">
        <v>8961</v>
      </c>
      <c r="F28">
        <v>3</v>
      </c>
      <c r="G28">
        <v>1</v>
      </c>
      <c r="H28" s="2" t="s">
        <v>108</v>
      </c>
      <c r="I28" s="82">
        <f>VLOOKUP(A28,Rehau!$A$1:$I$2596,9,0)</f>
        <v>32.059071422226339</v>
      </c>
      <c r="J28">
        <f t="shared" si="1"/>
        <v>19.190000000000001</v>
      </c>
      <c r="K28">
        <f>+Rehau!$K$1</f>
        <v>1100</v>
      </c>
      <c r="L28" s="82">
        <f t="shared" si="2"/>
        <v>21109</v>
      </c>
      <c r="M28" s="82">
        <f t="shared" si="3"/>
        <v>4432.8899999999994</v>
      </c>
      <c r="N28" s="82">
        <f t="shared" si="4"/>
        <v>25541.89</v>
      </c>
    </row>
    <row r="29" spans="1:14" x14ac:dyDescent="0.3">
      <c r="A29" s="3" t="s">
        <v>40</v>
      </c>
      <c r="B29" s="4" t="s">
        <v>41</v>
      </c>
      <c r="C29" s="83">
        <f t="shared" si="0"/>
        <v>9104.0400000000009</v>
      </c>
      <c r="D29" s="2" t="s">
        <v>113</v>
      </c>
      <c r="E29" s="15" t="s">
        <v>8961</v>
      </c>
      <c r="F29">
        <v>1</v>
      </c>
      <c r="G29">
        <v>1</v>
      </c>
      <c r="H29" s="2" t="s">
        <v>107</v>
      </c>
      <c r="I29" s="82">
        <f>VLOOKUP(A29,Rehau!$A$1:$I$2596,9,0)</f>
        <v>11.43</v>
      </c>
      <c r="J29">
        <f t="shared" si="1"/>
        <v>6.84</v>
      </c>
      <c r="K29">
        <f>+Rehau!$K$1</f>
        <v>1100</v>
      </c>
      <c r="L29" s="82">
        <f t="shared" si="2"/>
        <v>7524</v>
      </c>
      <c r="M29" s="82">
        <f t="shared" si="3"/>
        <v>1580.04</v>
      </c>
      <c r="N29" s="82">
        <f t="shared" si="4"/>
        <v>9104.0400000000009</v>
      </c>
    </row>
    <row r="30" spans="1:14" x14ac:dyDescent="0.3">
      <c r="A30" s="3" t="s">
        <v>40</v>
      </c>
      <c r="B30" s="4" t="s">
        <v>41</v>
      </c>
      <c r="C30" s="83">
        <f t="shared" si="0"/>
        <v>9104.0400000000009</v>
      </c>
      <c r="D30" s="2" t="s">
        <v>113</v>
      </c>
      <c r="E30" s="15" t="s">
        <v>8961</v>
      </c>
      <c r="F30">
        <v>2</v>
      </c>
      <c r="G30">
        <v>1</v>
      </c>
      <c r="H30" s="2" t="s">
        <v>106</v>
      </c>
      <c r="I30" s="82">
        <f>VLOOKUP(A30,Rehau!$A$1:$I$2596,9,0)</f>
        <v>11.43</v>
      </c>
      <c r="J30">
        <f t="shared" si="1"/>
        <v>6.84</v>
      </c>
      <c r="K30">
        <f>+Rehau!$K$1</f>
        <v>1100</v>
      </c>
      <c r="L30" s="82">
        <f t="shared" si="2"/>
        <v>7524</v>
      </c>
      <c r="M30" s="82">
        <f t="shared" si="3"/>
        <v>1580.04</v>
      </c>
      <c r="N30" s="82">
        <f t="shared" si="4"/>
        <v>9104.0400000000009</v>
      </c>
    </row>
    <row r="31" spans="1:14" x14ac:dyDescent="0.3">
      <c r="A31" s="3" t="s">
        <v>40</v>
      </c>
      <c r="B31" s="4" t="s">
        <v>41</v>
      </c>
      <c r="C31" s="83">
        <f t="shared" si="0"/>
        <v>9104.0400000000009</v>
      </c>
      <c r="D31" s="2" t="s">
        <v>113</v>
      </c>
      <c r="E31" s="15" t="s">
        <v>8961</v>
      </c>
      <c r="F31">
        <v>3</v>
      </c>
      <c r="G31">
        <v>1</v>
      </c>
      <c r="H31" s="2" t="s">
        <v>108</v>
      </c>
      <c r="I31" s="82">
        <f>VLOOKUP(A31,Rehau!$A$1:$I$2596,9,0)</f>
        <v>11.43</v>
      </c>
      <c r="J31">
        <f t="shared" si="1"/>
        <v>6.84</v>
      </c>
      <c r="K31">
        <f>+Rehau!$K$1</f>
        <v>1100</v>
      </c>
      <c r="L31" s="82">
        <f t="shared" si="2"/>
        <v>7524</v>
      </c>
      <c r="M31" s="82">
        <f t="shared" si="3"/>
        <v>1580.04</v>
      </c>
      <c r="N31" s="82">
        <f t="shared" si="4"/>
        <v>9104.0400000000009</v>
      </c>
    </row>
    <row r="32" spans="1:14" x14ac:dyDescent="0.3">
      <c r="A32" s="3" t="s">
        <v>42</v>
      </c>
      <c r="B32" s="4" t="s">
        <v>45</v>
      </c>
      <c r="C32" s="83">
        <f t="shared" si="0"/>
        <v>12032.239999999998</v>
      </c>
      <c r="D32" s="2" t="s">
        <v>113</v>
      </c>
      <c r="E32" s="15" t="s">
        <v>5375</v>
      </c>
      <c r="F32">
        <v>1</v>
      </c>
      <c r="G32">
        <v>1</v>
      </c>
      <c r="H32" s="2" t="s">
        <v>107</v>
      </c>
      <c r="I32" s="82">
        <f>VLOOKUP(A32,Rehau!$A$1:$I$2596,9,0)</f>
        <v>15.103620606868487</v>
      </c>
      <c r="J32">
        <f t="shared" si="1"/>
        <v>9.0399999999999991</v>
      </c>
      <c r="K32">
        <f>+Rehau!$K$1</f>
        <v>1100</v>
      </c>
      <c r="L32" s="82">
        <f t="shared" si="2"/>
        <v>9943.9999999999982</v>
      </c>
      <c r="M32" s="82">
        <f t="shared" si="3"/>
        <v>2088.2399999999993</v>
      </c>
      <c r="N32" s="82">
        <f t="shared" si="4"/>
        <v>12032.239999999998</v>
      </c>
    </row>
    <row r="33" spans="1:14" x14ac:dyDescent="0.3">
      <c r="A33" s="3" t="s">
        <v>43</v>
      </c>
      <c r="B33" s="4" t="s">
        <v>46</v>
      </c>
      <c r="C33" s="83">
        <f t="shared" si="0"/>
        <v>19938.38</v>
      </c>
      <c r="D33" s="2" t="s">
        <v>113</v>
      </c>
      <c r="E33" s="15" t="s">
        <v>5375</v>
      </c>
      <c r="F33">
        <v>2</v>
      </c>
      <c r="G33">
        <v>1</v>
      </c>
      <c r="H33" s="2" t="s">
        <v>106</v>
      </c>
      <c r="I33" s="82">
        <f>VLOOKUP(A33,Rehau!$A$1:$I$2596,9,0)</f>
        <v>25.023003848100078</v>
      </c>
      <c r="J33">
        <f t="shared" si="1"/>
        <v>14.98</v>
      </c>
      <c r="K33">
        <f>+Rehau!$K$1</f>
        <v>1100</v>
      </c>
      <c r="L33" s="82">
        <f t="shared" si="2"/>
        <v>16478</v>
      </c>
      <c r="M33" s="82">
        <f t="shared" si="3"/>
        <v>3460.3799999999997</v>
      </c>
      <c r="N33" s="82">
        <f t="shared" si="4"/>
        <v>19938.38</v>
      </c>
    </row>
    <row r="34" spans="1:14" x14ac:dyDescent="0.3">
      <c r="A34" s="3" t="s">
        <v>44</v>
      </c>
      <c r="B34" s="4" t="s">
        <v>47</v>
      </c>
      <c r="C34" s="83">
        <f t="shared" si="0"/>
        <v>22320.87</v>
      </c>
      <c r="D34" s="2" t="s">
        <v>113</v>
      </c>
      <c r="E34" s="15" t="s">
        <v>5375</v>
      </c>
      <c r="F34">
        <v>3</v>
      </c>
      <c r="G34">
        <v>1</v>
      </c>
      <c r="H34" s="2" t="s">
        <v>108</v>
      </c>
      <c r="I34" s="82">
        <f>VLOOKUP(A34,Rehau!$A$1:$I$2596,9,0)</f>
        <v>28.019617785504561</v>
      </c>
      <c r="J34">
        <f t="shared" si="1"/>
        <v>16.77</v>
      </c>
      <c r="K34">
        <f>+Rehau!$K$1</f>
        <v>1100</v>
      </c>
      <c r="L34" s="82">
        <f t="shared" si="2"/>
        <v>18447</v>
      </c>
      <c r="M34" s="82">
        <f t="shared" si="3"/>
        <v>3873.87</v>
      </c>
      <c r="N34" s="82">
        <f t="shared" si="4"/>
        <v>22320.87</v>
      </c>
    </row>
    <row r="35" spans="1:14" x14ac:dyDescent="0.3">
      <c r="A35" s="3" t="s">
        <v>48</v>
      </c>
      <c r="B35" s="4" t="s">
        <v>49</v>
      </c>
      <c r="C35" s="83">
        <f t="shared" si="0"/>
        <v>12990.56</v>
      </c>
      <c r="D35" s="2" t="s">
        <v>113</v>
      </c>
      <c r="E35" s="15" t="s">
        <v>5375</v>
      </c>
      <c r="F35">
        <v>1</v>
      </c>
      <c r="G35">
        <v>1</v>
      </c>
      <c r="H35" s="2" t="s">
        <v>107</v>
      </c>
      <c r="I35" s="82">
        <f>VLOOKUP(A35,Rehau!$A$1:$I$2596,9,0)</f>
        <v>16.309999999999999</v>
      </c>
      <c r="J35">
        <f t="shared" si="1"/>
        <v>9.76</v>
      </c>
      <c r="K35">
        <f>+Rehau!$K$1</f>
        <v>1100</v>
      </c>
      <c r="L35" s="82">
        <f t="shared" si="2"/>
        <v>10736</v>
      </c>
      <c r="M35" s="82">
        <f t="shared" si="3"/>
        <v>2254.56</v>
      </c>
      <c r="N35" s="82">
        <f t="shared" si="4"/>
        <v>12990.56</v>
      </c>
    </row>
    <row r="36" spans="1:14" x14ac:dyDescent="0.3">
      <c r="A36" s="3" t="s">
        <v>48</v>
      </c>
      <c r="B36" s="4" t="s">
        <v>49</v>
      </c>
      <c r="C36" s="83">
        <f t="shared" si="0"/>
        <v>12990.56</v>
      </c>
      <c r="D36" s="2" t="s">
        <v>113</v>
      </c>
      <c r="E36" s="15" t="s">
        <v>5375</v>
      </c>
      <c r="F36">
        <v>2</v>
      </c>
      <c r="G36">
        <v>1</v>
      </c>
      <c r="H36" s="2" t="s">
        <v>106</v>
      </c>
      <c r="I36" s="82">
        <f>VLOOKUP(A36,Rehau!$A$1:$I$2596,9,0)</f>
        <v>16.309999999999999</v>
      </c>
      <c r="J36">
        <f t="shared" si="1"/>
        <v>9.76</v>
      </c>
      <c r="K36">
        <f>+Rehau!$K$1</f>
        <v>1100</v>
      </c>
      <c r="L36" s="82">
        <f t="shared" si="2"/>
        <v>10736</v>
      </c>
      <c r="M36" s="82">
        <f t="shared" si="3"/>
        <v>2254.56</v>
      </c>
      <c r="N36" s="82">
        <f t="shared" si="4"/>
        <v>12990.56</v>
      </c>
    </row>
    <row r="37" spans="1:14" x14ac:dyDescent="0.3">
      <c r="A37" s="3" t="s">
        <v>48</v>
      </c>
      <c r="B37" s="4" t="s">
        <v>49</v>
      </c>
      <c r="C37" s="83">
        <f t="shared" si="0"/>
        <v>12990.56</v>
      </c>
      <c r="D37" s="2" t="s">
        <v>113</v>
      </c>
      <c r="E37" s="15" t="s">
        <v>5375</v>
      </c>
      <c r="F37">
        <v>3</v>
      </c>
      <c r="G37">
        <v>1</v>
      </c>
      <c r="H37" s="2" t="s">
        <v>108</v>
      </c>
      <c r="I37" s="82">
        <f>VLOOKUP(A37,Rehau!$A$1:$I$2596,9,0)</f>
        <v>16.309999999999999</v>
      </c>
      <c r="J37">
        <f t="shared" si="1"/>
        <v>9.76</v>
      </c>
      <c r="K37">
        <f>+Rehau!$K$1</f>
        <v>1100</v>
      </c>
      <c r="L37" s="82">
        <f t="shared" si="2"/>
        <v>10736</v>
      </c>
      <c r="M37" s="82">
        <f t="shared" si="3"/>
        <v>2254.56</v>
      </c>
      <c r="N37" s="82">
        <f t="shared" si="4"/>
        <v>12990.56</v>
      </c>
    </row>
    <row r="38" spans="1:14" x14ac:dyDescent="0.3">
      <c r="A38" s="3" t="s">
        <v>1086</v>
      </c>
      <c r="B38" s="4" t="s">
        <v>51</v>
      </c>
      <c r="C38" s="83">
        <f t="shared" si="0"/>
        <v>1051.49</v>
      </c>
      <c r="D38" s="2" t="s">
        <v>112</v>
      </c>
      <c r="E38" s="15" t="s">
        <v>5376</v>
      </c>
      <c r="F38">
        <v>1</v>
      </c>
      <c r="G38">
        <v>1</v>
      </c>
      <c r="H38" s="2" t="s">
        <v>107</v>
      </c>
      <c r="I38" s="82">
        <f>VLOOKUP(A38,Rehau!$A$1:$I$2596,9,0)</f>
        <v>1.32</v>
      </c>
      <c r="J38">
        <f t="shared" si="1"/>
        <v>0.79</v>
      </c>
      <c r="K38">
        <f>+Rehau!$K$1</f>
        <v>1100</v>
      </c>
      <c r="L38" s="82">
        <f t="shared" si="2"/>
        <v>869</v>
      </c>
      <c r="M38" s="82">
        <f t="shared" si="3"/>
        <v>182.48999999999998</v>
      </c>
      <c r="N38" s="82">
        <f t="shared" si="4"/>
        <v>1051.49</v>
      </c>
    </row>
    <row r="39" spans="1:14" x14ac:dyDescent="0.3">
      <c r="A39" s="3" t="s">
        <v>50</v>
      </c>
      <c r="B39" s="4" t="s">
        <v>52</v>
      </c>
      <c r="C39" s="83">
        <f t="shared" si="0"/>
        <v>945.01</v>
      </c>
      <c r="D39" s="2" t="s">
        <v>112</v>
      </c>
      <c r="E39" s="15" t="s">
        <v>5376</v>
      </c>
      <c r="F39">
        <v>2</v>
      </c>
      <c r="G39">
        <v>1</v>
      </c>
      <c r="H39" s="2" t="s">
        <v>106</v>
      </c>
      <c r="I39" s="82">
        <f>VLOOKUP(A39,Rehau!$A$1:$I$2596,9,0)</f>
        <v>1.1879999999999999</v>
      </c>
      <c r="J39">
        <f t="shared" si="1"/>
        <v>0.71</v>
      </c>
      <c r="K39">
        <f>+Rehau!$K$1</f>
        <v>1100</v>
      </c>
      <c r="L39" s="82">
        <f t="shared" si="2"/>
        <v>781</v>
      </c>
      <c r="M39" s="82">
        <f t="shared" si="3"/>
        <v>164.01</v>
      </c>
      <c r="N39" s="82">
        <f t="shared" si="4"/>
        <v>945.01</v>
      </c>
    </row>
    <row r="40" spans="1:14" x14ac:dyDescent="0.3">
      <c r="A40" s="3" t="s">
        <v>50</v>
      </c>
      <c r="B40" s="4" t="s">
        <v>52</v>
      </c>
      <c r="C40" s="83">
        <f t="shared" si="0"/>
        <v>945.01</v>
      </c>
      <c r="D40" s="2" t="s">
        <v>112</v>
      </c>
      <c r="E40" s="15" t="s">
        <v>5376</v>
      </c>
      <c r="F40">
        <v>3</v>
      </c>
      <c r="G40">
        <v>1</v>
      </c>
      <c r="H40" s="2" t="s">
        <v>108</v>
      </c>
      <c r="I40" s="82">
        <f>VLOOKUP(A40,Rehau!$A$1:$I$2596,9,0)</f>
        <v>1.1879999999999999</v>
      </c>
      <c r="J40">
        <f t="shared" si="1"/>
        <v>0.71</v>
      </c>
      <c r="K40">
        <f>+Rehau!$K$1</f>
        <v>1100</v>
      </c>
      <c r="L40" s="82">
        <f t="shared" si="2"/>
        <v>781</v>
      </c>
      <c r="M40" s="82">
        <f t="shared" si="3"/>
        <v>164.01</v>
      </c>
      <c r="N40" s="82">
        <f t="shared" si="4"/>
        <v>945.01</v>
      </c>
    </row>
    <row r="41" spans="1:14" x14ac:dyDescent="0.3">
      <c r="A41" s="3" t="s">
        <v>53</v>
      </c>
      <c r="B41" s="4" t="s">
        <v>56</v>
      </c>
      <c r="C41" s="83">
        <f t="shared" si="0"/>
        <v>1157.97</v>
      </c>
      <c r="D41" s="2" t="s">
        <v>113</v>
      </c>
      <c r="E41" s="15" t="s">
        <v>5377</v>
      </c>
      <c r="F41">
        <v>1</v>
      </c>
      <c r="G41">
        <v>1</v>
      </c>
      <c r="H41" s="2" t="s">
        <v>107</v>
      </c>
      <c r="I41" s="82">
        <f>VLOOKUP(A41,Rehau!$A$1:$I$2596,9,0)</f>
        <v>1.4490734845705266</v>
      </c>
      <c r="J41">
        <f t="shared" si="1"/>
        <v>0.87</v>
      </c>
      <c r="K41">
        <f>+Rehau!$K$1</f>
        <v>1100</v>
      </c>
      <c r="L41" s="82">
        <f t="shared" si="2"/>
        <v>957</v>
      </c>
      <c r="M41" s="82">
        <f t="shared" si="3"/>
        <v>200.97</v>
      </c>
      <c r="N41" s="82">
        <f t="shared" si="4"/>
        <v>1157.97</v>
      </c>
    </row>
    <row r="42" spans="1:14" x14ac:dyDescent="0.3">
      <c r="A42" s="3" t="s">
        <v>54</v>
      </c>
      <c r="B42" s="4" t="s">
        <v>57</v>
      </c>
      <c r="C42" s="83">
        <f t="shared" si="0"/>
        <v>5536.96</v>
      </c>
      <c r="D42" s="2" t="s">
        <v>113</v>
      </c>
      <c r="E42" s="15" t="s">
        <v>5377</v>
      </c>
      <c r="F42">
        <v>2</v>
      </c>
      <c r="G42">
        <v>1</v>
      </c>
      <c r="H42" s="2" t="s">
        <v>106</v>
      </c>
      <c r="I42" s="82">
        <f>VLOOKUP(A42,Rehau!$A$1:$I$2596,9,0)</f>
        <v>6.94798959197181</v>
      </c>
      <c r="J42">
        <f t="shared" si="1"/>
        <v>4.16</v>
      </c>
      <c r="K42">
        <f>+Rehau!$K$1</f>
        <v>1100</v>
      </c>
      <c r="L42" s="82">
        <f t="shared" si="2"/>
        <v>4576</v>
      </c>
      <c r="M42" s="82">
        <f t="shared" si="3"/>
        <v>960.95999999999992</v>
      </c>
      <c r="N42" s="82">
        <f t="shared" si="4"/>
        <v>5536.96</v>
      </c>
    </row>
    <row r="43" spans="1:14" x14ac:dyDescent="0.3">
      <c r="A43" s="3" t="s">
        <v>55</v>
      </c>
      <c r="B43" s="4" t="s">
        <v>58</v>
      </c>
      <c r="C43" s="83">
        <f t="shared" si="0"/>
        <v>6189.15</v>
      </c>
      <c r="D43" s="2" t="s">
        <v>113</v>
      </c>
      <c r="E43" s="15" t="s">
        <v>5377</v>
      </c>
      <c r="F43">
        <v>3</v>
      </c>
      <c r="G43">
        <v>1</v>
      </c>
      <c r="H43" s="2" t="s">
        <v>108</v>
      </c>
      <c r="I43" s="82">
        <f>VLOOKUP(A43,Rehau!$A$1:$I$2596,9,0)</f>
        <v>7.7754868404422828</v>
      </c>
      <c r="J43">
        <f t="shared" si="1"/>
        <v>4.6500000000000004</v>
      </c>
      <c r="K43">
        <f>+Rehau!$K$1</f>
        <v>1100</v>
      </c>
      <c r="L43" s="82">
        <f t="shared" si="2"/>
        <v>5115</v>
      </c>
      <c r="M43" s="82">
        <f t="shared" si="3"/>
        <v>1074.1499999999999</v>
      </c>
      <c r="N43" s="82">
        <f t="shared" si="4"/>
        <v>6189.15</v>
      </c>
    </row>
    <row r="44" spans="1:14" x14ac:dyDescent="0.3">
      <c r="A44" s="3" t="s">
        <v>59</v>
      </c>
      <c r="B44" s="4" t="s">
        <v>62</v>
      </c>
      <c r="C44" s="83">
        <f t="shared" si="0"/>
        <v>11699.489999999998</v>
      </c>
      <c r="D44" s="2" t="s">
        <v>113</v>
      </c>
      <c r="E44" s="15" t="s">
        <v>5386</v>
      </c>
      <c r="F44">
        <v>1</v>
      </c>
      <c r="G44">
        <v>1</v>
      </c>
      <c r="H44" s="2" t="s">
        <v>107</v>
      </c>
      <c r="I44" s="82">
        <f>VLOOKUP(A44,Rehau!$A$1:$I$2596,9,0)</f>
        <v>14.689213543498056</v>
      </c>
      <c r="J44">
        <f t="shared" si="1"/>
        <v>8.7899999999999991</v>
      </c>
      <c r="K44">
        <f>+Rehau!$K$1</f>
        <v>1100</v>
      </c>
      <c r="L44" s="82">
        <f t="shared" si="2"/>
        <v>9668.9999999999982</v>
      </c>
      <c r="M44" s="82">
        <f t="shared" si="3"/>
        <v>2030.4899999999996</v>
      </c>
      <c r="N44" s="82">
        <f t="shared" si="4"/>
        <v>11699.489999999998</v>
      </c>
    </row>
    <row r="45" spans="1:14" x14ac:dyDescent="0.3">
      <c r="A45" s="3" t="s">
        <v>60</v>
      </c>
      <c r="B45" s="4" t="s">
        <v>63</v>
      </c>
      <c r="C45" s="83">
        <f t="shared" si="0"/>
        <v>18327.87</v>
      </c>
      <c r="D45" s="2" t="s">
        <v>113</v>
      </c>
      <c r="E45" s="15" t="s">
        <v>5386</v>
      </c>
      <c r="F45">
        <v>2</v>
      </c>
      <c r="G45">
        <v>1</v>
      </c>
      <c r="H45" s="2" t="s">
        <v>106</v>
      </c>
      <c r="I45" s="82">
        <f>VLOOKUP(A45,Rehau!$A$1:$I$2596,9,0)</f>
        <v>22.999696825479521</v>
      </c>
      <c r="J45">
        <f t="shared" si="1"/>
        <v>13.77</v>
      </c>
      <c r="K45">
        <f>+Rehau!$K$1</f>
        <v>1100</v>
      </c>
      <c r="L45" s="82">
        <f t="shared" si="2"/>
        <v>15147</v>
      </c>
      <c r="M45" s="82">
        <f t="shared" si="3"/>
        <v>3180.87</v>
      </c>
      <c r="N45" s="82">
        <f t="shared" si="4"/>
        <v>18327.87</v>
      </c>
    </row>
    <row r="46" spans="1:14" x14ac:dyDescent="0.3">
      <c r="A46" s="3" t="s">
        <v>61</v>
      </c>
      <c r="B46" s="4" t="s">
        <v>64</v>
      </c>
      <c r="C46" s="83">
        <f t="shared" si="0"/>
        <v>20524.02</v>
      </c>
      <c r="D46" s="2" t="s">
        <v>113</v>
      </c>
      <c r="E46" s="15" t="s">
        <v>5386</v>
      </c>
      <c r="F46">
        <v>3</v>
      </c>
      <c r="G46">
        <v>1</v>
      </c>
      <c r="H46" s="2" t="s">
        <v>108</v>
      </c>
      <c r="I46" s="82">
        <f>VLOOKUP(A46,Rehau!$A$1:$I$2596,9,0)</f>
        <v>25.763518929607375</v>
      </c>
      <c r="J46">
        <f t="shared" si="1"/>
        <v>15.42</v>
      </c>
      <c r="K46">
        <f>+Rehau!$K$1</f>
        <v>1100</v>
      </c>
      <c r="L46" s="82">
        <f t="shared" si="2"/>
        <v>16962</v>
      </c>
      <c r="M46" s="82">
        <f t="shared" si="3"/>
        <v>3562.02</v>
      </c>
      <c r="N46" s="82">
        <f t="shared" si="4"/>
        <v>20524.02</v>
      </c>
    </row>
    <row r="47" spans="1:14" x14ac:dyDescent="0.3">
      <c r="A47" s="3" t="s">
        <v>40</v>
      </c>
      <c r="B47" s="4" t="s">
        <v>41</v>
      </c>
      <c r="C47" s="83">
        <f t="shared" si="0"/>
        <v>9104.0400000000009</v>
      </c>
      <c r="D47" s="2" t="s">
        <v>113</v>
      </c>
      <c r="E47" s="15" t="s">
        <v>5386</v>
      </c>
      <c r="F47">
        <v>1</v>
      </c>
      <c r="G47">
        <v>1</v>
      </c>
      <c r="H47" s="2" t="s">
        <v>107</v>
      </c>
      <c r="I47" s="82">
        <f>VLOOKUP(A47,Rehau!$A$1:$I$2596,9,0)</f>
        <v>11.43</v>
      </c>
      <c r="J47">
        <f t="shared" si="1"/>
        <v>6.84</v>
      </c>
      <c r="K47">
        <f>+Rehau!$K$1</f>
        <v>1100</v>
      </c>
      <c r="L47" s="82">
        <f t="shared" si="2"/>
        <v>7524</v>
      </c>
      <c r="M47" s="82">
        <f t="shared" si="3"/>
        <v>1580.04</v>
      </c>
      <c r="N47" s="82">
        <f t="shared" si="4"/>
        <v>9104.0400000000009</v>
      </c>
    </row>
    <row r="48" spans="1:14" x14ac:dyDescent="0.3">
      <c r="A48" s="3" t="s">
        <v>40</v>
      </c>
      <c r="B48" s="4" t="s">
        <v>41</v>
      </c>
      <c r="C48" s="83">
        <f t="shared" si="0"/>
        <v>9104.0400000000009</v>
      </c>
      <c r="D48" s="2" t="s">
        <v>113</v>
      </c>
      <c r="E48" s="15" t="s">
        <v>5386</v>
      </c>
      <c r="F48">
        <v>2</v>
      </c>
      <c r="G48">
        <v>1</v>
      </c>
      <c r="H48" s="2" t="s">
        <v>106</v>
      </c>
      <c r="I48" s="82">
        <f>VLOOKUP(A48,Rehau!$A$1:$I$2596,9,0)</f>
        <v>11.43</v>
      </c>
      <c r="J48">
        <f t="shared" si="1"/>
        <v>6.84</v>
      </c>
      <c r="K48">
        <f>+Rehau!$K$1</f>
        <v>1100</v>
      </c>
      <c r="L48" s="82">
        <f t="shared" si="2"/>
        <v>7524</v>
      </c>
      <c r="M48" s="82">
        <f t="shared" si="3"/>
        <v>1580.04</v>
      </c>
      <c r="N48" s="82">
        <f t="shared" si="4"/>
        <v>9104.0400000000009</v>
      </c>
    </row>
    <row r="49" spans="1:14" x14ac:dyDescent="0.3">
      <c r="A49" s="3" t="s">
        <v>40</v>
      </c>
      <c r="B49" s="4" t="s">
        <v>41</v>
      </c>
      <c r="C49" s="83">
        <f t="shared" si="0"/>
        <v>9104.0400000000009</v>
      </c>
      <c r="D49" s="2" t="s">
        <v>113</v>
      </c>
      <c r="E49" s="15" t="s">
        <v>5386</v>
      </c>
      <c r="F49">
        <v>3</v>
      </c>
      <c r="G49">
        <v>1</v>
      </c>
      <c r="H49" s="2" t="s">
        <v>108</v>
      </c>
      <c r="I49" s="82">
        <f>VLOOKUP(A49,Rehau!$A$1:$I$2596,9,0)</f>
        <v>11.43</v>
      </c>
      <c r="J49">
        <f t="shared" si="1"/>
        <v>6.84</v>
      </c>
      <c r="K49">
        <f>+Rehau!$K$1</f>
        <v>1100</v>
      </c>
      <c r="L49" s="82">
        <f t="shared" si="2"/>
        <v>7524</v>
      </c>
      <c r="M49" s="82">
        <f t="shared" si="3"/>
        <v>1580.04</v>
      </c>
      <c r="N49" s="82">
        <f t="shared" si="4"/>
        <v>9104.0400000000009</v>
      </c>
    </row>
    <row r="50" spans="1:14" x14ac:dyDescent="0.3">
      <c r="A50" s="3" t="s">
        <v>65</v>
      </c>
      <c r="B50" s="4" t="s">
        <v>68</v>
      </c>
      <c r="C50" s="83">
        <f t="shared" si="0"/>
        <v>7440.29</v>
      </c>
      <c r="D50" s="2" t="s">
        <v>113</v>
      </c>
      <c r="E50" s="15" t="s">
        <v>5384</v>
      </c>
      <c r="F50">
        <v>1</v>
      </c>
      <c r="G50">
        <v>1</v>
      </c>
      <c r="H50" s="2" t="s">
        <v>107</v>
      </c>
      <c r="I50" s="82">
        <f>VLOOKUP(A50,Rehau!$A$1:$I$2596,9,0)</f>
        <v>9.3478873510702201</v>
      </c>
      <c r="J50">
        <f t="shared" si="1"/>
        <v>5.59</v>
      </c>
      <c r="K50">
        <f>+Rehau!$K$1</f>
        <v>1100</v>
      </c>
      <c r="L50" s="82">
        <f t="shared" si="2"/>
        <v>6149</v>
      </c>
      <c r="M50" s="82">
        <f t="shared" si="3"/>
        <v>1291.29</v>
      </c>
      <c r="N50" s="82">
        <f t="shared" si="4"/>
        <v>7440.29</v>
      </c>
    </row>
    <row r="51" spans="1:14" x14ac:dyDescent="0.3">
      <c r="A51" s="3" t="s">
        <v>66</v>
      </c>
      <c r="B51" s="4" t="s">
        <v>69</v>
      </c>
      <c r="C51" s="83">
        <f t="shared" si="0"/>
        <v>16331.369999999999</v>
      </c>
      <c r="D51" s="2" t="s">
        <v>113</v>
      </c>
      <c r="E51" s="15" t="s">
        <v>5384</v>
      </c>
      <c r="F51">
        <v>2</v>
      </c>
      <c r="G51">
        <v>1</v>
      </c>
      <c r="H51" s="2" t="s">
        <v>106</v>
      </c>
      <c r="I51" s="82">
        <f>VLOOKUP(A51,Rehau!$A$1:$I$2596,9,0)</f>
        <v>20.493074895606618</v>
      </c>
      <c r="J51">
        <f t="shared" si="1"/>
        <v>12.27</v>
      </c>
      <c r="K51">
        <f>+Rehau!$K$1</f>
        <v>1100</v>
      </c>
      <c r="L51" s="82">
        <f t="shared" si="2"/>
        <v>13497</v>
      </c>
      <c r="M51" s="82">
        <f t="shared" si="3"/>
        <v>2834.37</v>
      </c>
      <c r="N51" s="82">
        <f t="shared" si="4"/>
        <v>16331.369999999999</v>
      </c>
    </row>
    <row r="52" spans="1:14" x14ac:dyDescent="0.3">
      <c r="A52" s="3" t="s">
        <v>67</v>
      </c>
      <c r="B52" s="4" t="s">
        <v>70</v>
      </c>
      <c r="C52" s="83">
        <f t="shared" si="0"/>
        <v>18287.939999999999</v>
      </c>
      <c r="D52" s="2" t="s">
        <v>113</v>
      </c>
      <c r="E52" s="15" t="s">
        <v>5384</v>
      </c>
      <c r="F52">
        <v>3</v>
      </c>
      <c r="G52">
        <v>1</v>
      </c>
      <c r="H52" s="2" t="s">
        <v>108</v>
      </c>
      <c r="I52" s="82">
        <f>VLOOKUP(A52,Rehau!$A$1:$I$2596,9,0)</f>
        <v>22.959037330837617</v>
      </c>
      <c r="J52">
        <f t="shared" si="1"/>
        <v>13.74</v>
      </c>
      <c r="K52">
        <f>+Rehau!$K$1</f>
        <v>1100</v>
      </c>
      <c r="L52" s="82">
        <f t="shared" si="2"/>
        <v>15114</v>
      </c>
      <c r="M52" s="82">
        <f t="shared" si="3"/>
        <v>3173.94</v>
      </c>
      <c r="N52" s="82">
        <f t="shared" si="4"/>
        <v>18287.939999999999</v>
      </c>
    </row>
    <row r="53" spans="1:14" x14ac:dyDescent="0.3">
      <c r="A53" s="3" t="s">
        <v>71</v>
      </c>
      <c r="B53" s="4" t="s">
        <v>72</v>
      </c>
      <c r="C53" s="83">
        <f t="shared" si="0"/>
        <v>439.23</v>
      </c>
      <c r="D53" s="2" t="s">
        <v>112</v>
      </c>
      <c r="E53" s="15" t="s">
        <v>5374</v>
      </c>
      <c r="F53">
        <v>1</v>
      </c>
      <c r="G53">
        <v>1</v>
      </c>
      <c r="H53" s="2" t="s">
        <v>107</v>
      </c>
      <c r="I53" s="82">
        <f>VLOOKUP(A53,Rehau!$A$1:$I$2596,9,0)</f>
        <v>0.55044696730746545</v>
      </c>
      <c r="J53">
        <f t="shared" si="1"/>
        <v>0.33</v>
      </c>
      <c r="K53">
        <f>+Rehau!$K$1</f>
        <v>1100</v>
      </c>
      <c r="L53" s="82">
        <f t="shared" si="2"/>
        <v>363</v>
      </c>
      <c r="M53" s="82">
        <f t="shared" si="3"/>
        <v>76.23</v>
      </c>
      <c r="N53" s="82">
        <f t="shared" si="4"/>
        <v>439.23</v>
      </c>
    </row>
    <row r="54" spans="1:14" x14ac:dyDescent="0.3">
      <c r="A54" s="3" t="s">
        <v>71</v>
      </c>
      <c r="B54" s="4" t="s">
        <v>72</v>
      </c>
      <c r="C54" s="83">
        <f t="shared" si="0"/>
        <v>439.23</v>
      </c>
      <c r="D54" s="2" t="s">
        <v>112</v>
      </c>
      <c r="E54" s="15" t="s">
        <v>5374</v>
      </c>
      <c r="F54">
        <v>2</v>
      </c>
      <c r="G54">
        <v>1</v>
      </c>
      <c r="H54" s="2" t="s">
        <v>106</v>
      </c>
      <c r="I54" s="82">
        <f>VLOOKUP(A54,Rehau!$A$1:$I$2596,9,0)</f>
        <v>0.55044696730746545</v>
      </c>
      <c r="J54">
        <f t="shared" si="1"/>
        <v>0.33</v>
      </c>
      <c r="K54">
        <f>+Rehau!$K$1</f>
        <v>1100</v>
      </c>
      <c r="L54" s="82">
        <f t="shared" si="2"/>
        <v>363</v>
      </c>
      <c r="M54" s="82">
        <f t="shared" si="3"/>
        <v>76.23</v>
      </c>
      <c r="N54" s="82">
        <f t="shared" si="4"/>
        <v>439.23</v>
      </c>
    </row>
    <row r="55" spans="1:14" x14ac:dyDescent="0.3">
      <c r="A55" s="3" t="s">
        <v>71</v>
      </c>
      <c r="B55" s="4" t="s">
        <v>72</v>
      </c>
      <c r="C55" s="83">
        <f t="shared" si="0"/>
        <v>439.23</v>
      </c>
      <c r="D55" s="2" t="s">
        <v>112</v>
      </c>
      <c r="E55" s="15" t="s">
        <v>5374</v>
      </c>
      <c r="F55">
        <v>3</v>
      </c>
      <c r="G55">
        <v>1</v>
      </c>
      <c r="H55" s="2" t="s">
        <v>108</v>
      </c>
      <c r="I55" s="82">
        <f>VLOOKUP(A55,Rehau!$A$1:$I$2596,9,0)</f>
        <v>0.55044696730746545</v>
      </c>
      <c r="J55">
        <f t="shared" si="1"/>
        <v>0.33</v>
      </c>
      <c r="K55">
        <f>+Rehau!$K$1</f>
        <v>1100</v>
      </c>
      <c r="L55" s="82">
        <f t="shared" si="2"/>
        <v>363</v>
      </c>
      <c r="M55" s="82">
        <f t="shared" si="3"/>
        <v>76.23</v>
      </c>
      <c r="N55" s="82">
        <f t="shared" si="4"/>
        <v>439.23</v>
      </c>
    </row>
    <row r="56" spans="1:14" x14ac:dyDescent="0.3">
      <c r="A56" s="3" t="s">
        <v>73</v>
      </c>
      <c r="B56" s="4" t="s">
        <v>74</v>
      </c>
      <c r="C56" s="83">
        <f t="shared" si="0"/>
        <v>439.23</v>
      </c>
      <c r="D56" s="2" t="s">
        <v>112</v>
      </c>
      <c r="E56" s="15" t="s">
        <v>5374</v>
      </c>
      <c r="F56">
        <v>1</v>
      </c>
      <c r="G56">
        <v>1</v>
      </c>
      <c r="H56" s="2" t="s">
        <v>107</v>
      </c>
      <c r="I56" s="82">
        <f>VLOOKUP(A56,Rehau!$A$1:$I$2596,9,0)</f>
        <v>0.55044696730746545</v>
      </c>
      <c r="J56">
        <f t="shared" si="1"/>
        <v>0.33</v>
      </c>
      <c r="K56">
        <f>+Rehau!$K$1</f>
        <v>1100</v>
      </c>
      <c r="L56" s="82">
        <f t="shared" si="2"/>
        <v>363</v>
      </c>
      <c r="M56" s="82">
        <f t="shared" si="3"/>
        <v>76.23</v>
      </c>
      <c r="N56" s="82">
        <f t="shared" si="4"/>
        <v>439.23</v>
      </c>
    </row>
    <row r="57" spans="1:14" x14ac:dyDescent="0.3">
      <c r="A57" s="3" t="s">
        <v>73</v>
      </c>
      <c r="B57" s="4" t="s">
        <v>74</v>
      </c>
      <c r="C57" s="83">
        <f t="shared" si="0"/>
        <v>439.23</v>
      </c>
      <c r="D57" s="2" t="s">
        <v>112</v>
      </c>
      <c r="E57" s="15" t="s">
        <v>5374</v>
      </c>
      <c r="F57">
        <v>2</v>
      </c>
      <c r="G57">
        <v>1</v>
      </c>
      <c r="H57" s="2" t="s">
        <v>106</v>
      </c>
      <c r="I57" s="82">
        <f>VLOOKUP(A57,Rehau!$A$1:$I$2596,9,0)</f>
        <v>0.55044696730746545</v>
      </c>
      <c r="J57">
        <f t="shared" si="1"/>
        <v>0.33</v>
      </c>
      <c r="K57">
        <f>+Rehau!$K$1</f>
        <v>1100</v>
      </c>
      <c r="L57" s="82">
        <f t="shared" si="2"/>
        <v>363</v>
      </c>
      <c r="M57" s="82">
        <f t="shared" si="3"/>
        <v>76.23</v>
      </c>
      <c r="N57" s="82">
        <f t="shared" si="4"/>
        <v>439.23</v>
      </c>
    </row>
    <row r="58" spans="1:14" x14ac:dyDescent="0.3">
      <c r="A58" s="3" t="s">
        <v>73</v>
      </c>
      <c r="B58" s="4" t="s">
        <v>74</v>
      </c>
      <c r="C58" s="83">
        <f t="shared" si="0"/>
        <v>439.23</v>
      </c>
      <c r="D58" s="2" t="s">
        <v>112</v>
      </c>
      <c r="E58" s="15" t="s">
        <v>5374</v>
      </c>
      <c r="F58">
        <v>3</v>
      </c>
      <c r="G58">
        <v>1</v>
      </c>
      <c r="H58" s="2" t="s">
        <v>108</v>
      </c>
      <c r="I58" s="82">
        <f>VLOOKUP(A58,Rehau!$A$1:$I$2596,9,0)</f>
        <v>0.55044696730746545</v>
      </c>
      <c r="J58">
        <f t="shared" si="1"/>
        <v>0.33</v>
      </c>
      <c r="K58">
        <f>+Rehau!$K$1</f>
        <v>1100</v>
      </c>
      <c r="L58" s="82">
        <f t="shared" si="2"/>
        <v>363</v>
      </c>
      <c r="M58" s="82">
        <f t="shared" si="3"/>
        <v>76.23</v>
      </c>
      <c r="N58" s="82">
        <f t="shared" si="4"/>
        <v>439.23</v>
      </c>
    </row>
    <row r="59" spans="1:14" x14ac:dyDescent="0.3">
      <c r="A59" s="3" t="s">
        <v>75</v>
      </c>
      <c r="B59" s="4" t="s">
        <v>76</v>
      </c>
      <c r="C59" s="83">
        <f t="shared" si="0"/>
        <v>27525.08</v>
      </c>
      <c r="D59" s="2" t="s">
        <v>113</v>
      </c>
      <c r="E59" s="15" t="s">
        <v>5370</v>
      </c>
      <c r="F59">
        <v>1</v>
      </c>
      <c r="G59">
        <v>1</v>
      </c>
      <c r="H59" s="2" t="s">
        <v>107</v>
      </c>
      <c r="I59" s="82">
        <f>VLOOKUP(A59,Rehau!$A$1:$I$2596,9,0)</f>
        <v>34.547999999999995</v>
      </c>
      <c r="J59">
        <f t="shared" si="1"/>
        <v>20.68</v>
      </c>
      <c r="K59">
        <f>+Rehau!$K$1</f>
        <v>1100</v>
      </c>
      <c r="L59" s="82">
        <f t="shared" si="2"/>
        <v>22748</v>
      </c>
      <c r="M59" s="82">
        <f t="shared" si="3"/>
        <v>4777.08</v>
      </c>
      <c r="N59" s="82">
        <f t="shared" si="4"/>
        <v>27525.08</v>
      </c>
    </row>
    <row r="60" spans="1:14" x14ac:dyDescent="0.3">
      <c r="A60" s="3" t="s">
        <v>75</v>
      </c>
      <c r="B60" s="4" t="s">
        <v>76</v>
      </c>
      <c r="C60" s="83">
        <f t="shared" si="0"/>
        <v>27525.08</v>
      </c>
      <c r="D60" s="2" t="s">
        <v>113</v>
      </c>
      <c r="E60" s="15" t="s">
        <v>5370</v>
      </c>
      <c r="F60">
        <v>2</v>
      </c>
      <c r="G60">
        <v>1</v>
      </c>
      <c r="H60" s="2" t="s">
        <v>106</v>
      </c>
      <c r="I60" s="82">
        <f>VLOOKUP(A60,Rehau!$A$1:$I$2596,9,0)</f>
        <v>34.547999999999995</v>
      </c>
      <c r="J60">
        <f t="shared" si="1"/>
        <v>20.68</v>
      </c>
      <c r="K60">
        <f>+Rehau!$K$1</f>
        <v>1100</v>
      </c>
      <c r="L60" s="82">
        <f t="shared" si="2"/>
        <v>22748</v>
      </c>
      <c r="M60" s="82">
        <f t="shared" si="3"/>
        <v>4777.08</v>
      </c>
      <c r="N60" s="82">
        <f t="shared" si="4"/>
        <v>27525.08</v>
      </c>
    </row>
    <row r="61" spans="1:14" x14ac:dyDescent="0.3">
      <c r="A61" s="3" t="s">
        <v>75</v>
      </c>
      <c r="B61" s="4" t="s">
        <v>76</v>
      </c>
      <c r="C61" s="83">
        <f t="shared" si="0"/>
        <v>27525.08</v>
      </c>
      <c r="D61" s="2" t="s">
        <v>113</v>
      </c>
      <c r="E61" s="89" t="s">
        <v>5370</v>
      </c>
      <c r="F61">
        <v>3</v>
      </c>
      <c r="G61">
        <v>1</v>
      </c>
      <c r="H61" s="2" t="s">
        <v>108</v>
      </c>
      <c r="I61" s="82">
        <f>VLOOKUP(A61,Rehau!$A$1:$I$2596,9,0)</f>
        <v>34.547999999999995</v>
      </c>
      <c r="J61">
        <f t="shared" si="1"/>
        <v>20.68</v>
      </c>
      <c r="K61">
        <f>+Rehau!$K$1</f>
        <v>1100</v>
      </c>
      <c r="L61" s="82">
        <f t="shared" si="2"/>
        <v>22748</v>
      </c>
      <c r="M61" s="82">
        <f t="shared" si="3"/>
        <v>4777.08</v>
      </c>
      <c r="N61" s="82">
        <f t="shared" si="4"/>
        <v>27525.08</v>
      </c>
    </row>
    <row r="62" spans="1:14" x14ac:dyDescent="0.3">
      <c r="A62" s="3" t="s">
        <v>77</v>
      </c>
      <c r="B62" s="4" t="s">
        <v>80</v>
      </c>
      <c r="C62" s="83">
        <f t="shared" si="0"/>
        <v>133.1</v>
      </c>
      <c r="D62" s="2" t="s">
        <v>112</v>
      </c>
      <c r="E62" s="15" t="s">
        <v>5373</v>
      </c>
      <c r="F62">
        <v>1</v>
      </c>
      <c r="G62">
        <v>1</v>
      </c>
      <c r="H62" s="2" t="s">
        <v>107</v>
      </c>
      <c r="I62" s="82">
        <f>VLOOKUP(A62,Rehau!$A$1:$I$2596,9,0)</f>
        <v>0.16438478243510324</v>
      </c>
      <c r="J62">
        <f t="shared" si="1"/>
        <v>0.1</v>
      </c>
      <c r="K62">
        <f>+Rehau!$K$1</f>
        <v>1100</v>
      </c>
      <c r="L62" s="82">
        <f t="shared" si="2"/>
        <v>110</v>
      </c>
      <c r="M62" s="82">
        <f t="shared" si="3"/>
        <v>23.099999999999998</v>
      </c>
      <c r="N62" s="82">
        <f t="shared" si="4"/>
        <v>133.1</v>
      </c>
    </row>
    <row r="63" spans="1:14" x14ac:dyDescent="0.3">
      <c r="A63" s="3" t="s">
        <v>78</v>
      </c>
      <c r="B63" s="4" t="s">
        <v>81</v>
      </c>
      <c r="C63" s="83">
        <f t="shared" si="0"/>
        <v>106.48</v>
      </c>
      <c r="D63" s="2" t="s">
        <v>112</v>
      </c>
      <c r="E63" s="15" t="s">
        <v>5373</v>
      </c>
      <c r="F63">
        <v>2</v>
      </c>
      <c r="G63">
        <v>1</v>
      </c>
      <c r="H63" s="2" t="s">
        <v>106</v>
      </c>
      <c r="I63" s="82">
        <f>VLOOKUP(A63,Rehau!$A$1:$I$2596,9,0)</f>
        <v>0.13859704189834676</v>
      </c>
      <c r="J63">
        <f t="shared" si="1"/>
        <v>0.08</v>
      </c>
      <c r="K63">
        <f>+Rehau!$K$1</f>
        <v>1100</v>
      </c>
      <c r="L63" s="82">
        <f t="shared" si="2"/>
        <v>88</v>
      </c>
      <c r="M63" s="82">
        <f t="shared" si="3"/>
        <v>18.48</v>
      </c>
      <c r="N63" s="82">
        <f t="shared" si="4"/>
        <v>106.48</v>
      </c>
    </row>
    <row r="64" spans="1:14" x14ac:dyDescent="0.3">
      <c r="A64" s="3" t="s">
        <v>79</v>
      </c>
      <c r="B64" s="4" t="s">
        <v>82</v>
      </c>
      <c r="C64" s="83">
        <f t="shared" si="0"/>
        <v>106.48</v>
      </c>
      <c r="D64" s="2" t="s">
        <v>112</v>
      </c>
      <c r="E64" s="15" t="s">
        <v>5373</v>
      </c>
      <c r="F64">
        <v>3</v>
      </c>
      <c r="G64">
        <v>1</v>
      </c>
      <c r="H64" s="2" t="s">
        <v>108</v>
      </c>
      <c r="I64" s="82">
        <f>VLOOKUP(A64,Rehau!$A$1:$I$2596,9,0)</f>
        <v>0.13792643622082307</v>
      </c>
      <c r="J64">
        <f t="shared" si="1"/>
        <v>0.08</v>
      </c>
      <c r="K64">
        <f>+Rehau!$K$1</f>
        <v>1100</v>
      </c>
      <c r="L64" s="82">
        <f t="shared" si="2"/>
        <v>88</v>
      </c>
      <c r="M64" s="82">
        <f t="shared" si="3"/>
        <v>18.48</v>
      </c>
      <c r="N64" s="82">
        <f t="shared" si="4"/>
        <v>106.48</v>
      </c>
    </row>
    <row r="65" spans="1:14" x14ac:dyDescent="0.3">
      <c r="A65" s="3" t="s">
        <v>83</v>
      </c>
      <c r="B65" s="4" t="s">
        <v>109</v>
      </c>
      <c r="C65" s="83">
        <f t="shared" si="0"/>
        <v>93.170000000000016</v>
      </c>
      <c r="D65" s="2" t="s">
        <v>112</v>
      </c>
      <c r="E65" s="15" t="s">
        <v>5373</v>
      </c>
      <c r="F65">
        <v>1</v>
      </c>
      <c r="G65">
        <v>1</v>
      </c>
      <c r="H65" s="2" t="s">
        <v>107</v>
      </c>
      <c r="I65" s="82">
        <f>VLOOKUP(A65,Rehau!$A$1:$I$2596,9,0)</f>
        <v>0.11918928471690241</v>
      </c>
      <c r="J65">
        <f t="shared" si="1"/>
        <v>7.0000000000000007E-2</v>
      </c>
      <c r="K65">
        <f>+Rehau!$K$1</f>
        <v>1100</v>
      </c>
      <c r="L65" s="82">
        <f t="shared" si="2"/>
        <v>77.000000000000014</v>
      </c>
      <c r="M65" s="82">
        <f t="shared" si="3"/>
        <v>16.170000000000002</v>
      </c>
      <c r="N65" s="82">
        <f t="shared" si="4"/>
        <v>93.170000000000016</v>
      </c>
    </row>
    <row r="66" spans="1:14" x14ac:dyDescent="0.3">
      <c r="A66" s="3" t="s">
        <v>84</v>
      </c>
      <c r="B66" s="4" t="s">
        <v>110</v>
      </c>
      <c r="C66" s="83">
        <f t="shared" si="0"/>
        <v>93.170000000000016</v>
      </c>
      <c r="D66" s="2" t="s">
        <v>112</v>
      </c>
      <c r="E66" s="15" t="s">
        <v>5373</v>
      </c>
      <c r="F66">
        <v>2</v>
      </c>
      <c r="G66">
        <v>1</v>
      </c>
      <c r="H66" s="2" t="s">
        <v>106</v>
      </c>
      <c r="I66" s="82">
        <f>VLOOKUP(A66,Rehau!$A$1:$I$2596,9,0)</f>
        <v>0.11918928471690241</v>
      </c>
      <c r="J66">
        <f t="shared" si="1"/>
        <v>7.0000000000000007E-2</v>
      </c>
      <c r="K66">
        <f>+Rehau!$K$1</f>
        <v>1100</v>
      </c>
      <c r="L66" s="82">
        <f t="shared" si="2"/>
        <v>77.000000000000014</v>
      </c>
      <c r="M66" s="82">
        <f t="shared" si="3"/>
        <v>16.170000000000002</v>
      </c>
      <c r="N66" s="82">
        <f t="shared" si="4"/>
        <v>93.170000000000016</v>
      </c>
    </row>
    <row r="67" spans="1:14" x14ac:dyDescent="0.3">
      <c r="A67" s="3" t="s">
        <v>84</v>
      </c>
      <c r="B67" s="4" t="s">
        <v>110</v>
      </c>
      <c r="C67" s="83">
        <f t="shared" ref="C67:C85" si="5">+N67</f>
        <v>93.170000000000016</v>
      </c>
      <c r="D67" s="2" t="s">
        <v>112</v>
      </c>
      <c r="E67" s="15" t="s">
        <v>5373</v>
      </c>
      <c r="F67">
        <v>3</v>
      </c>
      <c r="G67">
        <v>1</v>
      </c>
      <c r="H67" s="2" t="s">
        <v>108</v>
      </c>
      <c r="I67" s="82">
        <f>VLOOKUP(A67,Rehau!$A$1:$I$2596,9,0)</f>
        <v>0.11918928471690241</v>
      </c>
      <c r="J67">
        <f t="shared" ref="J67:J85" si="6">ROUND(+I67*(1-0.37)*(1-0.05),2)</f>
        <v>7.0000000000000007E-2</v>
      </c>
      <c r="K67">
        <f>+Rehau!$K$1</f>
        <v>1100</v>
      </c>
      <c r="L67" s="82">
        <f t="shared" ref="L67:L127" si="7">+K67*J67</f>
        <v>77.000000000000014</v>
      </c>
      <c r="M67" s="82">
        <f t="shared" ref="M67:M127" si="8">+L67*0.21</f>
        <v>16.170000000000002</v>
      </c>
      <c r="N67" s="82">
        <f t="shared" ref="N67:N127" si="9">+L67+M67</f>
        <v>93.170000000000016</v>
      </c>
    </row>
    <row r="68" spans="1:14" x14ac:dyDescent="0.3">
      <c r="A68" s="3" t="s">
        <v>85</v>
      </c>
      <c r="B68" s="4" t="s">
        <v>86</v>
      </c>
      <c r="C68" s="83">
        <f t="shared" si="5"/>
        <v>3913.14</v>
      </c>
      <c r="D68" s="2" t="s">
        <v>113</v>
      </c>
      <c r="E68" s="15" t="s">
        <v>5372</v>
      </c>
      <c r="F68">
        <v>1</v>
      </c>
      <c r="G68">
        <v>1</v>
      </c>
      <c r="H68" s="2" t="s">
        <v>107</v>
      </c>
      <c r="I68" s="82">
        <f>VLOOKUP(A68,Rehau!$A$1:$I$2596,9,0)</f>
        <v>4.919999999999999</v>
      </c>
      <c r="J68">
        <f t="shared" si="6"/>
        <v>2.94</v>
      </c>
      <c r="K68">
        <f>+Rehau!$K$1</f>
        <v>1100</v>
      </c>
      <c r="L68" s="82">
        <f t="shared" si="7"/>
        <v>3234</v>
      </c>
      <c r="M68" s="82">
        <f t="shared" si="8"/>
        <v>679.14</v>
      </c>
      <c r="N68" s="82">
        <f t="shared" si="9"/>
        <v>3913.14</v>
      </c>
    </row>
    <row r="69" spans="1:14" x14ac:dyDescent="0.3">
      <c r="A69" s="3" t="s">
        <v>85</v>
      </c>
      <c r="B69" s="4" t="s">
        <v>86</v>
      </c>
      <c r="C69" s="83">
        <f t="shared" si="5"/>
        <v>3913.14</v>
      </c>
      <c r="D69" s="2" t="s">
        <v>113</v>
      </c>
      <c r="E69" s="15" t="s">
        <v>5372</v>
      </c>
      <c r="F69">
        <v>2</v>
      </c>
      <c r="G69">
        <v>1</v>
      </c>
      <c r="H69" s="2" t="s">
        <v>106</v>
      </c>
      <c r="I69" s="82">
        <f>VLOOKUP(A69,Rehau!$A$1:$I$2596,9,0)</f>
        <v>4.919999999999999</v>
      </c>
      <c r="J69">
        <f t="shared" si="6"/>
        <v>2.94</v>
      </c>
      <c r="K69">
        <f>+Rehau!$K$1</f>
        <v>1100</v>
      </c>
      <c r="L69" s="82">
        <f t="shared" si="7"/>
        <v>3234</v>
      </c>
      <c r="M69" s="82">
        <f t="shared" si="8"/>
        <v>679.14</v>
      </c>
      <c r="N69" s="82">
        <f t="shared" si="9"/>
        <v>3913.14</v>
      </c>
    </row>
    <row r="70" spans="1:14" x14ac:dyDescent="0.3">
      <c r="A70" s="3" t="s">
        <v>85</v>
      </c>
      <c r="B70" s="4" t="s">
        <v>86</v>
      </c>
      <c r="C70" s="83">
        <f t="shared" si="5"/>
        <v>3913.14</v>
      </c>
      <c r="D70" s="2" t="s">
        <v>113</v>
      </c>
      <c r="E70" s="15" t="s">
        <v>5372</v>
      </c>
      <c r="F70">
        <v>3</v>
      </c>
      <c r="G70">
        <v>1</v>
      </c>
      <c r="H70" s="2" t="s">
        <v>108</v>
      </c>
      <c r="I70" s="82">
        <f>VLOOKUP(A70,Rehau!$A$1:$I$2596,9,0)</f>
        <v>4.919999999999999</v>
      </c>
      <c r="J70">
        <f t="shared" si="6"/>
        <v>2.94</v>
      </c>
      <c r="K70">
        <f>+Rehau!$K$1</f>
        <v>1100</v>
      </c>
      <c r="L70" s="82">
        <f t="shared" si="7"/>
        <v>3234</v>
      </c>
      <c r="M70" s="82">
        <f t="shared" si="8"/>
        <v>679.14</v>
      </c>
      <c r="N70" s="82">
        <f t="shared" si="9"/>
        <v>3913.14</v>
      </c>
    </row>
    <row r="71" spans="1:14" x14ac:dyDescent="0.3">
      <c r="A71" s="3" t="s">
        <v>87</v>
      </c>
      <c r="B71" s="4" t="s">
        <v>90</v>
      </c>
      <c r="C71" s="83">
        <f t="shared" si="5"/>
        <v>1663.75</v>
      </c>
      <c r="D71" s="2" t="s">
        <v>113</v>
      </c>
      <c r="E71" s="15" t="s">
        <v>5383</v>
      </c>
      <c r="F71">
        <v>1</v>
      </c>
      <c r="G71">
        <v>1</v>
      </c>
      <c r="H71" s="2" t="s">
        <v>107</v>
      </c>
      <c r="I71" s="82">
        <f>VLOOKUP(A71,Rehau!$A$1:$I$2596,9,0)</f>
        <v>2.0887008817597419</v>
      </c>
      <c r="J71">
        <f t="shared" si="6"/>
        <v>1.25</v>
      </c>
      <c r="K71">
        <f>+Rehau!$K$1</f>
        <v>1100</v>
      </c>
      <c r="L71" s="82">
        <f t="shared" si="7"/>
        <v>1375</v>
      </c>
      <c r="M71" s="82">
        <f t="shared" si="8"/>
        <v>288.75</v>
      </c>
      <c r="N71" s="82">
        <f t="shared" si="9"/>
        <v>1663.75</v>
      </c>
    </row>
    <row r="72" spans="1:14" x14ac:dyDescent="0.3">
      <c r="A72" s="3" t="s">
        <v>88</v>
      </c>
      <c r="B72" s="4" t="s">
        <v>91</v>
      </c>
      <c r="C72" s="83">
        <f t="shared" si="5"/>
        <v>2262.6999999999998</v>
      </c>
      <c r="D72" s="2" t="s">
        <v>113</v>
      </c>
      <c r="E72" s="15" t="s">
        <v>5383</v>
      </c>
      <c r="F72">
        <v>2</v>
      </c>
      <c r="G72">
        <v>1</v>
      </c>
      <c r="H72" s="2" t="s">
        <v>106</v>
      </c>
      <c r="I72" s="82">
        <f>VLOOKUP(A72,Rehau!$A$1:$I$2596,9,0)</f>
        <v>2.8390732728713828</v>
      </c>
      <c r="J72">
        <f t="shared" si="6"/>
        <v>1.7</v>
      </c>
      <c r="K72">
        <f>+Rehau!$K$1</f>
        <v>1100</v>
      </c>
      <c r="L72" s="82">
        <f t="shared" si="7"/>
        <v>1870</v>
      </c>
      <c r="M72" s="82">
        <f t="shared" si="8"/>
        <v>392.7</v>
      </c>
      <c r="N72" s="82">
        <f t="shared" si="9"/>
        <v>2262.6999999999998</v>
      </c>
    </row>
    <row r="73" spans="1:14" x14ac:dyDescent="0.3">
      <c r="A73" s="3" t="s">
        <v>89</v>
      </c>
      <c r="B73" s="4" t="s">
        <v>92</v>
      </c>
      <c r="C73" s="83">
        <f t="shared" si="5"/>
        <v>2528.9</v>
      </c>
      <c r="D73" s="2" t="s">
        <v>113</v>
      </c>
      <c r="E73" s="15" t="s">
        <v>5383</v>
      </c>
      <c r="F73">
        <v>3</v>
      </c>
      <c r="G73">
        <v>1</v>
      </c>
      <c r="H73" s="2" t="s">
        <v>108</v>
      </c>
      <c r="I73" s="82">
        <f>VLOOKUP(A73,Rehau!$A$1:$I$2596,9,0)</f>
        <v>3.17219357607057</v>
      </c>
      <c r="J73">
        <f t="shared" si="6"/>
        <v>1.9</v>
      </c>
      <c r="K73">
        <f>+Rehau!$K$1</f>
        <v>1100</v>
      </c>
      <c r="L73" s="82">
        <f t="shared" si="7"/>
        <v>2090</v>
      </c>
      <c r="M73" s="82">
        <f t="shared" si="8"/>
        <v>438.9</v>
      </c>
      <c r="N73" s="82">
        <f t="shared" si="9"/>
        <v>2528.9</v>
      </c>
    </row>
    <row r="74" spans="1:14" x14ac:dyDescent="0.3">
      <c r="A74" s="3" t="s">
        <v>93</v>
      </c>
      <c r="B74" s="4" t="s">
        <v>96</v>
      </c>
      <c r="C74" s="83">
        <f t="shared" si="5"/>
        <v>3433.98</v>
      </c>
      <c r="D74" s="2" t="s">
        <v>113</v>
      </c>
      <c r="E74" s="15" t="s">
        <v>5383</v>
      </c>
      <c r="F74">
        <v>1</v>
      </c>
      <c r="G74">
        <v>1</v>
      </c>
      <c r="H74" s="2" t="s">
        <v>107</v>
      </c>
      <c r="I74" s="82">
        <f>VLOOKUP(A74,Rehau!$A$1:$I$2596,9,0)</f>
        <v>4.3155467218927734</v>
      </c>
      <c r="J74">
        <f t="shared" si="6"/>
        <v>2.58</v>
      </c>
      <c r="K74">
        <f>+Rehau!$K$1</f>
        <v>1100</v>
      </c>
      <c r="L74" s="82">
        <f t="shared" si="7"/>
        <v>2838</v>
      </c>
      <c r="M74" s="82">
        <f t="shared" si="8"/>
        <v>595.98</v>
      </c>
      <c r="N74" s="82">
        <f t="shared" si="9"/>
        <v>3433.98</v>
      </c>
    </row>
    <row r="75" spans="1:14" x14ac:dyDescent="0.3">
      <c r="A75" s="3" t="s">
        <v>94</v>
      </c>
      <c r="B75" s="4" t="s">
        <v>97</v>
      </c>
      <c r="C75" s="83">
        <f t="shared" si="5"/>
        <v>5337.3099999999995</v>
      </c>
      <c r="D75" s="2" t="s">
        <v>113</v>
      </c>
      <c r="E75" s="15" t="s">
        <v>5383</v>
      </c>
      <c r="F75">
        <v>2</v>
      </c>
      <c r="G75">
        <v>1</v>
      </c>
      <c r="H75" s="2" t="s">
        <v>106</v>
      </c>
      <c r="I75" s="82">
        <f>VLOOKUP(A75,Rehau!$A$1:$I$2596,9,0)</f>
        <v>6.6918750260187281</v>
      </c>
      <c r="J75">
        <f t="shared" si="6"/>
        <v>4.01</v>
      </c>
      <c r="K75">
        <f>+Rehau!$K$1</f>
        <v>1100</v>
      </c>
      <c r="L75" s="82">
        <f t="shared" si="7"/>
        <v>4411</v>
      </c>
      <c r="M75" s="82">
        <f t="shared" si="8"/>
        <v>926.31</v>
      </c>
      <c r="N75" s="82">
        <f t="shared" si="9"/>
        <v>5337.3099999999995</v>
      </c>
    </row>
    <row r="76" spans="1:14" x14ac:dyDescent="0.3">
      <c r="A76" s="3" t="s">
        <v>95</v>
      </c>
      <c r="B76" s="4" t="s">
        <v>98</v>
      </c>
      <c r="C76" s="83">
        <f t="shared" si="5"/>
        <v>5976.1900000000005</v>
      </c>
      <c r="D76" s="2" t="s">
        <v>113</v>
      </c>
      <c r="E76" s="15" t="s">
        <v>5383</v>
      </c>
      <c r="F76">
        <v>3</v>
      </c>
      <c r="G76">
        <v>1</v>
      </c>
      <c r="H76" s="2" t="s">
        <v>108</v>
      </c>
      <c r="I76" s="82">
        <f>VLOOKUP(A76,Rehau!$A$1:$I$2596,9,0)</f>
        <v>7.5022981152695589</v>
      </c>
      <c r="J76">
        <f t="shared" si="6"/>
        <v>4.49</v>
      </c>
      <c r="K76">
        <f>+Rehau!$K$1</f>
        <v>1100</v>
      </c>
      <c r="L76" s="82">
        <f t="shared" si="7"/>
        <v>4939</v>
      </c>
      <c r="M76" s="82">
        <f t="shared" si="8"/>
        <v>1037.19</v>
      </c>
      <c r="N76" s="82">
        <f t="shared" si="9"/>
        <v>5976.1900000000005</v>
      </c>
    </row>
    <row r="77" spans="1:14" x14ac:dyDescent="0.3">
      <c r="A77" s="3" t="s">
        <v>99</v>
      </c>
      <c r="B77" s="4" t="s">
        <v>100</v>
      </c>
      <c r="C77" s="83">
        <f t="shared" si="5"/>
        <v>252.89</v>
      </c>
      <c r="D77" s="2" t="s">
        <v>112</v>
      </c>
      <c r="E77" s="15" t="s">
        <v>5382</v>
      </c>
      <c r="F77">
        <v>1</v>
      </c>
      <c r="G77">
        <v>1</v>
      </c>
      <c r="H77" s="2" t="s">
        <v>107</v>
      </c>
      <c r="I77" s="82">
        <f>VLOOKUP(A77,Rehau!$A$1:$I$2596,9,0)</f>
        <v>0.312</v>
      </c>
      <c r="J77">
        <f t="shared" si="6"/>
        <v>0.19</v>
      </c>
      <c r="K77">
        <f>+Rehau!$K$1</f>
        <v>1100</v>
      </c>
      <c r="L77" s="82">
        <f t="shared" si="7"/>
        <v>209</v>
      </c>
      <c r="M77" s="82">
        <f t="shared" si="8"/>
        <v>43.89</v>
      </c>
      <c r="N77" s="82">
        <f t="shared" si="9"/>
        <v>252.89</v>
      </c>
    </row>
    <row r="78" spans="1:14" x14ac:dyDescent="0.3">
      <c r="A78" s="3" t="s">
        <v>99</v>
      </c>
      <c r="B78" s="4" t="s">
        <v>100</v>
      </c>
      <c r="C78" s="83">
        <f t="shared" si="5"/>
        <v>252.89</v>
      </c>
      <c r="D78" s="2" t="s">
        <v>112</v>
      </c>
      <c r="E78" s="15" t="s">
        <v>5382</v>
      </c>
      <c r="F78">
        <v>2</v>
      </c>
      <c r="G78">
        <v>1</v>
      </c>
      <c r="H78" s="2" t="s">
        <v>106</v>
      </c>
      <c r="I78" s="82">
        <f>VLOOKUP(A78,Rehau!$A$1:$I$2596,9,0)</f>
        <v>0.312</v>
      </c>
      <c r="J78">
        <f t="shared" si="6"/>
        <v>0.19</v>
      </c>
      <c r="K78">
        <f>+Rehau!$K$1</f>
        <v>1100</v>
      </c>
      <c r="L78" s="82">
        <f t="shared" si="7"/>
        <v>209</v>
      </c>
      <c r="M78" s="82">
        <f t="shared" si="8"/>
        <v>43.89</v>
      </c>
      <c r="N78" s="82">
        <f t="shared" si="9"/>
        <v>252.89</v>
      </c>
    </row>
    <row r="79" spans="1:14" x14ac:dyDescent="0.3">
      <c r="A79" s="3" t="s">
        <v>99</v>
      </c>
      <c r="B79" s="4" t="s">
        <v>100</v>
      </c>
      <c r="C79" s="83">
        <f t="shared" si="5"/>
        <v>252.89</v>
      </c>
      <c r="D79" s="2" t="s">
        <v>112</v>
      </c>
      <c r="E79" s="15" t="s">
        <v>5382</v>
      </c>
      <c r="F79">
        <v>3</v>
      </c>
      <c r="G79">
        <v>1</v>
      </c>
      <c r="H79" s="2" t="s">
        <v>108</v>
      </c>
      <c r="I79" s="82">
        <f>VLOOKUP(A79,Rehau!$A$1:$I$2596,9,0)</f>
        <v>0.312</v>
      </c>
      <c r="J79">
        <f t="shared" si="6"/>
        <v>0.19</v>
      </c>
      <c r="K79">
        <f>+Rehau!$K$1</f>
        <v>1100</v>
      </c>
      <c r="L79" s="82">
        <f t="shared" si="7"/>
        <v>209</v>
      </c>
      <c r="M79" s="82">
        <f t="shared" si="8"/>
        <v>43.89</v>
      </c>
      <c r="N79" s="82">
        <f t="shared" si="9"/>
        <v>252.89</v>
      </c>
    </row>
    <row r="80" spans="1:14" x14ac:dyDescent="0.3">
      <c r="A80" s="3" t="s">
        <v>101</v>
      </c>
      <c r="B80" s="4" t="s">
        <v>3</v>
      </c>
      <c r="C80" s="83">
        <f t="shared" si="5"/>
        <v>332.75</v>
      </c>
      <c r="D80" s="2" t="s">
        <v>112</v>
      </c>
      <c r="E80" s="15">
        <v>8</v>
      </c>
      <c r="F80">
        <v>1</v>
      </c>
      <c r="G80">
        <v>1</v>
      </c>
      <c r="H80" s="2" t="s">
        <v>107</v>
      </c>
      <c r="I80" s="82">
        <f>VLOOKUP(A80,Rehau!$A$1:$I$2596,9,0)</f>
        <v>0.42</v>
      </c>
      <c r="J80">
        <f t="shared" si="6"/>
        <v>0.25</v>
      </c>
      <c r="K80">
        <f>+Rehau!$K$1</f>
        <v>1100</v>
      </c>
      <c r="L80" s="82">
        <f t="shared" si="7"/>
        <v>275</v>
      </c>
      <c r="M80" s="82">
        <f t="shared" si="8"/>
        <v>57.75</v>
      </c>
      <c r="N80" s="82">
        <f t="shared" si="9"/>
        <v>332.75</v>
      </c>
    </row>
    <row r="81" spans="1:14" x14ac:dyDescent="0.3">
      <c r="A81" s="3" t="s">
        <v>101</v>
      </c>
      <c r="B81" s="4" t="s">
        <v>3</v>
      </c>
      <c r="C81" s="83">
        <f t="shared" si="5"/>
        <v>332.75</v>
      </c>
      <c r="D81" s="2" t="s">
        <v>112</v>
      </c>
      <c r="E81" s="15">
        <v>8</v>
      </c>
      <c r="F81">
        <v>2</v>
      </c>
      <c r="G81">
        <v>1</v>
      </c>
      <c r="H81" s="2" t="s">
        <v>106</v>
      </c>
      <c r="I81" s="82">
        <f>VLOOKUP(A81,Rehau!$A$1:$I$2596,9,0)</f>
        <v>0.42</v>
      </c>
      <c r="J81">
        <f t="shared" si="6"/>
        <v>0.25</v>
      </c>
      <c r="K81">
        <f>+Rehau!$K$1</f>
        <v>1100</v>
      </c>
      <c r="L81" s="82">
        <f t="shared" si="7"/>
        <v>275</v>
      </c>
      <c r="M81" s="82">
        <f t="shared" si="8"/>
        <v>57.75</v>
      </c>
      <c r="N81" s="82">
        <f t="shared" si="9"/>
        <v>332.75</v>
      </c>
    </row>
    <row r="82" spans="1:14" x14ac:dyDescent="0.3">
      <c r="A82" s="3" t="s">
        <v>101</v>
      </c>
      <c r="B82" s="4" t="s">
        <v>3</v>
      </c>
      <c r="C82" s="83">
        <f t="shared" si="5"/>
        <v>332.75</v>
      </c>
      <c r="D82" s="2" t="s">
        <v>112</v>
      </c>
      <c r="E82" s="15">
        <v>8</v>
      </c>
      <c r="F82">
        <v>3</v>
      </c>
      <c r="G82">
        <v>1</v>
      </c>
      <c r="H82" s="2" t="s">
        <v>108</v>
      </c>
      <c r="I82" s="82">
        <f>VLOOKUP(A82,Rehau!$A$1:$I$2596,9,0)</f>
        <v>0.42</v>
      </c>
      <c r="J82">
        <f t="shared" si="6"/>
        <v>0.25</v>
      </c>
      <c r="K82">
        <f>+Rehau!$K$1</f>
        <v>1100</v>
      </c>
      <c r="L82" s="82">
        <f t="shared" si="7"/>
        <v>275</v>
      </c>
      <c r="M82" s="82">
        <f t="shared" si="8"/>
        <v>57.75</v>
      </c>
      <c r="N82" s="82">
        <f t="shared" si="9"/>
        <v>332.75</v>
      </c>
    </row>
    <row r="83" spans="1:14" x14ac:dyDescent="0.3">
      <c r="A83" s="3" t="s">
        <v>102</v>
      </c>
      <c r="B83" s="4" t="s">
        <v>4</v>
      </c>
      <c r="C83" s="83">
        <f t="shared" si="5"/>
        <v>119.78999999999999</v>
      </c>
      <c r="D83" s="2" t="s">
        <v>112</v>
      </c>
      <c r="E83" s="15">
        <v>8</v>
      </c>
      <c r="F83">
        <v>1</v>
      </c>
      <c r="G83">
        <v>1</v>
      </c>
      <c r="H83" s="2" t="s">
        <v>107</v>
      </c>
      <c r="I83" s="82">
        <f>VLOOKUP(A83,Rehau!$A$1:$I$2596,9,0)</f>
        <v>0.14399999999999999</v>
      </c>
      <c r="J83">
        <f t="shared" si="6"/>
        <v>0.09</v>
      </c>
      <c r="K83">
        <f>+Rehau!$K$1</f>
        <v>1100</v>
      </c>
      <c r="L83" s="82">
        <f t="shared" si="7"/>
        <v>99</v>
      </c>
      <c r="M83" s="82">
        <f t="shared" si="8"/>
        <v>20.79</v>
      </c>
      <c r="N83" s="82">
        <f t="shared" si="9"/>
        <v>119.78999999999999</v>
      </c>
    </row>
    <row r="84" spans="1:14" x14ac:dyDescent="0.3">
      <c r="A84" s="3" t="s">
        <v>102</v>
      </c>
      <c r="B84" s="4" t="s">
        <v>4</v>
      </c>
      <c r="C84" s="83">
        <f t="shared" si="5"/>
        <v>119.78999999999999</v>
      </c>
      <c r="D84" s="2" t="s">
        <v>112</v>
      </c>
      <c r="E84" s="15">
        <v>8</v>
      </c>
      <c r="F84">
        <v>2</v>
      </c>
      <c r="G84">
        <v>1</v>
      </c>
      <c r="H84" s="2" t="s">
        <v>106</v>
      </c>
      <c r="I84" s="82">
        <f>VLOOKUP(A84,Rehau!$A$1:$I$2596,9,0)</f>
        <v>0.14399999999999999</v>
      </c>
      <c r="J84">
        <f t="shared" si="6"/>
        <v>0.09</v>
      </c>
      <c r="K84">
        <f>+Rehau!$K$1</f>
        <v>1100</v>
      </c>
      <c r="L84" s="82">
        <f t="shared" si="7"/>
        <v>99</v>
      </c>
      <c r="M84" s="82">
        <f t="shared" si="8"/>
        <v>20.79</v>
      </c>
      <c r="N84" s="82">
        <f t="shared" si="9"/>
        <v>119.78999999999999</v>
      </c>
    </row>
    <row r="85" spans="1:14" x14ac:dyDescent="0.3">
      <c r="A85" s="3" t="s">
        <v>102</v>
      </c>
      <c r="B85" s="4" t="s">
        <v>4</v>
      </c>
      <c r="C85" s="83">
        <f t="shared" si="5"/>
        <v>119.78999999999999</v>
      </c>
      <c r="D85" s="2" t="s">
        <v>112</v>
      </c>
      <c r="E85" s="15">
        <v>8</v>
      </c>
      <c r="F85">
        <v>3</v>
      </c>
      <c r="G85">
        <v>1</v>
      </c>
      <c r="H85" s="2" t="s">
        <v>108</v>
      </c>
      <c r="I85" s="82">
        <f>VLOOKUP(A85,Rehau!$A$1:$I$2596,9,0)</f>
        <v>0.14399999999999999</v>
      </c>
      <c r="J85">
        <f t="shared" si="6"/>
        <v>0.09</v>
      </c>
      <c r="K85">
        <f>+Rehau!$K$1</f>
        <v>1100</v>
      </c>
      <c r="L85" s="82">
        <f t="shared" si="7"/>
        <v>99</v>
      </c>
      <c r="M85" s="82">
        <f t="shared" si="8"/>
        <v>20.79</v>
      </c>
      <c r="N85" s="82">
        <f t="shared" si="9"/>
        <v>119.78999999999999</v>
      </c>
    </row>
    <row r="86" spans="1:14" x14ac:dyDescent="0.3">
      <c r="A86" s="11" t="s">
        <v>124</v>
      </c>
      <c r="B86" s="5" t="s">
        <v>5</v>
      </c>
      <c r="C86" s="84">
        <f>+N86</f>
        <v>112000</v>
      </c>
      <c r="D86" s="2" t="s">
        <v>112</v>
      </c>
      <c r="E86" s="15" t="s">
        <v>5388</v>
      </c>
      <c r="F86">
        <v>1</v>
      </c>
      <c r="G86">
        <v>2</v>
      </c>
      <c r="H86" s="2" t="s">
        <v>107</v>
      </c>
      <c r="I86" s="82">
        <f>+'Vidrios y Herrajes'!C12*2*1.6</f>
        <v>112000</v>
      </c>
      <c r="J86" s="87">
        <f>+I86</f>
        <v>112000</v>
      </c>
      <c r="K86">
        <v>1</v>
      </c>
      <c r="L86" s="82">
        <f t="shared" si="7"/>
        <v>112000</v>
      </c>
      <c r="M86" s="82">
        <v>0</v>
      </c>
      <c r="N86" s="82">
        <f t="shared" si="9"/>
        <v>112000</v>
      </c>
    </row>
    <row r="87" spans="1:14" x14ac:dyDescent="0.3">
      <c r="A87" s="11" t="s">
        <v>133</v>
      </c>
      <c r="B87" s="5" t="s">
        <v>5</v>
      </c>
      <c r="C87" s="84">
        <f t="shared" ref="C87:C100" si="10">+N87</f>
        <v>112000</v>
      </c>
      <c r="D87" s="2" t="s">
        <v>112</v>
      </c>
      <c r="E87" s="15" t="s">
        <v>5388</v>
      </c>
      <c r="F87">
        <v>2</v>
      </c>
      <c r="G87">
        <v>2</v>
      </c>
      <c r="H87" s="2" t="s">
        <v>106</v>
      </c>
      <c r="I87" s="82">
        <f>+I86</f>
        <v>112000</v>
      </c>
      <c r="J87" s="87">
        <f t="shared" ref="J87:J100" si="11">+I87</f>
        <v>112000</v>
      </c>
      <c r="K87">
        <v>1</v>
      </c>
      <c r="L87" s="82">
        <f t="shared" si="7"/>
        <v>112000</v>
      </c>
      <c r="M87" s="82">
        <v>0</v>
      </c>
      <c r="N87" s="82">
        <f t="shared" si="9"/>
        <v>112000</v>
      </c>
    </row>
    <row r="88" spans="1:14" x14ac:dyDescent="0.3">
      <c r="A88" s="11" t="s">
        <v>123</v>
      </c>
      <c r="B88" s="5" t="s">
        <v>5</v>
      </c>
      <c r="C88" s="84">
        <f t="shared" si="10"/>
        <v>112000</v>
      </c>
      <c r="D88" s="2" t="s">
        <v>112</v>
      </c>
      <c r="E88" s="15" t="s">
        <v>5388</v>
      </c>
      <c r="F88">
        <v>3</v>
      </c>
      <c r="G88">
        <v>2</v>
      </c>
      <c r="H88" s="2" t="s">
        <v>108</v>
      </c>
      <c r="I88" s="82">
        <f>+I86</f>
        <v>112000</v>
      </c>
      <c r="J88" s="87">
        <f t="shared" si="11"/>
        <v>112000</v>
      </c>
      <c r="K88">
        <v>1</v>
      </c>
      <c r="L88" s="82">
        <f t="shared" si="7"/>
        <v>112000</v>
      </c>
      <c r="M88" s="82">
        <v>0</v>
      </c>
      <c r="N88" s="82">
        <f t="shared" si="9"/>
        <v>112000</v>
      </c>
    </row>
    <row r="89" spans="1:14" x14ac:dyDescent="0.3">
      <c r="A89" s="11" t="s">
        <v>157</v>
      </c>
      <c r="B89" s="5" t="s">
        <v>160</v>
      </c>
      <c r="C89" s="84">
        <f t="shared" si="10"/>
        <v>128000</v>
      </c>
      <c r="D89" s="2" t="s">
        <v>112</v>
      </c>
      <c r="E89" s="15" t="s">
        <v>5378</v>
      </c>
      <c r="F89">
        <v>1</v>
      </c>
      <c r="G89">
        <v>2</v>
      </c>
      <c r="H89" s="2" t="s">
        <v>107</v>
      </c>
      <c r="I89" s="82">
        <f>('Vidrios y Herrajes'!C12+'Vidrios y Herrajes'!C13)*1.6</f>
        <v>128000</v>
      </c>
      <c r="J89" s="87">
        <f t="shared" si="11"/>
        <v>128000</v>
      </c>
      <c r="K89">
        <v>1</v>
      </c>
      <c r="L89" s="82">
        <f t="shared" si="7"/>
        <v>128000</v>
      </c>
      <c r="M89" s="82">
        <v>0</v>
      </c>
      <c r="N89" s="82">
        <f t="shared" si="9"/>
        <v>128000</v>
      </c>
    </row>
    <row r="90" spans="1:14" x14ac:dyDescent="0.3">
      <c r="A90" s="11" t="s">
        <v>158</v>
      </c>
      <c r="B90" s="5" t="s">
        <v>160</v>
      </c>
      <c r="C90" s="84">
        <f t="shared" si="10"/>
        <v>128000</v>
      </c>
      <c r="D90" s="2" t="s">
        <v>112</v>
      </c>
      <c r="E90" s="15" t="s">
        <v>5378</v>
      </c>
      <c r="F90">
        <v>2</v>
      </c>
      <c r="G90">
        <v>2</v>
      </c>
      <c r="H90" s="2" t="s">
        <v>106</v>
      </c>
      <c r="I90" s="82">
        <f>+I89</f>
        <v>128000</v>
      </c>
      <c r="J90" s="87">
        <f t="shared" si="11"/>
        <v>128000</v>
      </c>
      <c r="K90">
        <v>1</v>
      </c>
      <c r="L90" s="82">
        <f t="shared" si="7"/>
        <v>128000</v>
      </c>
      <c r="M90" s="82">
        <v>0</v>
      </c>
      <c r="N90" s="82">
        <f t="shared" si="9"/>
        <v>128000</v>
      </c>
    </row>
    <row r="91" spans="1:14" x14ac:dyDescent="0.3">
      <c r="A91" s="11" t="s">
        <v>159</v>
      </c>
      <c r="B91" s="5" t="s">
        <v>160</v>
      </c>
      <c r="C91" s="84">
        <f t="shared" si="10"/>
        <v>128000</v>
      </c>
      <c r="D91" s="2" t="s">
        <v>112</v>
      </c>
      <c r="E91" s="15" t="s">
        <v>5378</v>
      </c>
      <c r="F91">
        <v>3</v>
      </c>
      <c r="G91">
        <v>2</v>
      </c>
      <c r="H91" s="2" t="s">
        <v>108</v>
      </c>
      <c r="I91" s="82">
        <f>+I90</f>
        <v>128000</v>
      </c>
      <c r="J91" s="87">
        <f t="shared" si="11"/>
        <v>128000</v>
      </c>
      <c r="K91">
        <v>1</v>
      </c>
      <c r="L91" s="82">
        <f t="shared" si="7"/>
        <v>128000</v>
      </c>
      <c r="M91" s="82">
        <v>0</v>
      </c>
      <c r="N91" s="82">
        <f t="shared" si="9"/>
        <v>128000</v>
      </c>
    </row>
    <row r="92" spans="1:14" x14ac:dyDescent="0.3">
      <c r="A92" s="4" t="s">
        <v>125</v>
      </c>
      <c r="B92" s="5" t="s">
        <v>6</v>
      </c>
      <c r="C92" s="84">
        <f t="shared" si="10"/>
        <v>160000</v>
      </c>
      <c r="D92" s="2" t="s">
        <v>112</v>
      </c>
      <c r="E92" s="15" t="s">
        <v>5379</v>
      </c>
      <c r="F92">
        <v>1</v>
      </c>
      <c r="G92">
        <v>2</v>
      </c>
      <c r="H92" s="2" t="s">
        <v>107</v>
      </c>
      <c r="I92" s="82">
        <f>('Vidrios y Herrajes'!C13+'Vidrios y Herrajes'!C14)*1.6</f>
        <v>160000</v>
      </c>
      <c r="J92" s="87">
        <f t="shared" si="11"/>
        <v>160000</v>
      </c>
      <c r="K92">
        <v>1</v>
      </c>
      <c r="L92" s="82">
        <f t="shared" si="7"/>
        <v>160000</v>
      </c>
      <c r="M92" s="82">
        <v>0</v>
      </c>
      <c r="N92" s="82">
        <f t="shared" si="9"/>
        <v>160000</v>
      </c>
    </row>
    <row r="93" spans="1:14" x14ac:dyDescent="0.3">
      <c r="A93" s="4" t="s">
        <v>134</v>
      </c>
      <c r="B93" s="5" t="s">
        <v>6</v>
      </c>
      <c r="C93" s="84">
        <f t="shared" si="10"/>
        <v>160000</v>
      </c>
      <c r="D93" s="2" t="s">
        <v>112</v>
      </c>
      <c r="E93" s="15" t="s">
        <v>5379</v>
      </c>
      <c r="F93">
        <v>2</v>
      </c>
      <c r="G93">
        <v>2</v>
      </c>
      <c r="H93" s="2" t="s">
        <v>106</v>
      </c>
      <c r="I93" s="82">
        <f>+I92</f>
        <v>160000</v>
      </c>
      <c r="J93" s="87">
        <f t="shared" si="11"/>
        <v>160000</v>
      </c>
      <c r="K93">
        <v>1</v>
      </c>
      <c r="L93" s="82">
        <f t="shared" si="7"/>
        <v>160000</v>
      </c>
      <c r="M93" s="82">
        <v>0</v>
      </c>
      <c r="N93" s="82">
        <f t="shared" si="9"/>
        <v>160000</v>
      </c>
    </row>
    <row r="94" spans="1:14" x14ac:dyDescent="0.3">
      <c r="A94" s="4" t="s">
        <v>122</v>
      </c>
      <c r="B94" s="5" t="s">
        <v>6</v>
      </c>
      <c r="C94" s="84">
        <f t="shared" si="10"/>
        <v>160000</v>
      </c>
      <c r="D94" s="2" t="s">
        <v>112</v>
      </c>
      <c r="E94" s="15" t="s">
        <v>5379</v>
      </c>
      <c r="F94">
        <v>3</v>
      </c>
      <c r="G94">
        <v>2</v>
      </c>
      <c r="H94" s="2" t="s">
        <v>108</v>
      </c>
      <c r="I94" s="82">
        <f>+I93</f>
        <v>160000</v>
      </c>
      <c r="J94" s="87">
        <f t="shared" si="11"/>
        <v>160000</v>
      </c>
      <c r="K94">
        <v>1</v>
      </c>
      <c r="L94" s="82">
        <f t="shared" si="7"/>
        <v>160000</v>
      </c>
      <c r="M94" s="82">
        <v>0</v>
      </c>
      <c r="N94" s="82">
        <f t="shared" si="9"/>
        <v>160000</v>
      </c>
    </row>
    <row r="95" spans="1:14" x14ac:dyDescent="0.3">
      <c r="A95" s="4" t="s">
        <v>161</v>
      </c>
      <c r="B95" s="5" t="s">
        <v>168</v>
      </c>
      <c r="C95" s="84">
        <f t="shared" si="10"/>
        <v>280000</v>
      </c>
      <c r="D95" s="2" t="s">
        <v>112</v>
      </c>
      <c r="E95" s="15" t="s">
        <v>5380</v>
      </c>
      <c r="F95">
        <v>1</v>
      </c>
      <c r="G95">
        <v>2</v>
      </c>
      <c r="H95" s="2" t="s">
        <v>107</v>
      </c>
      <c r="I95" s="82">
        <f>('Vidrios y Herrajes'!C13+'Vidrios y Herrajes'!C15)*1.6</f>
        <v>280000</v>
      </c>
      <c r="J95" s="87">
        <f t="shared" si="11"/>
        <v>280000</v>
      </c>
      <c r="K95">
        <v>1</v>
      </c>
      <c r="L95" s="82">
        <f t="shared" si="7"/>
        <v>280000</v>
      </c>
      <c r="M95" s="82">
        <v>0</v>
      </c>
      <c r="N95" s="82">
        <f t="shared" si="9"/>
        <v>280000</v>
      </c>
    </row>
    <row r="96" spans="1:14" x14ac:dyDescent="0.3">
      <c r="A96" s="4" t="s">
        <v>162</v>
      </c>
      <c r="B96" s="5" t="s">
        <v>168</v>
      </c>
      <c r="C96" s="84">
        <f t="shared" si="10"/>
        <v>280000</v>
      </c>
      <c r="D96" s="2" t="s">
        <v>112</v>
      </c>
      <c r="E96" s="15" t="s">
        <v>5380</v>
      </c>
      <c r="F96">
        <v>2</v>
      </c>
      <c r="G96">
        <v>2</v>
      </c>
      <c r="H96" s="2" t="s">
        <v>106</v>
      </c>
      <c r="I96" s="82">
        <f>+I95</f>
        <v>280000</v>
      </c>
      <c r="J96" s="87">
        <f t="shared" si="11"/>
        <v>280000</v>
      </c>
      <c r="K96">
        <v>1</v>
      </c>
      <c r="L96" s="82">
        <f t="shared" si="7"/>
        <v>280000</v>
      </c>
      <c r="M96" s="82">
        <v>0</v>
      </c>
      <c r="N96" s="82">
        <f t="shared" si="9"/>
        <v>280000</v>
      </c>
    </row>
    <row r="97" spans="1:14" x14ac:dyDescent="0.3">
      <c r="A97" s="4" t="s">
        <v>163</v>
      </c>
      <c r="B97" s="5" t="s">
        <v>168</v>
      </c>
      <c r="C97" s="84">
        <f t="shared" si="10"/>
        <v>280000</v>
      </c>
      <c r="D97" s="2" t="s">
        <v>112</v>
      </c>
      <c r="E97" s="15" t="s">
        <v>5380</v>
      </c>
      <c r="F97">
        <v>3</v>
      </c>
      <c r="G97">
        <v>2</v>
      </c>
      <c r="H97" s="2" t="s">
        <v>108</v>
      </c>
      <c r="I97" s="82">
        <f>+I95</f>
        <v>280000</v>
      </c>
      <c r="J97" s="87">
        <f t="shared" si="11"/>
        <v>280000</v>
      </c>
      <c r="K97">
        <v>1</v>
      </c>
      <c r="L97" s="82">
        <f t="shared" si="7"/>
        <v>280000</v>
      </c>
      <c r="M97" s="82">
        <v>0</v>
      </c>
      <c r="N97" s="82">
        <f t="shared" si="9"/>
        <v>280000</v>
      </c>
    </row>
    <row r="98" spans="1:14" x14ac:dyDescent="0.3">
      <c r="A98" s="4" t="s">
        <v>164</v>
      </c>
      <c r="B98" s="5" t="s">
        <v>167</v>
      </c>
      <c r="C98" s="84">
        <f t="shared" si="10"/>
        <v>296000</v>
      </c>
      <c r="D98" s="2" t="s">
        <v>112</v>
      </c>
      <c r="E98" s="15" t="s">
        <v>5381</v>
      </c>
      <c r="F98">
        <v>1</v>
      </c>
      <c r="G98">
        <v>2</v>
      </c>
      <c r="H98" s="2" t="s">
        <v>107</v>
      </c>
      <c r="I98" s="82">
        <f>('Vidrios y Herrajes'!C14+'Vidrios y Herrajes'!C15)*1.6</f>
        <v>296000</v>
      </c>
      <c r="J98" s="87">
        <f t="shared" si="11"/>
        <v>296000</v>
      </c>
      <c r="K98">
        <v>1</v>
      </c>
      <c r="L98" s="82">
        <f t="shared" si="7"/>
        <v>296000</v>
      </c>
      <c r="M98" s="82">
        <v>0</v>
      </c>
      <c r="N98" s="82">
        <f t="shared" si="9"/>
        <v>296000</v>
      </c>
    </row>
    <row r="99" spans="1:14" x14ac:dyDescent="0.3">
      <c r="A99" s="4" t="s">
        <v>165</v>
      </c>
      <c r="B99" s="5" t="s">
        <v>167</v>
      </c>
      <c r="C99" s="84">
        <f t="shared" si="10"/>
        <v>296000</v>
      </c>
      <c r="D99" s="2" t="s">
        <v>112</v>
      </c>
      <c r="E99" s="15" t="s">
        <v>5381</v>
      </c>
      <c r="F99">
        <v>2</v>
      </c>
      <c r="G99">
        <v>2</v>
      </c>
      <c r="H99" s="2" t="s">
        <v>106</v>
      </c>
      <c r="I99" s="82">
        <f>+I98</f>
        <v>296000</v>
      </c>
      <c r="J99" s="87">
        <f t="shared" si="11"/>
        <v>296000</v>
      </c>
      <c r="K99">
        <v>1</v>
      </c>
      <c r="L99" s="82">
        <f t="shared" si="7"/>
        <v>296000</v>
      </c>
      <c r="M99" s="82">
        <v>0</v>
      </c>
      <c r="N99" s="82">
        <f t="shared" si="9"/>
        <v>296000</v>
      </c>
    </row>
    <row r="100" spans="1:14" x14ac:dyDescent="0.3">
      <c r="A100" s="4" t="s">
        <v>166</v>
      </c>
      <c r="B100" s="5" t="s">
        <v>167</v>
      </c>
      <c r="C100" s="84">
        <f t="shared" si="10"/>
        <v>296000</v>
      </c>
      <c r="D100" s="2" t="s">
        <v>112</v>
      </c>
      <c r="E100" s="15" t="s">
        <v>5381</v>
      </c>
      <c r="F100">
        <v>3</v>
      </c>
      <c r="G100">
        <v>2</v>
      </c>
      <c r="H100" s="2" t="s">
        <v>108</v>
      </c>
      <c r="I100" s="82">
        <f>+I99</f>
        <v>296000</v>
      </c>
      <c r="J100" s="87">
        <f t="shared" si="11"/>
        <v>296000</v>
      </c>
      <c r="K100">
        <v>1</v>
      </c>
      <c r="L100" s="82">
        <f t="shared" si="7"/>
        <v>296000</v>
      </c>
      <c r="M100" s="82">
        <v>0</v>
      </c>
      <c r="N100" s="82">
        <f t="shared" si="9"/>
        <v>296000</v>
      </c>
    </row>
    <row r="101" spans="1:14" x14ac:dyDescent="0.3">
      <c r="A101" s="12" t="s">
        <v>126</v>
      </c>
      <c r="B101" s="7" t="s">
        <v>103</v>
      </c>
      <c r="C101" s="85">
        <f t="shared" ref="C101:C110" si="12">+N101</f>
        <v>598950</v>
      </c>
      <c r="D101" s="6" t="s">
        <v>112</v>
      </c>
      <c r="E101" s="15" t="s">
        <v>5371</v>
      </c>
      <c r="F101">
        <v>1</v>
      </c>
      <c r="G101">
        <v>3</v>
      </c>
      <c r="H101" s="2" t="s">
        <v>107</v>
      </c>
      <c r="I101" s="82">
        <v>450</v>
      </c>
      <c r="J101" s="87">
        <f>ROUND(+I101,2)</f>
        <v>450</v>
      </c>
      <c r="K101">
        <f>+Rehau!$K$1</f>
        <v>1100</v>
      </c>
      <c r="L101" s="82">
        <f t="shared" si="7"/>
        <v>495000</v>
      </c>
      <c r="M101" s="82">
        <f t="shared" si="8"/>
        <v>103950</v>
      </c>
      <c r="N101" s="82">
        <f t="shared" si="9"/>
        <v>598950</v>
      </c>
    </row>
    <row r="102" spans="1:14" x14ac:dyDescent="0.3">
      <c r="A102" s="12" t="s">
        <v>135</v>
      </c>
      <c r="B102" s="7" t="s">
        <v>103</v>
      </c>
      <c r="C102" s="85">
        <f t="shared" si="12"/>
        <v>598950</v>
      </c>
      <c r="D102" s="6" t="s">
        <v>112</v>
      </c>
      <c r="E102" s="15" t="s">
        <v>5371</v>
      </c>
      <c r="F102">
        <v>2</v>
      </c>
      <c r="G102">
        <v>3</v>
      </c>
      <c r="H102" s="2" t="s">
        <v>106</v>
      </c>
      <c r="I102" s="82">
        <v>450</v>
      </c>
      <c r="J102" s="87">
        <f>ROUND(+I102,2)</f>
        <v>450</v>
      </c>
      <c r="K102">
        <f>+Rehau!$K$1</f>
        <v>1100</v>
      </c>
      <c r="L102" s="82">
        <f t="shared" si="7"/>
        <v>495000</v>
      </c>
      <c r="M102" s="82">
        <f t="shared" si="8"/>
        <v>103950</v>
      </c>
      <c r="N102" s="82">
        <f t="shared" si="9"/>
        <v>598950</v>
      </c>
    </row>
    <row r="103" spans="1:14" x14ac:dyDescent="0.3">
      <c r="A103" s="12" t="s">
        <v>115</v>
      </c>
      <c r="B103" s="7" t="s">
        <v>103</v>
      </c>
      <c r="C103" s="85">
        <f t="shared" si="12"/>
        <v>598950</v>
      </c>
      <c r="D103" s="6" t="s">
        <v>112</v>
      </c>
      <c r="E103" s="15" t="s">
        <v>5371</v>
      </c>
      <c r="F103">
        <v>3</v>
      </c>
      <c r="G103">
        <v>3</v>
      </c>
      <c r="H103" s="2" t="s">
        <v>108</v>
      </c>
      <c r="I103" s="82">
        <v>450</v>
      </c>
      <c r="J103" s="87">
        <f>ROUND(+I103,2)</f>
        <v>450</v>
      </c>
      <c r="K103">
        <f>+Rehau!$K$1</f>
        <v>1100</v>
      </c>
      <c r="L103" s="82">
        <f t="shared" si="7"/>
        <v>495000</v>
      </c>
      <c r="M103" s="82">
        <f t="shared" si="8"/>
        <v>103950</v>
      </c>
      <c r="N103" s="82">
        <f t="shared" si="9"/>
        <v>598950</v>
      </c>
    </row>
    <row r="104" spans="1:14" x14ac:dyDescent="0.3">
      <c r="A104" s="11" t="s">
        <v>127</v>
      </c>
      <c r="B104" s="4" t="s">
        <v>104</v>
      </c>
      <c r="C104" s="83">
        <f t="shared" si="12"/>
        <v>19360</v>
      </c>
      <c r="D104" s="2" t="s">
        <v>112</v>
      </c>
      <c r="E104" s="15">
        <v>1</v>
      </c>
      <c r="F104">
        <v>1</v>
      </c>
      <c r="G104">
        <v>4</v>
      </c>
      <c r="H104" s="2" t="s">
        <v>107</v>
      </c>
      <c r="I104" s="82">
        <v>16000</v>
      </c>
      <c r="J104" s="87">
        <f t="shared" ref="J104:J127" si="13">ROUND(+I104,2)</f>
        <v>16000</v>
      </c>
      <c r="K104">
        <v>1</v>
      </c>
      <c r="L104" s="82">
        <f t="shared" si="7"/>
        <v>16000</v>
      </c>
      <c r="M104" s="82">
        <f t="shared" si="8"/>
        <v>3360</v>
      </c>
      <c r="N104" s="82">
        <f t="shared" si="9"/>
        <v>19360</v>
      </c>
    </row>
    <row r="105" spans="1:14" x14ac:dyDescent="0.3">
      <c r="A105" s="11" t="s">
        <v>136</v>
      </c>
      <c r="B105" s="4" t="s">
        <v>104</v>
      </c>
      <c r="C105" s="83">
        <f t="shared" si="12"/>
        <v>19360</v>
      </c>
      <c r="D105" s="2" t="s">
        <v>112</v>
      </c>
      <c r="E105" s="15">
        <v>1</v>
      </c>
      <c r="F105">
        <v>2</v>
      </c>
      <c r="G105">
        <v>4</v>
      </c>
      <c r="H105" s="2" t="s">
        <v>106</v>
      </c>
      <c r="I105" s="82">
        <f>+I104</f>
        <v>16000</v>
      </c>
      <c r="J105" s="87">
        <f t="shared" si="13"/>
        <v>16000</v>
      </c>
      <c r="K105">
        <v>1</v>
      </c>
      <c r="L105" s="82">
        <f t="shared" si="7"/>
        <v>16000</v>
      </c>
      <c r="M105" s="82">
        <f t="shared" si="8"/>
        <v>3360</v>
      </c>
      <c r="N105" s="82">
        <f t="shared" si="9"/>
        <v>19360</v>
      </c>
    </row>
    <row r="106" spans="1:14" x14ac:dyDescent="0.3">
      <c r="A106" s="11" t="s">
        <v>116</v>
      </c>
      <c r="B106" s="4" t="s">
        <v>104</v>
      </c>
      <c r="C106" s="83">
        <f t="shared" si="12"/>
        <v>19360</v>
      </c>
      <c r="D106" s="2" t="s">
        <v>112</v>
      </c>
      <c r="E106" s="15">
        <v>1</v>
      </c>
      <c r="F106">
        <v>3</v>
      </c>
      <c r="G106">
        <v>4</v>
      </c>
      <c r="H106" s="2" t="s">
        <v>108</v>
      </c>
      <c r="I106" s="82">
        <f>+I104</f>
        <v>16000</v>
      </c>
      <c r="J106" s="87">
        <f t="shared" si="13"/>
        <v>16000</v>
      </c>
      <c r="K106">
        <v>1</v>
      </c>
      <c r="L106" s="82">
        <f t="shared" si="7"/>
        <v>16000</v>
      </c>
      <c r="M106" s="82">
        <f t="shared" si="8"/>
        <v>3360</v>
      </c>
      <c r="N106" s="82">
        <f t="shared" si="9"/>
        <v>19360</v>
      </c>
    </row>
    <row r="107" spans="1:14" x14ac:dyDescent="0.3">
      <c r="A107" s="11" t="s">
        <v>128</v>
      </c>
      <c r="B107" s="4" t="s">
        <v>7</v>
      </c>
      <c r="C107" s="83">
        <f t="shared" si="12"/>
        <v>9075</v>
      </c>
      <c r="D107" s="2" t="s">
        <v>112</v>
      </c>
      <c r="E107" s="15">
        <v>1</v>
      </c>
      <c r="F107">
        <v>1</v>
      </c>
      <c r="G107">
        <v>5</v>
      </c>
      <c r="H107" s="2" t="s">
        <v>107</v>
      </c>
      <c r="I107" s="82">
        <v>7500</v>
      </c>
      <c r="J107" s="87">
        <f t="shared" si="13"/>
        <v>7500</v>
      </c>
      <c r="K107">
        <v>1</v>
      </c>
      <c r="L107" s="82">
        <f t="shared" si="7"/>
        <v>7500</v>
      </c>
      <c r="M107" s="82">
        <f t="shared" si="8"/>
        <v>1575</v>
      </c>
      <c r="N107" s="82">
        <f t="shared" si="9"/>
        <v>9075</v>
      </c>
    </row>
    <row r="108" spans="1:14" x14ac:dyDescent="0.3">
      <c r="A108" s="11" t="s">
        <v>137</v>
      </c>
      <c r="B108" s="4" t="s">
        <v>7</v>
      </c>
      <c r="C108" s="83">
        <f t="shared" si="12"/>
        <v>9075</v>
      </c>
      <c r="D108" s="2" t="s">
        <v>112</v>
      </c>
      <c r="E108" s="15">
        <v>1</v>
      </c>
      <c r="F108">
        <v>2</v>
      </c>
      <c r="G108">
        <v>5</v>
      </c>
      <c r="H108" s="2" t="s">
        <v>106</v>
      </c>
      <c r="I108" s="82">
        <f>+I107</f>
        <v>7500</v>
      </c>
      <c r="J108" s="87">
        <f t="shared" si="13"/>
        <v>7500</v>
      </c>
      <c r="K108">
        <v>1</v>
      </c>
      <c r="L108" s="82">
        <f t="shared" si="7"/>
        <v>7500</v>
      </c>
      <c r="M108" s="82">
        <f t="shared" si="8"/>
        <v>1575</v>
      </c>
      <c r="N108" s="82">
        <f t="shared" si="9"/>
        <v>9075</v>
      </c>
    </row>
    <row r="109" spans="1:14" x14ac:dyDescent="0.3">
      <c r="A109" s="11" t="s">
        <v>117</v>
      </c>
      <c r="B109" s="4" t="s">
        <v>7</v>
      </c>
      <c r="C109" s="83">
        <f t="shared" si="12"/>
        <v>9075</v>
      </c>
      <c r="D109" s="2" t="s">
        <v>112</v>
      </c>
      <c r="E109" s="15">
        <v>1</v>
      </c>
      <c r="F109">
        <v>3</v>
      </c>
      <c r="G109">
        <v>5</v>
      </c>
      <c r="H109" s="2" t="s">
        <v>108</v>
      </c>
      <c r="I109" s="82">
        <f>+I107</f>
        <v>7500</v>
      </c>
      <c r="J109" s="87">
        <f t="shared" si="13"/>
        <v>7500</v>
      </c>
      <c r="K109">
        <v>1</v>
      </c>
      <c r="L109" s="82">
        <f t="shared" si="7"/>
        <v>7500</v>
      </c>
      <c r="M109" s="82">
        <f t="shared" si="8"/>
        <v>1575</v>
      </c>
      <c r="N109" s="82">
        <f t="shared" si="9"/>
        <v>9075</v>
      </c>
    </row>
    <row r="110" spans="1:14" x14ac:dyDescent="0.3">
      <c r="A110" s="13" t="s">
        <v>143</v>
      </c>
      <c r="B110" s="9" t="s">
        <v>169</v>
      </c>
      <c r="C110" s="86">
        <f t="shared" si="12"/>
        <v>78232.828300000008</v>
      </c>
      <c r="D110" s="8" t="s">
        <v>112</v>
      </c>
      <c r="E110" t="s">
        <v>142</v>
      </c>
      <c r="F110">
        <v>1</v>
      </c>
      <c r="G110">
        <v>6</v>
      </c>
      <c r="H110" s="2" t="s">
        <v>107</v>
      </c>
      <c r="I110" s="82">
        <f>+'Vidrios y Herrajes'!C3</f>
        <v>64655.229999999996</v>
      </c>
      <c r="J110" s="87">
        <f t="shared" si="13"/>
        <v>64655.23</v>
      </c>
      <c r="K110">
        <v>1</v>
      </c>
      <c r="L110" s="82">
        <f t="shared" si="7"/>
        <v>64655.23</v>
      </c>
      <c r="M110" s="82">
        <f t="shared" si="8"/>
        <v>13577.5983</v>
      </c>
      <c r="N110" s="82">
        <f t="shared" si="9"/>
        <v>78232.828300000008</v>
      </c>
    </row>
    <row r="111" spans="1:14" x14ac:dyDescent="0.3">
      <c r="A111" s="13" t="s">
        <v>144</v>
      </c>
      <c r="B111" s="9" t="s">
        <v>169</v>
      </c>
      <c r="C111" s="86">
        <f t="shared" ref="C111:C127" si="14">+N111</f>
        <v>78232.828300000008</v>
      </c>
      <c r="D111" s="8" t="s">
        <v>112</v>
      </c>
      <c r="E111" t="s">
        <v>142</v>
      </c>
      <c r="F111">
        <v>2</v>
      </c>
      <c r="G111">
        <v>6</v>
      </c>
      <c r="H111" s="2" t="s">
        <v>106</v>
      </c>
      <c r="I111" s="82">
        <f>+'Vidrios y Herrajes'!D3</f>
        <v>64655.229999999996</v>
      </c>
      <c r="J111" s="87">
        <f t="shared" si="13"/>
        <v>64655.23</v>
      </c>
      <c r="K111">
        <v>1</v>
      </c>
      <c r="L111" s="82">
        <f t="shared" si="7"/>
        <v>64655.23</v>
      </c>
      <c r="M111" s="82">
        <f t="shared" si="8"/>
        <v>13577.5983</v>
      </c>
      <c r="N111" s="82">
        <f t="shared" si="9"/>
        <v>78232.828300000008</v>
      </c>
    </row>
    <row r="112" spans="1:14" x14ac:dyDescent="0.3">
      <c r="A112" s="13" t="s">
        <v>145</v>
      </c>
      <c r="B112" s="9" t="s">
        <v>169</v>
      </c>
      <c r="C112" s="86">
        <f t="shared" si="14"/>
        <v>79778.191900000005</v>
      </c>
      <c r="D112" s="8" t="s">
        <v>112</v>
      </c>
      <c r="E112" t="s">
        <v>142</v>
      </c>
      <c r="F112">
        <v>3</v>
      </c>
      <c r="G112">
        <v>6</v>
      </c>
      <c r="H112" s="2" t="s">
        <v>108</v>
      </c>
      <c r="I112" s="82">
        <f>+'Vidrios y Herrajes'!E3</f>
        <v>65932.39</v>
      </c>
      <c r="J112" s="87">
        <f t="shared" si="13"/>
        <v>65932.39</v>
      </c>
      <c r="K112">
        <v>1</v>
      </c>
      <c r="L112" s="82">
        <f t="shared" si="7"/>
        <v>65932.39</v>
      </c>
      <c r="M112" s="82">
        <f t="shared" si="8"/>
        <v>13845.801899999999</v>
      </c>
      <c r="N112" s="82">
        <f t="shared" si="9"/>
        <v>79778.191900000005</v>
      </c>
    </row>
    <row r="113" spans="1:14" x14ac:dyDescent="0.3">
      <c r="A113" s="13" t="s">
        <v>129</v>
      </c>
      <c r="B113" s="9" t="s">
        <v>170</v>
      </c>
      <c r="C113" s="86">
        <f t="shared" si="14"/>
        <v>84126.605199999991</v>
      </c>
      <c r="D113" s="8" t="s">
        <v>112</v>
      </c>
      <c r="E113" t="s">
        <v>146</v>
      </c>
      <c r="F113">
        <v>1</v>
      </c>
      <c r="G113">
        <v>6</v>
      </c>
      <c r="H113" s="2" t="s">
        <v>107</v>
      </c>
      <c r="I113" s="82">
        <f>+'Vidrios y Herrajes'!C4</f>
        <v>69526.12</v>
      </c>
      <c r="J113" s="87">
        <f t="shared" si="13"/>
        <v>69526.12</v>
      </c>
      <c r="K113">
        <v>1</v>
      </c>
      <c r="L113" s="82">
        <f t="shared" si="7"/>
        <v>69526.12</v>
      </c>
      <c r="M113" s="82">
        <f t="shared" si="8"/>
        <v>14600.485199999999</v>
      </c>
      <c r="N113" s="82">
        <f t="shared" si="9"/>
        <v>84126.605199999991</v>
      </c>
    </row>
    <row r="114" spans="1:14" x14ac:dyDescent="0.3">
      <c r="A114" s="13" t="s">
        <v>138</v>
      </c>
      <c r="B114" s="9" t="s">
        <v>170</v>
      </c>
      <c r="C114" s="86">
        <f t="shared" si="14"/>
        <v>84126.605199999991</v>
      </c>
      <c r="D114" s="8" t="s">
        <v>112</v>
      </c>
      <c r="E114" t="s">
        <v>146</v>
      </c>
      <c r="F114">
        <v>2</v>
      </c>
      <c r="G114">
        <v>6</v>
      </c>
      <c r="H114" s="2" t="s">
        <v>106</v>
      </c>
      <c r="I114" s="82">
        <f>+'Vidrios y Herrajes'!D4</f>
        <v>69526.12</v>
      </c>
      <c r="J114" s="87">
        <f t="shared" si="13"/>
        <v>69526.12</v>
      </c>
      <c r="K114">
        <v>1</v>
      </c>
      <c r="L114" s="82">
        <f t="shared" si="7"/>
        <v>69526.12</v>
      </c>
      <c r="M114" s="82">
        <f t="shared" si="8"/>
        <v>14600.485199999999</v>
      </c>
      <c r="N114" s="82">
        <f t="shared" si="9"/>
        <v>84126.605199999991</v>
      </c>
    </row>
    <row r="115" spans="1:14" x14ac:dyDescent="0.3">
      <c r="A115" s="13" t="s">
        <v>118</v>
      </c>
      <c r="B115" s="9" t="s">
        <v>170</v>
      </c>
      <c r="C115" s="86">
        <f t="shared" si="14"/>
        <v>85548.633500000011</v>
      </c>
      <c r="D115" s="8" t="s">
        <v>112</v>
      </c>
      <c r="E115" t="s">
        <v>146</v>
      </c>
      <c r="F115">
        <v>3</v>
      </c>
      <c r="G115">
        <v>6</v>
      </c>
      <c r="H115" s="2" t="s">
        <v>108</v>
      </c>
      <c r="I115" s="82">
        <f>+'Vidrios y Herrajes'!E4</f>
        <v>70701.349999999991</v>
      </c>
      <c r="J115" s="87">
        <f t="shared" si="13"/>
        <v>70701.350000000006</v>
      </c>
      <c r="K115">
        <v>1</v>
      </c>
      <c r="L115" s="82">
        <f t="shared" si="7"/>
        <v>70701.350000000006</v>
      </c>
      <c r="M115" s="82">
        <f t="shared" si="8"/>
        <v>14847.283500000001</v>
      </c>
      <c r="N115" s="82">
        <f t="shared" si="9"/>
        <v>85548.633500000011</v>
      </c>
    </row>
    <row r="116" spans="1:14" x14ac:dyDescent="0.3">
      <c r="A116" s="13" t="s">
        <v>130</v>
      </c>
      <c r="B116" s="9" t="s">
        <v>171</v>
      </c>
      <c r="C116" s="86">
        <f t="shared" si="14"/>
        <v>44299.854499999994</v>
      </c>
      <c r="D116" s="8" t="s">
        <v>112</v>
      </c>
      <c r="E116" t="s">
        <v>147</v>
      </c>
      <c r="F116">
        <v>1</v>
      </c>
      <c r="G116">
        <v>6</v>
      </c>
      <c r="H116" s="2" t="s">
        <v>107</v>
      </c>
      <c r="I116" s="82">
        <f>+'Vidrios y Herrajes'!C5</f>
        <v>36611.450000000004</v>
      </c>
      <c r="J116" s="87">
        <f t="shared" si="13"/>
        <v>36611.449999999997</v>
      </c>
      <c r="K116">
        <v>1</v>
      </c>
      <c r="L116" s="82">
        <f t="shared" si="7"/>
        <v>36611.449999999997</v>
      </c>
      <c r="M116" s="82">
        <f t="shared" si="8"/>
        <v>7688.4044999999987</v>
      </c>
      <c r="N116" s="82">
        <f t="shared" si="9"/>
        <v>44299.854499999994</v>
      </c>
    </row>
    <row r="117" spans="1:14" x14ac:dyDescent="0.3">
      <c r="A117" s="13" t="s">
        <v>139</v>
      </c>
      <c r="B117" s="9" t="s">
        <v>171</v>
      </c>
      <c r="C117" s="86">
        <f t="shared" si="14"/>
        <v>44299.854499999994</v>
      </c>
      <c r="D117" s="8" t="s">
        <v>112</v>
      </c>
      <c r="E117" t="s">
        <v>147</v>
      </c>
      <c r="F117">
        <v>2</v>
      </c>
      <c r="G117">
        <v>6</v>
      </c>
      <c r="H117" s="2" t="s">
        <v>106</v>
      </c>
      <c r="I117" s="82">
        <f>+'Vidrios y Herrajes'!D5</f>
        <v>36611.450000000004</v>
      </c>
      <c r="J117" s="87">
        <f t="shared" si="13"/>
        <v>36611.449999999997</v>
      </c>
      <c r="K117">
        <v>1</v>
      </c>
      <c r="L117" s="82">
        <f t="shared" si="7"/>
        <v>36611.449999999997</v>
      </c>
      <c r="M117" s="82">
        <f t="shared" si="8"/>
        <v>7688.4044999999987</v>
      </c>
      <c r="N117" s="82">
        <f t="shared" si="9"/>
        <v>44299.854499999994</v>
      </c>
    </row>
    <row r="118" spans="1:14" x14ac:dyDescent="0.3">
      <c r="A118" s="13" t="s">
        <v>119</v>
      </c>
      <c r="B118" s="9" t="s">
        <v>171</v>
      </c>
      <c r="C118" s="86">
        <f t="shared" si="14"/>
        <v>45721.882799999999</v>
      </c>
      <c r="D118" s="8" t="s">
        <v>112</v>
      </c>
      <c r="E118" t="s">
        <v>147</v>
      </c>
      <c r="F118">
        <v>3</v>
      </c>
      <c r="G118">
        <v>6</v>
      </c>
      <c r="H118" s="2" t="s">
        <v>108</v>
      </c>
      <c r="I118" s="82">
        <f>+'Vidrios y Herrajes'!E5</f>
        <v>37786.680000000008</v>
      </c>
      <c r="J118" s="87">
        <f t="shared" si="13"/>
        <v>37786.68</v>
      </c>
      <c r="K118">
        <v>1</v>
      </c>
      <c r="L118" s="82">
        <f t="shared" si="7"/>
        <v>37786.68</v>
      </c>
      <c r="M118" s="82">
        <f t="shared" si="8"/>
        <v>7935.2028</v>
      </c>
      <c r="N118" s="82">
        <f t="shared" si="9"/>
        <v>45721.882799999999</v>
      </c>
    </row>
    <row r="119" spans="1:14" x14ac:dyDescent="0.3">
      <c r="A119" s="13" t="s">
        <v>148</v>
      </c>
      <c r="B119" s="9" t="s">
        <v>172</v>
      </c>
      <c r="C119" s="86">
        <f t="shared" si="14"/>
        <v>68685.565300000002</v>
      </c>
      <c r="D119" s="8" t="s">
        <v>112</v>
      </c>
      <c r="E119" t="s">
        <v>151</v>
      </c>
      <c r="F119">
        <v>1</v>
      </c>
      <c r="G119">
        <v>6</v>
      </c>
      <c r="H119" s="2" t="s">
        <v>107</v>
      </c>
      <c r="I119" s="82">
        <f>+'Vidrios y Herrajes'!C6</f>
        <v>56764.929999999993</v>
      </c>
      <c r="J119" s="87">
        <f t="shared" si="13"/>
        <v>56764.93</v>
      </c>
      <c r="K119">
        <v>1</v>
      </c>
      <c r="L119" s="82">
        <f t="shared" si="7"/>
        <v>56764.93</v>
      </c>
      <c r="M119" s="82">
        <f t="shared" si="8"/>
        <v>11920.6353</v>
      </c>
      <c r="N119" s="82">
        <f t="shared" si="9"/>
        <v>68685.565300000002</v>
      </c>
    </row>
    <row r="120" spans="1:14" x14ac:dyDescent="0.3">
      <c r="A120" s="13" t="s">
        <v>149</v>
      </c>
      <c r="B120" s="9" t="s">
        <v>172</v>
      </c>
      <c r="C120" s="86">
        <f t="shared" si="14"/>
        <v>68685.565300000002</v>
      </c>
      <c r="D120" s="8" t="s">
        <v>112</v>
      </c>
      <c r="E120" t="s">
        <v>151</v>
      </c>
      <c r="F120">
        <v>2</v>
      </c>
      <c r="G120">
        <v>6</v>
      </c>
      <c r="H120" s="2" t="s">
        <v>106</v>
      </c>
      <c r="I120" s="82">
        <f>+'Vidrios y Herrajes'!D6</f>
        <v>56764.929999999993</v>
      </c>
      <c r="J120" s="87">
        <f t="shared" si="13"/>
        <v>56764.93</v>
      </c>
      <c r="K120">
        <v>1</v>
      </c>
      <c r="L120" s="82">
        <f t="shared" si="7"/>
        <v>56764.93</v>
      </c>
      <c r="M120" s="82">
        <f t="shared" si="8"/>
        <v>11920.6353</v>
      </c>
      <c r="N120" s="82">
        <f t="shared" si="9"/>
        <v>68685.565300000002</v>
      </c>
    </row>
    <row r="121" spans="1:14" x14ac:dyDescent="0.3">
      <c r="A121" s="13" t="s">
        <v>150</v>
      </c>
      <c r="B121" s="9" t="s">
        <v>172</v>
      </c>
      <c r="C121" s="86">
        <f t="shared" si="14"/>
        <v>68685.565300000002</v>
      </c>
      <c r="D121" s="8" t="s">
        <v>112</v>
      </c>
      <c r="E121" t="s">
        <v>151</v>
      </c>
      <c r="F121">
        <v>3</v>
      </c>
      <c r="G121">
        <v>6</v>
      </c>
      <c r="H121" s="2" t="s">
        <v>108</v>
      </c>
      <c r="I121" s="82">
        <f>+'Vidrios y Herrajes'!E6</f>
        <v>56764.929999999993</v>
      </c>
      <c r="J121" s="87">
        <f t="shared" si="13"/>
        <v>56764.93</v>
      </c>
      <c r="K121">
        <v>1</v>
      </c>
      <c r="L121" s="82">
        <f t="shared" si="7"/>
        <v>56764.93</v>
      </c>
      <c r="M121" s="82">
        <f t="shared" si="8"/>
        <v>11920.6353</v>
      </c>
      <c r="N121" s="82">
        <f t="shared" si="9"/>
        <v>68685.565300000002</v>
      </c>
    </row>
    <row r="122" spans="1:14" x14ac:dyDescent="0.3">
      <c r="A122" s="13" t="s">
        <v>131</v>
      </c>
      <c r="B122" s="9" t="s">
        <v>173</v>
      </c>
      <c r="C122" s="86">
        <f t="shared" si="14"/>
        <v>363138.26670000004</v>
      </c>
      <c r="D122" s="8" t="s">
        <v>112</v>
      </c>
      <c r="E122" t="s">
        <v>152</v>
      </c>
      <c r="F122">
        <v>1</v>
      </c>
      <c r="G122">
        <v>6</v>
      </c>
      <c r="H122" s="2" t="s">
        <v>107</v>
      </c>
      <c r="I122" s="82">
        <f>+'Vidrios y Herrajes'!C7</f>
        <v>300114.26999999996</v>
      </c>
      <c r="J122" s="87">
        <f t="shared" si="13"/>
        <v>300114.27</v>
      </c>
      <c r="K122">
        <v>1</v>
      </c>
      <c r="L122" s="82">
        <f t="shared" si="7"/>
        <v>300114.27</v>
      </c>
      <c r="M122" s="82">
        <f t="shared" si="8"/>
        <v>63023.996700000003</v>
      </c>
      <c r="N122" s="82">
        <f t="shared" si="9"/>
        <v>363138.26670000004</v>
      </c>
    </row>
    <row r="123" spans="1:14" x14ac:dyDescent="0.3">
      <c r="A123" s="13" t="s">
        <v>140</v>
      </c>
      <c r="B123" s="9" t="s">
        <v>173</v>
      </c>
      <c r="C123" s="86">
        <f t="shared" si="14"/>
        <v>363138.26670000004</v>
      </c>
      <c r="D123" s="8" t="s">
        <v>112</v>
      </c>
      <c r="E123" t="s">
        <v>152</v>
      </c>
      <c r="F123">
        <v>2</v>
      </c>
      <c r="G123">
        <v>6</v>
      </c>
      <c r="H123" s="2" t="s">
        <v>106</v>
      </c>
      <c r="I123" s="82">
        <f>+'Vidrios y Herrajes'!D7</f>
        <v>300114.26999999996</v>
      </c>
      <c r="J123" s="87">
        <f t="shared" si="13"/>
        <v>300114.27</v>
      </c>
      <c r="K123">
        <v>1</v>
      </c>
      <c r="L123" s="82">
        <f t="shared" si="7"/>
        <v>300114.27</v>
      </c>
      <c r="M123" s="82">
        <f t="shared" si="8"/>
        <v>63023.996700000003</v>
      </c>
      <c r="N123" s="82">
        <f t="shared" si="9"/>
        <v>363138.26670000004</v>
      </c>
    </row>
    <row r="124" spans="1:14" x14ac:dyDescent="0.3">
      <c r="A124" s="13" t="s">
        <v>120</v>
      </c>
      <c r="B124" s="9" t="s">
        <v>173</v>
      </c>
      <c r="C124" s="86">
        <f t="shared" si="14"/>
        <v>365062.39660000004</v>
      </c>
      <c r="D124" s="8" t="s">
        <v>112</v>
      </c>
      <c r="E124" t="s">
        <v>152</v>
      </c>
      <c r="F124">
        <v>3</v>
      </c>
      <c r="G124">
        <v>6</v>
      </c>
      <c r="H124" s="2" t="s">
        <v>108</v>
      </c>
      <c r="I124" s="82">
        <f>+'Vidrios y Herrajes'!E7</f>
        <v>301704.45999999996</v>
      </c>
      <c r="J124" s="87">
        <f t="shared" si="13"/>
        <v>301704.46000000002</v>
      </c>
      <c r="K124">
        <v>1</v>
      </c>
      <c r="L124" s="82">
        <f t="shared" si="7"/>
        <v>301704.46000000002</v>
      </c>
      <c r="M124" s="82">
        <f t="shared" si="8"/>
        <v>63357.936600000001</v>
      </c>
      <c r="N124" s="82">
        <f t="shared" si="9"/>
        <v>365062.39660000004</v>
      </c>
    </row>
    <row r="125" spans="1:14" x14ac:dyDescent="0.3">
      <c r="A125" s="13" t="s">
        <v>132</v>
      </c>
      <c r="B125" s="9" t="s">
        <v>174</v>
      </c>
      <c r="C125" s="86">
        <f t="shared" si="14"/>
        <v>466314.01079999999</v>
      </c>
      <c r="D125" s="8" t="s">
        <v>112</v>
      </c>
      <c r="E125" t="s">
        <v>153</v>
      </c>
      <c r="F125">
        <v>1</v>
      </c>
      <c r="G125">
        <v>6</v>
      </c>
      <c r="H125" s="2" t="s">
        <v>107</v>
      </c>
      <c r="I125" s="82">
        <f>+'Vidrios y Herrajes'!C8</f>
        <v>385383.47999999992</v>
      </c>
      <c r="J125" s="87">
        <f t="shared" si="13"/>
        <v>385383.48</v>
      </c>
      <c r="K125">
        <v>1</v>
      </c>
      <c r="L125" s="82">
        <f t="shared" si="7"/>
        <v>385383.48</v>
      </c>
      <c r="M125" s="82">
        <f t="shared" si="8"/>
        <v>80930.530799999993</v>
      </c>
      <c r="N125" s="82">
        <f t="shared" si="9"/>
        <v>466314.01079999999</v>
      </c>
    </row>
    <row r="126" spans="1:14" x14ac:dyDescent="0.3">
      <c r="A126" s="13" t="s">
        <v>141</v>
      </c>
      <c r="B126" s="9" t="s">
        <v>174</v>
      </c>
      <c r="C126" s="86">
        <f t="shared" si="14"/>
        <v>466314.01079999999</v>
      </c>
      <c r="D126" s="8" t="s">
        <v>112</v>
      </c>
      <c r="E126" t="s">
        <v>153</v>
      </c>
      <c r="F126">
        <v>2</v>
      </c>
      <c r="G126">
        <v>6</v>
      </c>
      <c r="H126" s="2" t="s">
        <v>106</v>
      </c>
      <c r="I126" s="82">
        <f>+'Vidrios y Herrajes'!D8</f>
        <v>385383.47999999992</v>
      </c>
      <c r="J126" s="87">
        <f t="shared" si="13"/>
        <v>385383.48</v>
      </c>
      <c r="K126">
        <v>1</v>
      </c>
      <c r="L126" s="82">
        <f t="shared" si="7"/>
        <v>385383.48</v>
      </c>
      <c r="M126" s="82">
        <f t="shared" si="8"/>
        <v>80930.530799999993</v>
      </c>
      <c r="N126" s="82">
        <f t="shared" si="9"/>
        <v>466314.01079999999</v>
      </c>
    </row>
    <row r="127" spans="1:14" x14ac:dyDescent="0.3">
      <c r="A127" s="13" t="s">
        <v>121</v>
      </c>
      <c r="B127" s="9" t="s">
        <v>174</v>
      </c>
      <c r="C127" s="86">
        <f t="shared" si="14"/>
        <v>468238.14069999999</v>
      </c>
      <c r="D127" s="8" t="s">
        <v>112</v>
      </c>
      <c r="E127" t="s">
        <v>153</v>
      </c>
      <c r="F127">
        <v>3</v>
      </c>
      <c r="G127">
        <v>6</v>
      </c>
      <c r="H127" s="2" t="s">
        <v>108</v>
      </c>
      <c r="I127" s="82">
        <f>+'Vidrios y Herrajes'!E8</f>
        <v>386973.66999999993</v>
      </c>
      <c r="J127" s="87">
        <f t="shared" si="13"/>
        <v>386973.67</v>
      </c>
      <c r="K127">
        <v>1</v>
      </c>
      <c r="L127" s="82">
        <f t="shared" si="7"/>
        <v>386973.67</v>
      </c>
      <c r="M127" s="82">
        <f t="shared" si="8"/>
        <v>81264.470699999991</v>
      </c>
      <c r="N127" s="82">
        <f t="shared" si="9"/>
        <v>468238.14069999999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5C7A-00D5-4D3D-A135-FDDF1089EDF1}">
  <dimension ref="A1:K2596"/>
  <sheetViews>
    <sheetView workbookViewId="0">
      <selection activeCell="K1" sqref="K1"/>
    </sheetView>
  </sheetViews>
  <sheetFormatPr baseColWidth="10" defaultRowHeight="14.4" x14ac:dyDescent="0.3"/>
  <sheetData>
    <row r="1" spans="1:11" ht="15.6" x14ac:dyDescent="0.3">
      <c r="A1" s="17" t="s">
        <v>175</v>
      </c>
      <c r="B1" s="18" t="s">
        <v>176</v>
      </c>
      <c r="C1" s="18" t="s">
        <v>177</v>
      </c>
      <c r="D1" s="18" t="s">
        <v>178</v>
      </c>
      <c r="E1" s="18" t="s">
        <v>179</v>
      </c>
      <c r="F1" s="19" t="s">
        <v>179</v>
      </c>
      <c r="G1" s="19" t="s">
        <v>180</v>
      </c>
      <c r="H1" s="19" t="s">
        <v>181</v>
      </c>
      <c r="I1" s="19" t="s">
        <v>182</v>
      </c>
      <c r="J1" s="80" t="s">
        <v>5341</v>
      </c>
      <c r="K1">
        <v>1100</v>
      </c>
    </row>
    <row r="2" spans="1:11" ht="15.6" x14ac:dyDescent="0.3">
      <c r="A2" s="38" t="s">
        <v>8</v>
      </c>
      <c r="B2" s="20" t="s">
        <v>11</v>
      </c>
      <c r="C2" s="23">
        <v>5.8</v>
      </c>
      <c r="D2" s="23" t="s">
        <v>183</v>
      </c>
      <c r="E2" s="23">
        <v>34.799999999999997</v>
      </c>
      <c r="F2" s="24" t="s">
        <v>184</v>
      </c>
      <c r="G2" s="25" t="s">
        <v>185</v>
      </c>
      <c r="H2" s="25" t="s">
        <v>186</v>
      </c>
      <c r="I2" s="41">
        <v>9.7562181248504469</v>
      </c>
    </row>
    <row r="3" spans="1:11" ht="15.6" x14ac:dyDescent="0.3">
      <c r="A3" s="39" t="s">
        <v>9</v>
      </c>
      <c r="B3" s="20" t="s">
        <v>12</v>
      </c>
      <c r="C3" s="23">
        <v>5.8</v>
      </c>
      <c r="D3" s="23" t="s">
        <v>183</v>
      </c>
      <c r="E3" s="23">
        <v>34.799999999999997</v>
      </c>
      <c r="F3" s="24">
        <v>23.2</v>
      </c>
      <c r="G3" s="25" t="s">
        <v>185</v>
      </c>
      <c r="H3" s="25" t="s">
        <v>186</v>
      </c>
      <c r="I3" s="41">
        <v>13.199711833151762</v>
      </c>
    </row>
    <row r="4" spans="1:11" ht="15.6" x14ac:dyDescent="0.3">
      <c r="A4" s="39" t="s">
        <v>187</v>
      </c>
      <c r="B4" s="20" t="s">
        <v>188</v>
      </c>
      <c r="C4" s="23">
        <v>5.8</v>
      </c>
      <c r="D4" s="23" t="s">
        <v>183</v>
      </c>
      <c r="E4" s="23">
        <v>34.799999999999997</v>
      </c>
      <c r="F4" s="24">
        <v>11.6</v>
      </c>
      <c r="G4" s="25" t="s">
        <v>189</v>
      </c>
      <c r="H4" s="25" t="s">
        <v>186</v>
      </c>
      <c r="I4" s="41">
        <v>12.453719208520859</v>
      </c>
    </row>
    <row r="5" spans="1:11" ht="15.6" x14ac:dyDescent="0.3">
      <c r="A5" s="39" t="s">
        <v>190</v>
      </c>
      <c r="B5" s="20" t="s">
        <v>191</v>
      </c>
      <c r="C5" s="23">
        <v>5.8</v>
      </c>
      <c r="D5" s="23" t="s">
        <v>183</v>
      </c>
      <c r="E5" s="23">
        <v>34.799999999999997</v>
      </c>
      <c r="F5" s="24">
        <v>11.6</v>
      </c>
      <c r="G5" s="25" t="s">
        <v>189</v>
      </c>
      <c r="H5" s="25" t="s">
        <v>186</v>
      </c>
      <c r="I5" s="41">
        <v>11.614009664987496</v>
      </c>
    </row>
    <row r="6" spans="1:11" ht="15.6" x14ac:dyDescent="0.3">
      <c r="A6" s="63" t="s">
        <v>192</v>
      </c>
      <c r="B6" s="64" t="s">
        <v>193</v>
      </c>
      <c r="C6" s="45">
        <v>5.8</v>
      </c>
      <c r="D6" s="45" t="s">
        <v>183</v>
      </c>
      <c r="E6" s="45">
        <v>34.799999999999997</v>
      </c>
      <c r="F6" s="24">
        <v>23.2</v>
      </c>
      <c r="G6" s="48" t="s">
        <v>189</v>
      </c>
      <c r="H6" s="48" t="s">
        <v>186</v>
      </c>
      <c r="I6" s="49">
        <v>14.217512254673077</v>
      </c>
    </row>
    <row r="7" spans="1:11" ht="15.6" x14ac:dyDescent="0.3">
      <c r="A7" s="39" t="s">
        <v>194</v>
      </c>
      <c r="B7" s="20" t="s">
        <v>195</v>
      </c>
      <c r="C7" s="23">
        <v>5.8</v>
      </c>
      <c r="D7" s="23" t="s">
        <v>183</v>
      </c>
      <c r="E7" s="23">
        <v>34.799999999999997</v>
      </c>
      <c r="F7" s="24">
        <v>11.6</v>
      </c>
      <c r="G7" s="25" t="s">
        <v>189</v>
      </c>
      <c r="H7" s="25" t="s">
        <v>186</v>
      </c>
      <c r="I7" s="49">
        <v>12.555882533184951</v>
      </c>
    </row>
    <row r="8" spans="1:11" ht="15.6" x14ac:dyDescent="0.3">
      <c r="A8" s="39" t="s">
        <v>196</v>
      </c>
      <c r="B8" s="20" t="s">
        <v>197</v>
      </c>
      <c r="C8" s="23">
        <v>5.8</v>
      </c>
      <c r="D8" s="23" t="s">
        <v>183</v>
      </c>
      <c r="E8" s="23">
        <v>34.799999999999997</v>
      </c>
      <c r="F8" s="24">
        <v>11.6</v>
      </c>
      <c r="G8" s="25" t="s">
        <v>189</v>
      </c>
      <c r="H8" s="25" t="s">
        <v>186</v>
      </c>
      <c r="I8" s="49">
        <v>11.679138784460857</v>
      </c>
    </row>
    <row r="9" spans="1:11" ht="15.6" x14ac:dyDescent="0.3">
      <c r="A9" s="63" t="s">
        <v>198</v>
      </c>
      <c r="B9" s="64" t="s">
        <v>199</v>
      </c>
      <c r="C9" s="45">
        <v>5.8</v>
      </c>
      <c r="D9" s="45" t="s">
        <v>183</v>
      </c>
      <c r="E9" s="45">
        <v>34.799999999999997</v>
      </c>
      <c r="F9" s="24">
        <v>23.2</v>
      </c>
      <c r="G9" s="48" t="s">
        <v>189</v>
      </c>
      <c r="H9" s="48" t="s">
        <v>186</v>
      </c>
      <c r="I9" s="49">
        <v>14.217512254673077</v>
      </c>
    </row>
    <row r="10" spans="1:11" ht="15.6" x14ac:dyDescent="0.3">
      <c r="A10" s="39" t="s">
        <v>200</v>
      </c>
      <c r="B10" s="20" t="s">
        <v>201</v>
      </c>
      <c r="C10" s="23">
        <v>5.8</v>
      </c>
      <c r="D10" s="23" t="s">
        <v>183</v>
      </c>
      <c r="E10" s="23">
        <v>34.799999999999997</v>
      </c>
      <c r="F10" s="24">
        <v>11.6</v>
      </c>
      <c r="G10" s="25" t="s">
        <v>189</v>
      </c>
      <c r="H10" s="25" t="s">
        <v>186</v>
      </c>
      <c r="I10" s="49">
        <v>12.555882533184951</v>
      </c>
    </row>
    <row r="11" spans="1:11" ht="15.6" x14ac:dyDescent="0.3">
      <c r="A11" s="39" t="s">
        <v>202</v>
      </c>
      <c r="B11" s="20" t="s">
        <v>203</v>
      </c>
      <c r="C11" s="23">
        <v>5.8</v>
      </c>
      <c r="D11" s="23" t="s">
        <v>183</v>
      </c>
      <c r="E11" s="23">
        <v>34.799999999999997</v>
      </c>
      <c r="F11" s="24">
        <v>11.6</v>
      </c>
      <c r="G11" s="25" t="s">
        <v>189</v>
      </c>
      <c r="H11" s="25" t="s">
        <v>186</v>
      </c>
      <c r="I11" s="49">
        <v>11.679138784460857</v>
      </c>
    </row>
    <row r="12" spans="1:11" ht="15.6" x14ac:dyDescent="0.3">
      <c r="A12" s="39" t="s">
        <v>204</v>
      </c>
      <c r="B12" s="20" t="s">
        <v>205</v>
      </c>
      <c r="C12" s="23">
        <v>5.8</v>
      </c>
      <c r="D12" s="23" t="s">
        <v>183</v>
      </c>
      <c r="E12" s="23">
        <v>34.799999999999997</v>
      </c>
      <c r="F12" s="24">
        <v>23.2</v>
      </c>
      <c r="G12" s="25" t="s">
        <v>185</v>
      </c>
      <c r="H12" s="25" t="s">
        <v>186</v>
      </c>
      <c r="I12" s="49">
        <v>13.776847291667336</v>
      </c>
    </row>
    <row r="13" spans="1:11" ht="15.6" x14ac:dyDescent="0.3">
      <c r="A13" s="39" t="s">
        <v>206</v>
      </c>
      <c r="B13" s="20" t="s">
        <v>207</v>
      </c>
      <c r="C13" s="23">
        <v>5.8</v>
      </c>
      <c r="D13" s="23" t="s">
        <v>183</v>
      </c>
      <c r="E13" s="23">
        <v>34.799999999999997</v>
      </c>
      <c r="F13" s="24">
        <v>11.6</v>
      </c>
      <c r="G13" s="25" t="s">
        <v>189</v>
      </c>
      <c r="H13" s="25" t="s">
        <v>186</v>
      </c>
      <c r="I13" s="49">
        <v>12.555882533184951</v>
      </c>
    </row>
    <row r="14" spans="1:11" ht="15.6" x14ac:dyDescent="0.3">
      <c r="A14" s="39" t="s">
        <v>208</v>
      </c>
      <c r="B14" s="20" t="s">
        <v>209</v>
      </c>
      <c r="C14" s="23">
        <v>5.8</v>
      </c>
      <c r="D14" s="23" t="s">
        <v>183</v>
      </c>
      <c r="E14" s="23">
        <v>34.799999999999997</v>
      </c>
      <c r="F14" s="24">
        <v>11.6</v>
      </c>
      <c r="G14" s="25" t="s">
        <v>189</v>
      </c>
      <c r="H14" s="25" t="s">
        <v>186</v>
      </c>
      <c r="I14" s="49">
        <v>11.679138784460857</v>
      </c>
    </row>
    <row r="15" spans="1:11" ht="15.6" x14ac:dyDescent="0.3">
      <c r="A15" s="39" t="s">
        <v>210</v>
      </c>
      <c r="B15" s="20" t="s">
        <v>211</v>
      </c>
      <c r="C15" s="23">
        <v>5.8</v>
      </c>
      <c r="D15" s="23" t="s">
        <v>183</v>
      </c>
      <c r="E15" s="23">
        <v>34.799999999999997</v>
      </c>
      <c r="F15" s="24">
        <v>23.2</v>
      </c>
      <c r="G15" s="25" t="s">
        <v>189</v>
      </c>
      <c r="H15" s="25" t="s">
        <v>186</v>
      </c>
      <c r="I15" s="49">
        <v>14.775426352419954</v>
      </c>
    </row>
    <row r="16" spans="1:11" ht="15.6" x14ac:dyDescent="0.3">
      <c r="A16" s="39" t="s">
        <v>212</v>
      </c>
      <c r="B16" s="20" t="s">
        <v>213</v>
      </c>
      <c r="C16" s="23">
        <v>5.8</v>
      </c>
      <c r="D16" s="23" t="s">
        <v>183</v>
      </c>
      <c r="E16" s="23">
        <v>34.799999999999997</v>
      </c>
      <c r="F16" s="24">
        <v>11.6</v>
      </c>
      <c r="G16" s="25" t="s">
        <v>189</v>
      </c>
      <c r="H16" s="25" t="s">
        <v>186</v>
      </c>
      <c r="I16" s="49">
        <v>13.955239420203995</v>
      </c>
    </row>
    <row r="17" spans="1:9" ht="15.6" x14ac:dyDescent="0.3">
      <c r="A17" s="39" t="s">
        <v>214</v>
      </c>
      <c r="B17" s="20" t="s">
        <v>215</v>
      </c>
      <c r="C17" s="23">
        <v>5.8</v>
      </c>
      <c r="D17" s="23" t="s">
        <v>183</v>
      </c>
      <c r="E17" s="23">
        <v>34.799999999999997</v>
      </c>
      <c r="F17" s="24">
        <v>11.6</v>
      </c>
      <c r="G17" s="25" t="s">
        <v>189</v>
      </c>
      <c r="H17" s="25" t="s">
        <v>186</v>
      </c>
      <c r="I17" s="49">
        <v>13.014436762662148</v>
      </c>
    </row>
    <row r="18" spans="1:9" ht="15.6" x14ac:dyDescent="0.3">
      <c r="A18" s="39" t="s">
        <v>216</v>
      </c>
      <c r="B18" s="20" t="s">
        <v>217</v>
      </c>
      <c r="C18" s="23">
        <v>5.8</v>
      </c>
      <c r="D18" s="23" t="s">
        <v>183</v>
      </c>
      <c r="E18" s="23">
        <v>34.799999999999997</v>
      </c>
      <c r="F18" s="24">
        <v>23.2</v>
      </c>
      <c r="G18" s="25" t="s">
        <v>189</v>
      </c>
      <c r="H18" s="25" t="s">
        <v>186</v>
      </c>
      <c r="I18" s="49">
        <v>14.775426352419954</v>
      </c>
    </row>
    <row r="19" spans="1:9" ht="15.6" x14ac:dyDescent="0.3">
      <c r="A19" s="39" t="s">
        <v>218</v>
      </c>
      <c r="B19" s="20" t="s">
        <v>219</v>
      </c>
      <c r="C19" s="23">
        <v>5.8</v>
      </c>
      <c r="D19" s="23" t="s">
        <v>183</v>
      </c>
      <c r="E19" s="23">
        <v>34.799999999999997</v>
      </c>
      <c r="F19" s="24">
        <v>11.6</v>
      </c>
      <c r="G19" s="25" t="s">
        <v>189</v>
      </c>
      <c r="H19" s="25" t="s">
        <v>186</v>
      </c>
      <c r="I19" s="49">
        <v>13.955239420203995</v>
      </c>
    </row>
    <row r="20" spans="1:9" ht="15.6" x14ac:dyDescent="0.3">
      <c r="A20" s="39" t="s">
        <v>220</v>
      </c>
      <c r="B20" s="20" t="s">
        <v>221</v>
      </c>
      <c r="C20" s="23">
        <v>5.8</v>
      </c>
      <c r="D20" s="23" t="s">
        <v>183</v>
      </c>
      <c r="E20" s="23">
        <v>34.799999999999997</v>
      </c>
      <c r="F20" s="24">
        <v>11.6</v>
      </c>
      <c r="G20" s="25" t="s">
        <v>189</v>
      </c>
      <c r="H20" s="25" t="s">
        <v>186</v>
      </c>
      <c r="I20" s="49">
        <v>13.014436762662148</v>
      </c>
    </row>
    <row r="21" spans="1:9" ht="15.6" x14ac:dyDescent="0.3">
      <c r="A21" s="39" t="s">
        <v>10</v>
      </c>
      <c r="B21" s="20" t="s">
        <v>222</v>
      </c>
      <c r="C21" s="23">
        <v>5.8</v>
      </c>
      <c r="D21" s="23" t="s">
        <v>183</v>
      </c>
      <c r="E21" s="23">
        <v>34.799999999999997</v>
      </c>
      <c r="F21" s="24">
        <v>23.2</v>
      </c>
      <c r="G21" s="25" t="s">
        <v>189</v>
      </c>
      <c r="H21" s="25" t="s">
        <v>186</v>
      </c>
      <c r="I21" s="49">
        <v>14.775426352419954</v>
      </c>
    </row>
    <row r="22" spans="1:9" ht="15.6" x14ac:dyDescent="0.3">
      <c r="A22" s="39" t="s">
        <v>223</v>
      </c>
      <c r="B22" s="20" t="s">
        <v>224</v>
      </c>
      <c r="C22" s="23">
        <v>5.8</v>
      </c>
      <c r="D22" s="23" t="s">
        <v>183</v>
      </c>
      <c r="E22" s="23">
        <v>34.799999999999997</v>
      </c>
      <c r="F22" s="24">
        <v>11.6</v>
      </c>
      <c r="G22" s="25" t="s">
        <v>189</v>
      </c>
      <c r="H22" s="25" t="s">
        <v>186</v>
      </c>
      <c r="I22" s="49">
        <v>13.955239420203995</v>
      </c>
    </row>
    <row r="23" spans="1:9" ht="15.6" x14ac:dyDescent="0.3">
      <c r="A23" s="39" t="s">
        <v>225</v>
      </c>
      <c r="B23" s="20" t="s">
        <v>226</v>
      </c>
      <c r="C23" s="23">
        <v>5.8</v>
      </c>
      <c r="D23" s="23" t="s">
        <v>183</v>
      </c>
      <c r="E23" s="23">
        <v>34.799999999999997</v>
      </c>
      <c r="F23" s="24">
        <v>11.6</v>
      </c>
      <c r="G23" s="25" t="s">
        <v>189</v>
      </c>
      <c r="H23" s="25" t="s">
        <v>186</v>
      </c>
      <c r="I23" s="49">
        <v>13.014436762662148</v>
      </c>
    </row>
    <row r="24" spans="1:9" ht="15.6" x14ac:dyDescent="0.3">
      <c r="A24" s="39" t="s">
        <v>227</v>
      </c>
      <c r="B24" s="20" t="s">
        <v>228</v>
      </c>
      <c r="C24" s="23">
        <v>5.8</v>
      </c>
      <c r="D24" s="23" t="s">
        <v>183</v>
      </c>
      <c r="E24" s="23">
        <v>34.799999999999997</v>
      </c>
      <c r="F24" s="24">
        <v>23.2</v>
      </c>
      <c r="G24" s="25" t="s">
        <v>189</v>
      </c>
      <c r="H24" s="25" t="s">
        <v>186</v>
      </c>
      <c r="I24" s="49">
        <v>14.775426352419954</v>
      </c>
    </row>
    <row r="25" spans="1:9" ht="15.6" x14ac:dyDescent="0.3">
      <c r="A25" s="39" t="s">
        <v>229</v>
      </c>
      <c r="B25" s="20" t="s">
        <v>230</v>
      </c>
      <c r="C25" s="23">
        <v>5.8</v>
      </c>
      <c r="D25" s="23" t="s">
        <v>183</v>
      </c>
      <c r="E25" s="23">
        <v>34.799999999999997</v>
      </c>
      <c r="F25" s="24">
        <v>11.6</v>
      </c>
      <c r="G25" s="25" t="s">
        <v>189</v>
      </c>
      <c r="H25" s="25" t="s">
        <v>186</v>
      </c>
      <c r="I25" s="49">
        <v>13.955239420203995</v>
      </c>
    </row>
    <row r="26" spans="1:9" ht="15.6" x14ac:dyDescent="0.3">
      <c r="A26" s="39" t="s">
        <v>231</v>
      </c>
      <c r="B26" s="20" t="s">
        <v>232</v>
      </c>
      <c r="C26" s="23">
        <v>5.8</v>
      </c>
      <c r="D26" s="23" t="s">
        <v>183</v>
      </c>
      <c r="E26" s="23">
        <v>34.799999999999997</v>
      </c>
      <c r="F26" s="24">
        <v>11.6</v>
      </c>
      <c r="G26" s="25" t="s">
        <v>189</v>
      </c>
      <c r="H26" s="25" t="s">
        <v>186</v>
      </c>
      <c r="I26" s="49">
        <v>13.014436762662148</v>
      </c>
    </row>
    <row r="27" spans="1:9" ht="15.6" x14ac:dyDescent="0.3">
      <c r="A27" s="39" t="s">
        <v>233</v>
      </c>
      <c r="B27" s="20" t="s">
        <v>234</v>
      </c>
      <c r="C27" s="23">
        <v>5.8</v>
      </c>
      <c r="D27" s="23" t="s">
        <v>183</v>
      </c>
      <c r="E27" s="23">
        <v>34.799999999999997</v>
      </c>
      <c r="F27" s="24">
        <v>23.2</v>
      </c>
      <c r="G27" s="25" t="s">
        <v>189</v>
      </c>
      <c r="H27" s="25" t="s">
        <v>186</v>
      </c>
      <c r="I27" s="49">
        <v>14.775426352419954</v>
      </c>
    </row>
    <row r="28" spans="1:9" ht="15.6" x14ac:dyDescent="0.3">
      <c r="A28" s="39" t="s">
        <v>235</v>
      </c>
      <c r="B28" s="20" t="s">
        <v>236</v>
      </c>
      <c r="C28" s="23">
        <v>5.8</v>
      </c>
      <c r="D28" s="23" t="s">
        <v>183</v>
      </c>
      <c r="E28" s="23">
        <v>34.799999999999997</v>
      </c>
      <c r="F28" s="24">
        <v>11.6</v>
      </c>
      <c r="G28" s="25" t="s">
        <v>189</v>
      </c>
      <c r="H28" s="25" t="s">
        <v>186</v>
      </c>
      <c r="I28" s="49">
        <v>13.955239420203995</v>
      </c>
    </row>
    <row r="29" spans="1:9" ht="15.6" x14ac:dyDescent="0.3">
      <c r="A29" s="39" t="s">
        <v>237</v>
      </c>
      <c r="B29" s="20" t="s">
        <v>238</v>
      </c>
      <c r="C29" s="23">
        <v>5.8</v>
      </c>
      <c r="D29" s="23" t="s">
        <v>183</v>
      </c>
      <c r="E29" s="23">
        <v>34.799999999999997</v>
      </c>
      <c r="F29" s="24">
        <v>11.6</v>
      </c>
      <c r="G29" s="25" t="s">
        <v>189</v>
      </c>
      <c r="H29" s="25" t="s">
        <v>186</v>
      </c>
      <c r="I29" s="49">
        <v>13.014436762662148</v>
      </c>
    </row>
    <row r="30" spans="1:9" ht="15.6" x14ac:dyDescent="0.3">
      <c r="A30" s="39" t="s">
        <v>239</v>
      </c>
      <c r="B30" s="20" t="s">
        <v>240</v>
      </c>
      <c r="C30" s="23">
        <v>5.8</v>
      </c>
      <c r="D30" s="23" t="s">
        <v>183</v>
      </c>
      <c r="E30" s="23">
        <v>34.799999999999997</v>
      </c>
      <c r="F30" s="24">
        <v>23.2</v>
      </c>
      <c r="G30" s="25" t="s">
        <v>189</v>
      </c>
      <c r="H30" s="25" t="s">
        <v>186</v>
      </c>
      <c r="I30" s="49">
        <v>14.775426352419954</v>
      </c>
    </row>
    <row r="31" spans="1:9" ht="15.6" x14ac:dyDescent="0.3">
      <c r="A31" s="39" t="s">
        <v>241</v>
      </c>
      <c r="B31" s="20" t="s">
        <v>242</v>
      </c>
      <c r="C31" s="23">
        <v>5.8</v>
      </c>
      <c r="D31" s="23" t="s">
        <v>183</v>
      </c>
      <c r="E31" s="23">
        <v>34.799999999999997</v>
      </c>
      <c r="F31" s="24">
        <v>11.6</v>
      </c>
      <c r="G31" s="25" t="s">
        <v>189</v>
      </c>
      <c r="H31" s="25" t="s">
        <v>186</v>
      </c>
      <c r="I31" s="49">
        <v>13.955239420203995</v>
      </c>
    </row>
    <row r="32" spans="1:9" ht="15.6" x14ac:dyDescent="0.3">
      <c r="A32" s="39" t="s">
        <v>243</v>
      </c>
      <c r="B32" s="20" t="s">
        <v>244</v>
      </c>
      <c r="C32" s="23">
        <v>5.8</v>
      </c>
      <c r="D32" s="23" t="s">
        <v>183</v>
      </c>
      <c r="E32" s="23">
        <v>34.799999999999997</v>
      </c>
      <c r="F32" s="24">
        <v>11.6</v>
      </c>
      <c r="G32" s="25" t="s">
        <v>189</v>
      </c>
      <c r="H32" s="25" t="s">
        <v>186</v>
      </c>
      <c r="I32" s="49">
        <v>13.014436762662148</v>
      </c>
    </row>
    <row r="33" spans="1:9" ht="15.6" x14ac:dyDescent="0.3">
      <c r="A33" s="39" t="s">
        <v>245</v>
      </c>
      <c r="B33" s="20" t="s">
        <v>246</v>
      </c>
      <c r="C33" s="23">
        <v>5.8</v>
      </c>
      <c r="D33" s="23" t="s">
        <v>183</v>
      </c>
      <c r="E33" s="23">
        <v>34.799999999999997</v>
      </c>
      <c r="F33" s="24">
        <v>23.2</v>
      </c>
      <c r="G33" s="25" t="s">
        <v>189</v>
      </c>
      <c r="H33" s="25" t="s">
        <v>186</v>
      </c>
      <c r="I33" s="49">
        <v>14.775426352419954</v>
      </c>
    </row>
    <row r="34" spans="1:9" ht="15.6" x14ac:dyDescent="0.3">
      <c r="A34" s="39" t="s">
        <v>247</v>
      </c>
      <c r="B34" s="20" t="s">
        <v>248</v>
      </c>
      <c r="C34" s="23">
        <v>5.8</v>
      </c>
      <c r="D34" s="23" t="s">
        <v>183</v>
      </c>
      <c r="E34" s="23">
        <v>34.799999999999997</v>
      </c>
      <c r="F34" s="24">
        <v>11.6</v>
      </c>
      <c r="G34" s="25" t="s">
        <v>189</v>
      </c>
      <c r="H34" s="25" t="s">
        <v>186</v>
      </c>
      <c r="I34" s="49">
        <v>13.955239420203995</v>
      </c>
    </row>
    <row r="35" spans="1:9" ht="15.6" x14ac:dyDescent="0.3">
      <c r="A35" s="39" t="s">
        <v>249</v>
      </c>
      <c r="B35" s="20" t="s">
        <v>250</v>
      </c>
      <c r="C35" s="23">
        <v>5.8</v>
      </c>
      <c r="D35" s="23" t="s">
        <v>183</v>
      </c>
      <c r="E35" s="23">
        <v>34.799999999999997</v>
      </c>
      <c r="F35" s="24">
        <v>11.6</v>
      </c>
      <c r="G35" s="25" t="s">
        <v>189</v>
      </c>
      <c r="H35" s="25" t="s">
        <v>186</v>
      </c>
      <c r="I35" s="49">
        <v>13.014436762662148</v>
      </c>
    </row>
    <row r="36" spans="1:9" ht="15.6" x14ac:dyDescent="0.3">
      <c r="A36" s="39" t="s">
        <v>251</v>
      </c>
      <c r="B36" s="20" t="s">
        <v>252</v>
      </c>
      <c r="C36" s="23">
        <v>5.8</v>
      </c>
      <c r="D36" s="23" t="s">
        <v>183</v>
      </c>
      <c r="E36" s="23">
        <v>34.799999999999997</v>
      </c>
      <c r="F36" s="24">
        <v>23.2</v>
      </c>
      <c r="G36" s="25" t="s">
        <v>189</v>
      </c>
      <c r="H36" s="25" t="s">
        <v>186</v>
      </c>
      <c r="I36" s="49">
        <v>14.775426352419954</v>
      </c>
    </row>
    <row r="37" spans="1:9" ht="15.6" x14ac:dyDescent="0.3">
      <c r="A37" s="39" t="s">
        <v>253</v>
      </c>
      <c r="B37" s="20" t="s">
        <v>254</v>
      </c>
      <c r="C37" s="23">
        <v>5.8</v>
      </c>
      <c r="D37" s="23" t="s">
        <v>183</v>
      </c>
      <c r="E37" s="23">
        <v>34.799999999999997</v>
      </c>
      <c r="F37" s="24">
        <v>11.6</v>
      </c>
      <c r="G37" s="25" t="s">
        <v>189</v>
      </c>
      <c r="H37" s="25" t="s">
        <v>186</v>
      </c>
      <c r="I37" s="49">
        <v>13.955239420203995</v>
      </c>
    </row>
    <row r="38" spans="1:9" ht="15.6" x14ac:dyDescent="0.3">
      <c r="A38" s="39" t="s">
        <v>255</v>
      </c>
      <c r="B38" s="20" t="s">
        <v>256</v>
      </c>
      <c r="C38" s="23">
        <v>5.8</v>
      </c>
      <c r="D38" s="23" t="s">
        <v>183</v>
      </c>
      <c r="E38" s="23">
        <v>34.799999999999997</v>
      </c>
      <c r="F38" s="24">
        <v>11.6</v>
      </c>
      <c r="G38" s="25" t="s">
        <v>189</v>
      </c>
      <c r="H38" s="25" t="s">
        <v>186</v>
      </c>
      <c r="I38" s="49">
        <v>13.014436762662148</v>
      </c>
    </row>
    <row r="39" spans="1:9" ht="15.6" x14ac:dyDescent="0.3">
      <c r="A39" s="39" t="s">
        <v>257</v>
      </c>
      <c r="B39" s="20" t="s">
        <v>258</v>
      </c>
      <c r="C39" s="23">
        <v>5.8</v>
      </c>
      <c r="D39" s="23" t="s">
        <v>183</v>
      </c>
      <c r="E39" s="23">
        <v>34.799999999999997</v>
      </c>
      <c r="F39" s="24">
        <v>23.2</v>
      </c>
      <c r="G39" s="25" t="s">
        <v>189</v>
      </c>
      <c r="H39" s="25" t="s">
        <v>186</v>
      </c>
      <c r="I39" s="49">
        <v>15.514197670040955</v>
      </c>
    </row>
    <row r="40" spans="1:9" ht="15.6" x14ac:dyDescent="0.3">
      <c r="A40" s="39" t="s">
        <v>259</v>
      </c>
      <c r="B40" s="20" t="s">
        <v>260</v>
      </c>
      <c r="C40" s="23">
        <v>5.8</v>
      </c>
      <c r="D40" s="23" t="s">
        <v>183</v>
      </c>
      <c r="E40" s="23">
        <v>34.799999999999997</v>
      </c>
      <c r="F40" s="24">
        <v>11.6</v>
      </c>
      <c r="G40" s="25" t="s">
        <v>189</v>
      </c>
      <c r="H40" s="25" t="s">
        <v>186</v>
      </c>
      <c r="I40" s="49">
        <v>14.653001391214197</v>
      </c>
    </row>
    <row r="41" spans="1:9" ht="15.6" x14ac:dyDescent="0.3">
      <c r="A41" s="39" t="s">
        <v>261</v>
      </c>
      <c r="B41" s="20" t="s">
        <v>262</v>
      </c>
      <c r="C41" s="23">
        <v>5.8</v>
      </c>
      <c r="D41" s="23" t="s">
        <v>183</v>
      </c>
      <c r="E41" s="23">
        <v>34.799999999999997</v>
      </c>
      <c r="F41" s="24">
        <v>11.6</v>
      </c>
      <c r="G41" s="25" t="s">
        <v>189</v>
      </c>
      <c r="H41" s="25" t="s">
        <v>186</v>
      </c>
      <c r="I41" s="49">
        <v>13.665158600795261</v>
      </c>
    </row>
    <row r="42" spans="1:9" ht="15.6" x14ac:dyDescent="0.3">
      <c r="A42" s="39" t="s">
        <v>263</v>
      </c>
      <c r="B42" s="20" t="s">
        <v>264</v>
      </c>
      <c r="C42" s="23">
        <v>5.8</v>
      </c>
      <c r="D42" s="23" t="s">
        <v>183</v>
      </c>
      <c r="E42" s="23">
        <v>34.799999999999997</v>
      </c>
      <c r="F42" s="24">
        <v>23.2</v>
      </c>
      <c r="G42" s="25" t="s">
        <v>189</v>
      </c>
      <c r="H42" s="25" t="s">
        <v>186</v>
      </c>
      <c r="I42" s="49">
        <v>15.514197670040955</v>
      </c>
    </row>
    <row r="43" spans="1:9" ht="15.6" x14ac:dyDescent="0.3">
      <c r="A43" s="39" t="s">
        <v>265</v>
      </c>
      <c r="B43" s="20" t="s">
        <v>266</v>
      </c>
      <c r="C43" s="23">
        <v>5.8</v>
      </c>
      <c r="D43" s="23" t="s">
        <v>183</v>
      </c>
      <c r="E43" s="23">
        <v>34.799999999999997</v>
      </c>
      <c r="F43" s="24">
        <v>11.6</v>
      </c>
      <c r="G43" s="25" t="s">
        <v>189</v>
      </c>
      <c r="H43" s="25" t="s">
        <v>186</v>
      </c>
      <c r="I43" s="49">
        <v>14.653001391214197</v>
      </c>
    </row>
    <row r="44" spans="1:9" ht="15.6" x14ac:dyDescent="0.3">
      <c r="A44" s="39" t="s">
        <v>267</v>
      </c>
      <c r="B44" s="20" t="s">
        <v>268</v>
      </c>
      <c r="C44" s="23">
        <v>5.8</v>
      </c>
      <c r="D44" s="23" t="s">
        <v>183</v>
      </c>
      <c r="E44" s="23">
        <v>34.799999999999997</v>
      </c>
      <c r="F44" s="24">
        <v>11.6</v>
      </c>
      <c r="G44" s="25" t="s">
        <v>189</v>
      </c>
      <c r="H44" s="25" t="s">
        <v>186</v>
      </c>
      <c r="I44" s="49">
        <v>13.665158600795261</v>
      </c>
    </row>
    <row r="45" spans="1:9" ht="15.6" x14ac:dyDescent="0.3">
      <c r="A45" s="39" t="s">
        <v>269</v>
      </c>
      <c r="B45" s="20" t="s">
        <v>270</v>
      </c>
      <c r="C45" s="23">
        <v>5.8</v>
      </c>
      <c r="D45" s="23" t="s">
        <v>183</v>
      </c>
      <c r="E45" s="23">
        <v>34.799999999999997</v>
      </c>
      <c r="F45" s="24">
        <v>23.2</v>
      </c>
      <c r="G45" s="25" t="s">
        <v>189</v>
      </c>
      <c r="H45" s="25" t="s">
        <v>186</v>
      </c>
      <c r="I45" s="49">
        <v>14.775426352419954</v>
      </c>
    </row>
    <row r="46" spans="1:9" ht="15.6" x14ac:dyDescent="0.3">
      <c r="A46" s="39" t="s">
        <v>271</v>
      </c>
      <c r="B46" s="20" t="s">
        <v>272</v>
      </c>
      <c r="C46" s="23">
        <v>5.8</v>
      </c>
      <c r="D46" s="23" t="s">
        <v>183</v>
      </c>
      <c r="E46" s="23">
        <v>34.799999999999997</v>
      </c>
      <c r="F46" s="24">
        <v>11.6</v>
      </c>
      <c r="G46" s="25" t="s">
        <v>189</v>
      </c>
      <c r="H46" s="25" t="s">
        <v>186</v>
      </c>
      <c r="I46" s="49">
        <v>13.955239420203995</v>
      </c>
    </row>
    <row r="47" spans="1:9" ht="15.6" x14ac:dyDescent="0.3">
      <c r="A47" s="39" t="s">
        <v>273</v>
      </c>
      <c r="B47" s="20" t="s">
        <v>274</v>
      </c>
      <c r="C47" s="23">
        <v>5.8</v>
      </c>
      <c r="D47" s="23" t="s">
        <v>183</v>
      </c>
      <c r="E47" s="23">
        <v>34.799999999999997</v>
      </c>
      <c r="F47" s="24">
        <v>11.6</v>
      </c>
      <c r="G47" s="25" t="s">
        <v>189</v>
      </c>
      <c r="H47" s="25" t="s">
        <v>186</v>
      </c>
      <c r="I47" s="49">
        <v>13.014436762662148</v>
      </c>
    </row>
    <row r="48" spans="1:9" ht="15.6" x14ac:dyDescent="0.3">
      <c r="A48" s="39" t="s">
        <v>42</v>
      </c>
      <c r="B48" s="20" t="s">
        <v>45</v>
      </c>
      <c r="C48" s="23">
        <v>5.8</v>
      </c>
      <c r="D48" s="23" t="s">
        <v>183</v>
      </c>
      <c r="E48" s="23">
        <v>34.799999999999997</v>
      </c>
      <c r="F48" s="24">
        <v>34.799999999999997</v>
      </c>
      <c r="G48" s="25" t="s">
        <v>185</v>
      </c>
      <c r="H48" s="25" t="s">
        <v>186</v>
      </c>
      <c r="I48" s="49">
        <v>15.103620606868487</v>
      </c>
    </row>
    <row r="49" spans="1:9" ht="15.6" x14ac:dyDescent="0.3">
      <c r="A49" s="39" t="s">
        <v>43</v>
      </c>
      <c r="B49" s="20" t="s">
        <v>46</v>
      </c>
      <c r="C49" s="23">
        <v>5.8</v>
      </c>
      <c r="D49" s="23" t="s">
        <v>183</v>
      </c>
      <c r="E49" s="23">
        <v>34.799999999999997</v>
      </c>
      <c r="F49" s="24" t="s">
        <v>275</v>
      </c>
      <c r="G49" s="25" t="s">
        <v>185</v>
      </c>
      <c r="H49" s="25" t="s">
        <v>186</v>
      </c>
      <c r="I49" s="49">
        <v>25.023003848100078</v>
      </c>
    </row>
    <row r="50" spans="1:9" ht="15.6" x14ac:dyDescent="0.3">
      <c r="A50" s="39" t="s">
        <v>276</v>
      </c>
      <c r="B50" s="20" t="s">
        <v>277</v>
      </c>
      <c r="C50" s="23">
        <v>5.8</v>
      </c>
      <c r="D50" s="23" t="s">
        <v>183</v>
      </c>
      <c r="E50" s="23">
        <v>34.799999999999997</v>
      </c>
      <c r="F50" s="24">
        <v>11.6</v>
      </c>
      <c r="G50" s="25" t="s">
        <v>189</v>
      </c>
      <c r="H50" s="25" t="s">
        <v>186</v>
      </c>
      <c r="I50" s="49">
        <v>17.39449705519781</v>
      </c>
    </row>
    <row r="51" spans="1:9" ht="15.6" x14ac:dyDescent="0.3">
      <c r="A51" s="39" t="s">
        <v>278</v>
      </c>
      <c r="B51" s="20" t="s">
        <v>279</v>
      </c>
      <c r="C51" s="23">
        <v>5.8</v>
      </c>
      <c r="D51" s="23" t="s">
        <v>183</v>
      </c>
      <c r="E51" s="23">
        <v>34.799999999999997</v>
      </c>
      <c r="F51" s="24">
        <v>11.6</v>
      </c>
      <c r="G51" s="25" t="s">
        <v>189</v>
      </c>
      <c r="H51" s="25" t="s">
        <v>186</v>
      </c>
      <c r="I51" s="49">
        <v>14.970042367954598</v>
      </c>
    </row>
    <row r="52" spans="1:9" ht="15.6" x14ac:dyDescent="0.3">
      <c r="A52" s="39" t="s">
        <v>280</v>
      </c>
      <c r="B52" s="20" t="s">
        <v>281</v>
      </c>
      <c r="C52" s="23">
        <v>5.8</v>
      </c>
      <c r="D52" s="23" t="s">
        <v>183</v>
      </c>
      <c r="E52" s="23">
        <v>34.799999999999997</v>
      </c>
      <c r="F52" s="24">
        <v>11.6</v>
      </c>
      <c r="G52" s="25" t="s">
        <v>189</v>
      </c>
      <c r="H52" s="25" t="s">
        <v>186</v>
      </c>
      <c r="I52" s="49">
        <v>24.876071765706239</v>
      </c>
    </row>
    <row r="53" spans="1:9" ht="15.6" x14ac:dyDescent="0.3">
      <c r="A53" s="39" t="s">
        <v>282</v>
      </c>
      <c r="B53" s="20" t="s">
        <v>283</v>
      </c>
      <c r="C53" s="23">
        <v>5.8</v>
      </c>
      <c r="D53" s="23" t="s">
        <v>183</v>
      </c>
      <c r="E53" s="23">
        <v>34.799999999999997</v>
      </c>
      <c r="F53" s="24">
        <v>11.6</v>
      </c>
      <c r="G53" s="25" t="s">
        <v>189</v>
      </c>
      <c r="H53" s="25" t="s">
        <v>186</v>
      </c>
      <c r="I53" s="49">
        <v>17.576017489910292</v>
      </c>
    </row>
    <row r="54" spans="1:9" ht="15.6" x14ac:dyDescent="0.3">
      <c r="A54" s="39" t="s">
        <v>284</v>
      </c>
      <c r="B54" s="20" t="s">
        <v>285</v>
      </c>
      <c r="C54" s="23">
        <v>5.8</v>
      </c>
      <c r="D54" s="23" t="s">
        <v>183</v>
      </c>
      <c r="E54" s="23">
        <v>34.799999999999997</v>
      </c>
      <c r="F54" s="24">
        <v>11.6</v>
      </c>
      <c r="G54" s="25" t="s">
        <v>189</v>
      </c>
      <c r="H54" s="25" t="s">
        <v>186</v>
      </c>
      <c r="I54" s="49">
        <v>15.049565606019112</v>
      </c>
    </row>
    <row r="55" spans="1:9" ht="15.6" x14ac:dyDescent="0.3">
      <c r="A55" s="39" t="s">
        <v>286</v>
      </c>
      <c r="B55" s="20" t="s">
        <v>287</v>
      </c>
      <c r="C55" s="23">
        <v>5.8</v>
      </c>
      <c r="D55" s="23" t="s">
        <v>183</v>
      </c>
      <c r="E55" s="23">
        <v>34.799999999999997</v>
      </c>
      <c r="F55" s="24">
        <v>11.6</v>
      </c>
      <c r="G55" s="25" t="s">
        <v>189</v>
      </c>
      <c r="H55" s="25" t="s">
        <v>186</v>
      </c>
      <c r="I55" s="49">
        <v>24.876071765706197</v>
      </c>
    </row>
    <row r="56" spans="1:9" ht="15.6" x14ac:dyDescent="0.3">
      <c r="A56" s="39" t="s">
        <v>288</v>
      </c>
      <c r="B56" s="20" t="s">
        <v>289</v>
      </c>
      <c r="C56" s="23">
        <v>5.8</v>
      </c>
      <c r="D56" s="23" t="s">
        <v>183</v>
      </c>
      <c r="E56" s="23">
        <v>34.799999999999997</v>
      </c>
      <c r="F56" s="24">
        <v>11.6</v>
      </c>
      <c r="G56" s="25" t="s">
        <v>189</v>
      </c>
      <c r="H56" s="25" t="s">
        <v>186</v>
      </c>
      <c r="I56" s="49">
        <v>17.576017489910292</v>
      </c>
    </row>
    <row r="57" spans="1:9" ht="15.6" x14ac:dyDescent="0.3">
      <c r="A57" s="39" t="s">
        <v>290</v>
      </c>
      <c r="B57" s="20" t="s">
        <v>291</v>
      </c>
      <c r="C57" s="23">
        <v>5.8</v>
      </c>
      <c r="D57" s="23" t="s">
        <v>183</v>
      </c>
      <c r="E57" s="23">
        <v>34.799999999999997</v>
      </c>
      <c r="F57" s="24">
        <v>11.6</v>
      </c>
      <c r="G57" s="25" t="s">
        <v>189</v>
      </c>
      <c r="H57" s="25" t="s">
        <v>186</v>
      </c>
      <c r="I57" s="49">
        <v>15.049565606019112</v>
      </c>
    </row>
    <row r="58" spans="1:9" ht="15.6" x14ac:dyDescent="0.3">
      <c r="A58" s="39" t="s">
        <v>292</v>
      </c>
      <c r="B58" s="20" t="s">
        <v>293</v>
      </c>
      <c r="C58" s="23">
        <v>5.8</v>
      </c>
      <c r="D58" s="23" t="s">
        <v>183</v>
      </c>
      <c r="E58" s="23">
        <v>34.799999999999997</v>
      </c>
      <c r="F58" s="24" t="s">
        <v>275</v>
      </c>
      <c r="G58" s="25" t="s">
        <v>185</v>
      </c>
      <c r="H58" s="25" t="s">
        <v>186</v>
      </c>
      <c r="I58" s="49">
        <v>25.01327303933488</v>
      </c>
    </row>
    <row r="59" spans="1:9" ht="15.6" x14ac:dyDescent="0.3">
      <c r="A59" s="39" t="s">
        <v>294</v>
      </c>
      <c r="B59" s="20" t="s">
        <v>295</v>
      </c>
      <c r="C59" s="23">
        <v>5.8</v>
      </c>
      <c r="D59" s="23" t="s">
        <v>183</v>
      </c>
      <c r="E59" s="23">
        <v>34.799999999999997</v>
      </c>
      <c r="F59" s="24">
        <v>11.6</v>
      </c>
      <c r="G59" s="25" t="s">
        <v>189</v>
      </c>
      <c r="H59" s="25" t="s">
        <v>186</v>
      </c>
      <c r="I59" s="49">
        <v>17.576017489910292</v>
      </c>
    </row>
    <row r="60" spans="1:9" ht="15.6" x14ac:dyDescent="0.3">
      <c r="A60" s="39" t="s">
        <v>296</v>
      </c>
      <c r="B60" s="20" t="s">
        <v>297</v>
      </c>
      <c r="C60" s="23">
        <v>5.8</v>
      </c>
      <c r="D60" s="23" t="s">
        <v>183</v>
      </c>
      <c r="E60" s="23">
        <v>34.799999999999997</v>
      </c>
      <c r="F60" s="24">
        <v>11.6</v>
      </c>
      <c r="G60" s="25" t="s">
        <v>189</v>
      </c>
      <c r="H60" s="25" t="s">
        <v>186</v>
      </c>
      <c r="I60" s="49">
        <v>15.049565606019112</v>
      </c>
    </row>
    <row r="61" spans="1:9" ht="15.6" x14ac:dyDescent="0.3">
      <c r="A61" s="39" t="s">
        <v>298</v>
      </c>
      <c r="B61" s="20" t="s">
        <v>299</v>
      </c>
      <c r="C61" s="23">
        <v>5.8</v>
      </c>
      <c r="D61" s="23" t="s">
        <v>183</v>
      </c>
      <c r="E61" s="23">
        <v>34.799999999999997</v>
      </c>
      <c r="F61" s="24">
        <v>11.6</v>
      </c>
      <c r="G61" s="25" t="s">
        <v>189</v>
      </c>
      <c r="H61" s="25" t="s">
        <v>186</v>
      </c>
      <c r="I61" s="49">
        <v>28.019617785504561</v>
      </c>
    </row>
    <row r="62" spans="1:9" ht="15.6" x14ac:dyDescent="0.3">
      <c r="A62" s="39" t="s">
        <v>300</v>
      </c>
      <c r="B62" s="20" t="s">
        <v>301</v>
      </c>
      <c r="C62" s="23">
        <v>5.8</v>
      </c>
      <c r="D62" s="23" t="s">
        <v>183</v>
      </c>
      <c r="E62" s="23">
        <v>34.799999999999997</v>
      </c>
      <c r="F62" s="24">
        <v>11.6</v>
      </c>
      <c r="G62" s="25" t="s">
        <v>189</v>
      </c>
      <c r="H62" s="25" t="s">
        <v>186</v>
      </c>
      <c r="I62" s="49">
        <v>19.495675304950993</v>
      </c>
    </row>
    <row r="63" spans="1:9" ht="15.6" x14ac:dyDescent="0.3">
      <c r="A63" s="39" t="s">
        <v>302</v>
      </c>
      <c r="B63" s="20" t="s">
        <v>303</v>
      </c>
      <c r="C63" s="23">
        <v>5.8</v>
      </c>
      <c r="D63" s="23" t="s">
        <v>183</v>
      </c>
      <c r="E63" s="23">
        <v>34.799999999999997</v>
      </c>
      <c r="F63" s="24">
        <v>11.6</v>
      </c>
      <c r="G63" s="25" t="s">
        <v>189</v>
      </c>
      <c r="H63" s="25" t="s">
        <v>186</v>
      </c>
      <c r="I63" s="49">
        <v>16.76628076225785</v>
      </c>
    </row>
    <row r="64" spans="1:9" ht="15.6" x14ac:dyDescent="0.3">
      <c r="A64" s="39" t="s">
        <v>304</v>
      </c>
      <c r="B64" s="20" t="s">
        <v>305</v>
      </c>
      <c r="C64" s="23">
        <v>5.8</v>
      </c>
      <c r="D64" s="23" t="s">
        <v>183</v>
      </c>
      <c r="E64" s="23">
        <v>34.799999999999997</v>
      </c>
      <c r="F64" s="24">
        <v>11.6</v>
      </c>
      <c r="G64" s="25" t="s">
        <v>189</v>
      </c>
      <c r="H64" s="25" t="s">
        <v>186</v>
      </c>
      <c r="I64" s="49">
        <v>28.019617785504561</v>
      </c>
    </row>
    <row r="65" spans="1:9" ht="15.6" x14ac:dyDescent="0.3">
      <c r="A65" s="39" t="s">
        <v>306</v>
      </c>
      <c r="B65" s="20" t="s">
        <v>307</v>
      </c>
      <c r="C65" s="23">
        <v>5.8</v>
      </c>
      <c r="D65" s="23" t="s">
        <v>183</v>
      </c>
      <c r="E65" s="23">
        <v>34.799999999999997</v>
      </c>
      <c r="F65" s="24">
        <v>11.6</v>
      </c>
      <c r="G65" s="25" t="s">
        <v>189</v>
      </c>
      <c r="H65" s="25" t="s">
        <v>186</v>
      </c>
      <c r="I65" s="49">
        <v>19.495675304950993</v>
      </c>
    </row>
    <row r="66" spans="1:9" ht="15.6" x14ac:dyDescent="0.3">
      <c r="A66" s="39" t="s">
        <v>308</v>
      </c>
      <c r="B66" s="20" t="s">
        <v>309</v>
      </c>
      <c r="C66" s="23">
        <v>5.8</v>
      </c>
      <c r="D66" s="23" t="s">
        <v>183</v>
      </c>
      <c r="E66" s="23">
        <v>34.799999999999997</v>
      </c>
      <c r="F66" s="24">
        <v>11.6</v>
      </c>
      <c r="G66" s="25" t="s">
        <v>189</v>
      </c>
      <c r="H66" s="25" t="s">
        <v>186</v>
      </c>
      <c r="I66" s="49">
        <v>16.76628076225785</v>
      </c>
    </row>
    <row r="67" spans="1:9" ht="15.6" x14ac:dyDescent="0.3">
      <c r="A67" s="39" t="s">
        <v>44</v>
      </c>
      <c r="B67" s="20" t="s">
        <v>47</v>
      </c>
      <c r="C67" s="23">
        <v>5.8</v>
      </c>
      <c r="D67" s="23" t="s">
        <v>183</v>
      </c>
      <c r="E67" s="23">
        <v>34.799999999999997</v>
      </c>
      <c r="F67" s="24">
        <v>11.6</v>
      </c>
      <c r="G67" s="25" t="s">
        <v>189</v>
      </c>
      <c r="H67" s="25" t="s">
        <v>186</v>
      </c>
      <c r="I67" s="49">
        <v>28.019617785504561</v>
      </c>
    </row>
    <row r="68" spans="1:9" ht="15.6" x14ac:dyDescent="0.3">
      <c r="A68" s="39" t="s">
        <v>310</v>
      </c>
      <c r="B68" s="20" t="s">
        <v>311</v>
      </c>
      <c r="C68" s="23">
        <v>5.8</v>
      </c>
      <c r="D68" s="23" t="s">
        <v>183</v>
      </c>
      <c r="E68" s="23">
        <v>34.799999999999997</v>
      </c>
      <c r="F68" s="24">
        <v>11.6</v>
      </c>
      <c r="G68" s="25" t="s">
        <v>189</v>
      </c>
      <c r="H68" s="25" t="s">
        <v>186</v>
      </c>
      <c r="I68" s="49">
        <v>19.495675304950993</v>
      </c>
    </row>
    <row r="69" spans="1:9" ht="15.6" x14ac:dyDescent="0.3">
      <c r="A69" s="39" t="s">
        <v>312</v>
      </c>
      <c r="B69" s="20" t="s">
        <v>313</v>
      </c>
      <c r="C69" s="23">
        <v>5.8</v>
      </c>
      <c r="D69" s="23" t="s">
        <v>183</v>
      </c>
      <c r="E69" s="23">
        <v>34.799999999999997</v>
      </c>
      <c r="F69" s="24">
        <v>11.6</v>
      </c>
      <c r="G69" s="25" t="s">
        <v>189</v>
      </c>
      <c r="H69" s="25" t="s">
        <v>186</v>
      </c>
      <c r="I69" s="49">
        <v>16.76628076225785</v>
      </c>
    </row>
    <row r="70" spans="1:9" ht="15.6" x14ac:dyDescent="0.3">
      <c r="A70" s="39" t="s">
        <v>314</v>
      </c>
      <c r="B70" s="20" t="s">
        <v>315</v>
      </c>
      <c r="C70" s="23">
        <v>5.8</v>
      </c>
      <c r="D70" s="23" t="s">
        <v>183</v>
      </c>
      <c r="E70" s="23">
        <v>34.799999999999997</v>
      </c>
      <c r="F70" s="23">
        <v>11.6</v>
      </c>
      <c r="G70" s="25" t="s">
        <v>189</v>
      </c>
      <c r="H70" s="25" t="s">
        <v>186</v>
      </c>
      <c r="I70" s="49">
        <v>28.019617785504561</v>
      </c>
    </row>
    <row r="71" spans="1:9" ht="15.6" x14ac:dyDescent="0.3">
      <c r="A71" s="39" t="s">
        <v>316</v>
      </c>
      <c r="B71" s="20" t="s">
        <v>317</v>
      </c>
      <c r="C71" s="23">
        <v>5.8</v>
      </c>
      <c r="D71" s="23" t="s">
        <v>183</v>
      </c>
      <c r="E71" s="23">
        <v>34.799999999999997</v>
      </c>
      <c r="F71" s="23">
        <v>11.6</v>
      </c>
      <c r="G71" s="25" t="s">
        <v>189</v>
      </c>
      <c r="H71" s="25" t="s">
        <v>186</v>
      </c>
      <c r="I71" s="49">
        <v>19.495675304950993</v>
      </c>
    </row>
    <row r="72" spans="1:9" ht="15.6" x14ac:dyDescent="0.3">
      <c r="A72" s="39" t="s">
        <v>318</v>
      </c>
      <c r="B72" s="20" t="s">
        <v>319</v>
      </c>
      <c r="C72" s="23">
        <v>5.8</v>
      </c>
      <c r="D72" s="23" t="s">
        <v>183</v>
      </c>
      <c r="E72" s="23">
        <v>34.799999999999997</v>
      </c>
      <c r="F72" s="23">
        <v>11.6</v>
      </c>
      <c r="G72" s="25" t="s">
        <v>189</v>
      </c>
      <c r="H72" s="25" t="s">
        <v>186</v>
      </c>
      <c r="I72" s="49">
        <v>16.76628076225785</v>
      </c>
    </row>
    <row r="73" spans="1:9" ht="15.6" x14ac:dyDescent="0.3">
      <c r="A73" s="39" t="s">
        <v>320</v>
      </c>
      <c r="B73" s="20" t="s">
        <v>321</v>
      </c>
      <c r="C73" s="23">
        <v>5.8</v>
      </c>
      <c r="D73" s="23" t="s">
        <v>183</v>
      </c>
      <c r="E73" s="23">
        <v>34.799999999999997</v>
      </c>
      <c r="F73" s="24">
        <v>11.6</v>
      </c>
      <c r="G73" s="25" t="s">
        <v>189</v>
      </c>
      <c r="H73" s="25" t="s">
        <v>186</v>
      </c>
      <c r="I73" s="49">
        <v>28.019617785504561</v>
      </c>
    </row>
    <row r="74" spans="1:9" ht="15.6" x14ac:dyDescent="0.3">
      <c r="A74" s="39" t="s">
        <v>322</v>
      </c>
      <c r="B74" s="20" t="s">
        <v>323</v>
      </c>
      <c r="C74" s="23">
        <v>5.8</v>
      </c>
      <c r="D74" s="23" t="s">
        <v>183</v>
      </c>
      <c r="E74" s="23">
        <v>34.799999999999997</v>
      </c>
      <c r="F74" s="24">
        <v>11.6</v>
      </c>
      <c r="G74" s="25" t="s">
        <v>189</v>
      </c>
      <c r="H74" s="25" t="s">
        <v>186</v>
      </c>
      <c r="I74" s="49">
        <v>19.495675304950993</v>
      </c>
    </row>
    <row r="75" spans="1:9" ht="15.6" x14ac:dyDescent="0.3">
      <c r="A75" s="39" t="s">
        <v>324</v>
      </c>
      <c r="B75" s="20" t="s">
        <v>325</v>
      </c>
      <c r="C75" s="23">
        <v>5.8</v>
      </c>
      <c r="D75" s="23" t="s">
        <v>183</v>
      </c>
      <c r="E75" s="23">
        <v>34.799999999999997</v>
      </c>
      <c r="F75" s="24">
        <v>11.6</v>
      </c>
      <c r="G75" s="25" t="s">
        <v>189</v>
      </c>
      <c r="H75" s="25" t="s">
        <v>186</v>
      </c>
      <c r="I75" s="49">
        <v>16.76628076225785</v>
      </c>
    </row>
    <row r="76" spans="1:9" ht="15.6" x14ac:dyDescent="0.3">
      <c r="A76" s="39" t="s">
        <v>326</v>
      </c>
      <c r="B76" s="20" t="s">
        <v>327</v>
      </c>
      <c r="C76" s="23">
        <v>5.8</v>
      </c>
      <c r="D76" s="23" t="s">
        <v>183</v>
      </c>
      <c r="E76" s="23">
        <v>34.799999999999997</v>
      </c>
      <c r="F76" s="24">
        <v>11.6</v>
      </c>
      <c r="G76" s="25" t="s">
        <v>189</v>
      </c>
      <c r="H76" s="25" t="s">
        <v>186</v>
      </c>
      <c r="I76" s="49">
        <v>28.019617785504561</v>
      </c>
    </row>
    <row r="77" spans="1:9" ht="15.6" x14ac:dyDescent="0.3">
      <c r="A77" s="39" t="s">
        <v>328</v>
      </c>
      <c r="B77" s="20" t="s">
        <v>329</v>
      </c>
      <c r="C77" s="23">
        <v>5.8</v>
      </c>
      <c r="D77" s="23" t="s">
        <v>183</v>
      </c>
      <c r="E77" s="23">
        <v>34.799999999999997</v>
      </c>
      <c r="F77" s="24">
        <v>11.6</v>
      </c>
      <c r="G77" s="25" t="s">
        <v>189</v>
      </c>
      <c r="H77" s="25" t="s">
        <v>186</v>
      </c>
      <c r="I77" s="49">
        <v>19.495675304950993</v>
      </c>
    </row>
    <row r="78" spans="1:9" ht="15.6" x14ac:dyDescent="0.3">
      <c r="A78" s="39" t="s">
        <v>330</v>
      </c>
      <c r="B78" s="20" t="s">
        <v>331</v>
      </c>
      <c r="C78" s="23">
        <v>5.8</v>
      </c>
      <c r="D78" s="23" t="s">
        <v>183</v>
      </c>
      <c r="E78" s="23">
        <v>34.799999999999997</v>
      </c>
      <c r="F78" s="24">
        <v>11.6</v>
      </c>
      <c r="G78" s="25" t="s">
        <v>189</v>
      </c>
      <c r="H78" s="25" t="s">
        <v>186</v>
      </c>
      <c r="I78" s="49">
        <v>16.76628076225785</v>
      </c>
    </row>
    <row r="79" spans="1:9" ht="15.6" x14ac:dyDescent="0.3">
      <c r="A79" s="39" t="s">
        <v>332</v>
      </c>
      <c r="B79" s="20" t="s">
        <v>333</v>
      </c>
      <c r="C79" s="23">
        <v>5.8</v>
      </c>
      <c r="D79" s="23" t="s">
        <v>183</v>
      </c>
      <c r="E79" s="23">
        <v>34.799999999999997</v>
      </c>
      <c r="F79" s="24">
        <v>11.6</v>
      </c>
      <c r="G79" s="25" t="s">
        <v>189</v>
      </c>
      <c r="H79" s="25" t="s">
        <v>186</v>
      </c>
      <c r="I79" s="49">
        <v>28.019617785504561</v>
      </c>
    </row>
    <row r="80" spans="1:9" ht="15.6" x14ac:dyDescent="0.3">
      <c r="A80" s="39" t="s">
        <v>334</v>
      </c>
      <c r="B80" s="20" t="s">
        <v>335</v>
      </c>
      <c r="C80" s="23">
        <v>5.8</v>
      </c>
      <c r="D80" s="23" t="s">
        <v>183</v>
      </c>
      <c r="E80" s="23">
        <v>34.799999999999997</v>
      </c>
      <c r="F80" s="24">
        <v>11.6</v>
      </c>
      <c r="G80" s="25" t="s">
        <v>189</v>
      </c>
      <c r="H80" s="25" t="s">
        <v>186</v>
      </c>
      <c r="I80" s="49">
        <v>19.495675304950993</v>
      </c>
    </row>
    <row r="81" spans="1:9" ht="15.6" x14ac:dyDescent="0.3">
      <c r="A81" s="39" t="s">
        <v>336</v>
      </c>
      <c r="B81" s="20" t="s">
        <v>337</v>
      </c>
      <c r="C81" s="23">
        <v>5.8</v>
      </c>
      <c r="D81" s="23" t="s">
        <v>183</v>
      </c>
      <c r="E81" s="23">
        <v>34.799999999999997</v>
      </c>
      <c r="F81" s="24">
        <v>11.6</v>
      </c>
      <c r="G81" s="25" t="s">
        <v>189</v>
      </c>
      <c r="H81" s="25" t="s">
        <v>186</v>
      </c>
      <c r="I81" s="49">
        <v>16.76628076225785</v>
      </c>
    </row>
    <row r="82" spans="1:9" ht="15.6" x14ac:dyDescent="0.3">
      <c r="A82" s="39" t="s">
        <v>338</v>
      </c>
      <c r="B82" s="20" t="s">
        <v>339</v>
      </c>
      <c r="C82" s="23">
        <v>5.8</v>
      </c>
      <c r="D82" s="23" t="s">
        <v>183</v>
      </c>
      <c r="E82" s="23">
        <v>34.799999999999997</v>
      </c>
      <c r="F82" s="24">
        <v>11.6</v>
      </c>
      <c r="G82" s="25" t="s">
        <v>189</v>
      </c>
      <c r="H82" s="25" t="s">
        <v>186</v>
      </c>
      <c r="I82" s="49">
        <v>28.019617785504561</v>
      </c>
    </row>
    <row r="83" spans="1:9" ht="15.6" x14ac:dyDescent="0.3">
      <c r="A83" s="39" t="s">
        <v>340</v>
      </c>
      <c r="B83" s="20" t="s">
        <v>341</v>
      </c>
      <c r="C83" s="23">
        <v>5.8</v>
      </c>
      <c r="D83" s="23" t="s">
        <v>183</v>
      </c>
      <c r="E83" s="23">
        <v>34.799999999999997</v>
      </c>
      <c r="F83" s="24">
        <v>11.6</v>
      </c>
      <c r="G83" s="25" t="s">
        <v>189</v>
      </c>
      <c r="H83" s="25" t="s">
        <v>186</v>
      </c>
      <c r="I83" s="49">
        <v>19.495675304950993</v>
      </c>
    </row>
    <row r="84" spans="1:9" ht="15.6" x14ac:dyDescent="0.3">
      <c r="A84" s="39" t="s">
        <v>342</v>
      </c>
      <c r="B84" s="20" t="s">
        <v>343</v>
      </c>
      <c r="C84" s="23">
        <v>5.8</v>
      </c>
      <c r="D84" s="23" t="s">
        <v>183</v>
      </c>
      <c r="E84" s="23">
        <v>34.799999999999997</v>
      </c>
      <c r="F84" s="24">
        <v>11.6</v>
      </c>
      <c r="G84" s="25" t="s">
        <v>189</v>
      </c>
      <c r="H84" s="25" t="s">
        <v>186</v>
      </c>
      <c r="I84" s="49">
        <v>16.76628076225785</v>
      </c>
    </row>
    <row r="85" spans="1:9" ht="15.6" x14ac:dyDescent="0.3">
      <c r="A85" s="39" t="s">
        <v>344</v>
      </c>
      <c r="B85" s="20" t="s">
        <v>345</v>
      </c>
      <c r="C85" s="23">
        <v>5.8</v>
      </c>
      <c r="D85" s="23" t="s">
        <v>183</v>
      </c>
      <c r="E85" s="23">
        <v>34.799999999999997</v>
      </c>
      <c r="F85" s="24">
        <v>11.6</v>
      </c>
      <c r="G85" s="25" t="s">
        <v>189</v>
      </c>
      <c r="H85" s="25" t="s">
        <v>186</v>
      </c>
      <c r="I85" s="49">
        <v>29.420598674779786</v>
      </c>
    </row>
    <row r="86" spans="1:9" ht="15.6" x14ac:dyDescent="0.3">
      <c r="A86" s="39" t="s">
        <v>346</v>
      </c>
      <c r="B86" s="20" t="s">
        <v>347</v>
      </c>
      <c r="C86" s="23">
        <v>5.8</v>
      </c>
      <c r="D86" s="23" t="s">
        <v>183</v>
      </c>
      <c r="E86" s="23">
        <v>34.799999999999997</v>
      </c>
      <c r="F86" s="24">
        <v>11.6</v>
      </c>
      <c r="G86" s="25" t="s">
        <v>189</v>
      </c>
      <c r="H86" s="25" t="s">
        <v>186</v>
      </c>
      <c r="I86" s="49">
        <v>20.470459070198547</v>
      </c>
    </row>
    <row r="87" spans="1:9" ht="15.6" x14ac:dyDescent="0.3">
      <c r="A87" s="39" t="s">
        <v>348</v>
      </c>
      <c r="B87" s="20" t="s">
        <v>349</v>
      </c>
      <c r="C87" s="23">
        <v>5.8</v>
      </c>
      <c r="D87" s="23" t="s">
        <v>183</v>
      </c>
      <c r="E87" s="23">
        <v>34.799999999999997</v>
      </c>
      <c r="F87" s="24">
        <v>11.6</v>
      </c>
      <c r="G87" s="25" t="s">
        <v>189</v>
      </c>
      <c r="H87" s="25" t="s">
        <v>186</v>
      </c>
      <c r="I87" s="49">
        <v>17.604594800370744</v>
      </c>
    </row>
    <row r="88" spans="1:9" ht="15.6" x14ac:dyDescent="0.3">
      <c r="A88" s="39" t="s">
        <v>350</v>
      </c>
      <c r="B88" s="20" t="s">
        <v>351</v>
      </c>
      <c r="C88" s="23">
        <v>5.8</v>
      </c>
      <c r="D88" s="23" t="s">
        <v>183</v>
      </c>
      <c r="E88" s="23">
        <v>34.799999999999997</v>
      </c>
      <c r="F88" s="24">
        <v>11.6</v>
      </c>
      <c r="G88" s="25" t="s">
        <v>189</v>
      </c>
      <c r="H88" s="25" t="s">
        <v>186</v>
      </c>
      <c r="I88" s="49">
        <v>29.420598674779786</v>
      </c>
    </row>
    <row r="89" spans="1:9" ht="15.6" x14ac:dyDescent="0.3">
      <c r="A89" s="39" t="s">
        <v>352</v>
      </c>
      <c r="B89" s="20" t="s">
        <v>353</v>
      </c>
      <c r="C89" s="23">
        <v>5.8</v>
      </c>
      <c r="D89" s="23" t="s">
        <v>183</v>
      </c>
      <c r="E89" s="23">
        <v>34.799999999999997</v>
      </c>
      <c r="F89" s="24">
        <v>11.6</v>
      </c>
      <c r="G89" s="25" t="s">
        <v>189</v>
      </c>
      <c r="H89" s="25" t="s">
        <v>186</v>
      </c>
      <c r="I89" s="49">
        <v>20.470459070198547</v>
      </c>
    </row>
    <row r="90" spans="1:9" ht="15.6" x14ac:dyDescent="0.3">
      <c r="A90" s="39" t="s">
        <v>354</v>
      </c>
      <c r="B90" s="20" t="s">
        <v>355</v>
      </c>
      <c r="C90" s="23">
        <v>5.8</v>
      </c>
      <c r="D90" s="23" t="s">
        <v>183</v>
      </c>
      <c r="E90" s="23">
        <v>34.799999999999997</v>
      </c>
      <c r="F90" s="24">
        <v>11.6</v>
      </c>
      <c r="G90" s="25" t="s">
        <v>189</v>
      </c>
      <c r="H90" s="25" t="s">
        <v>186</v>
      </c>
      <c r="I90" s="49">
        <v>17.604594800370744</v>
      </c>
    </row>
    <row r="91" spans="1:9" ht="15.6" x14ac:dyDescent="0.3">
      <c r="A91" s="39" t="s">
        <v>356</v>
      </c>
      <c r="B91" s="20" t="s">
        <v>357</v>
      </c>
      <c r="C91" s="23">
        <v>5.8</v>
      </c>
      <c r="D91" s="23" t="s">
        <v>183</v>
      </c>
      <c r="E91" s="23">
        <v>34.799999999999997</v>
      </c>
      <c r="F91" s="24">
        <v>11.6</v>
      </c>
      <c r="G91" s="25" t="s">
        <v>189</v>
      </c>
      <c r="H91" s="25" t="s">
        <v>186</v>
      </c>
      <c r="I91" s="49">
        <v>28.019617785504561</v>
      </c>
    </row>
    <row r="92" spans="1:9" ht="15.6" x14ac:dyDescent="0.3">
      <c r="A92" s="39" t="s">
        <v>358</v>
      </c>
      <c r="B92" s="20" t="s">
        <v>359</v>
      </c>
      <c r="C92" s="23">
        <v>5.8</v>
      </c>
      <c r="D92" s="23" t="s">
        <v>183</v>
      </c>
      <c r="E92" s="23">
        <v>34.799999999999997</v>
      </c>
      <c r="F92" s="24">
        <v>11.6</v>
      </c>
      <c r="G92" s="25" t="s">
        <v>189</v>
      </c>
      <c r="H92" s="25" t="s">
        <v>186</v>
      </c>
      <c r="I92" s="49">
        <v>19.495675304950993</v>
      </c>
    </row>
    <row r="93" spans="1:9" ht="15.6" x14ac:dyDescent="0.3">
      <c r="A93" s="39" t="s">
        <v>360</v>
      </c>
      <c r="B93" s="20" t="s">
        <v>361</v>
      </c>
      <c r="C93" s="23">
        <v>5.8</v>
      </c>
      <c r="D93" s="23" t="s">
        <v>183</v>
      </c>
      <c r="E93" s="23">
        <v>34.799999999999997</v>
      </c>
      <c r="F93" s="24">
        <v>11.6</v>
      </c>
      <c r="G93" s="25" t="s">
        <v>189</v>
      </c>
      <c r="H93" s="25" t="s">
        <v>186</v>
      </c>
      <c r="I93" s="49">
        <v>16.76628076225785</v>
      </c>
    </row>
    <row r="94" spans="1:9" ht="15.6" x14ac:dyDescent="0.3">
      <c r="A94" s="39" t="s">
        <v>26</v>
      </c>
      <c r="B94" s="20" t="s">
        <v>29</v>
      </c>
      <c r="C94" s="23">
        <v>5.8</v>
      </c>
      <c r="D94" s="23" t="s">
        <v>183</v>
      </c>
      <c r="E94" s="23">
        <v>34.799999999999997</v>
      </c>
      <c r="F94" s="24">
        <v>23.2</v>
      </c>
      <c r="G94" s="25" t="s">
        <v>185</v>
      </c>
      <c r="H94" s="25" t="s">
        <v>186</v>
      </c>
      <c r="I94" s="49">
        <v>11.282072144376819</v>
      </c>
    </row>
    <row r="95" spans="1:9" ht="15.6" x14ac:dyDescent="0.3">
      <c r="A95" s="39" t="s">
        <v>27</v>
      </c>
      <c r="B95" s="20" t="s">
        <v>30</v>
      </c>
      <c r="C95" s="23">
        <v>5.8</v>
      </c>
      <c r="D95" s="23" t="s">
        <v>183</v>
      </c>
      <c r="E95" s="23">
        <v>34.799999999999997</v>
      </c>
      <c r="F95" s="24">
        <v>23.2</v>
      </c>
      <c r="G95" s="25" t="s">
        <v>185</v>
      </c>
      <c r="H95" s="25" t="s">
        <v>186</v>
      </c>
      <c r="I95" s="49">
        <v>16.828602044158476</v>
      </c>
    </row>
    <row r="96" spans="1:9" ht="15.6" x14ac:dyDescent="0.3">
      <c r="A96" s="39" t="s">
        <v>362</v>
      </c>
      <c r="B96" s="20" t="s">
        <v>363</v>
      </c>
      <c r="C96" s="23">
        <v>5.8</v>
      </c>
      <c r="D96" s="23" t="s">
        <v>183</v>
      </c>
      <c r="E96" s="23">
        <v>34.799999999999997</v>
      </c>
      <c r="F96" s="24">
        <v>11.6</v>
      </c>
      <c r="G96" s="25" t="s">
        <v>189</v>
      </c>
      <c r="H96" s="25" t="s">
        <v>186</v>
      </c>
      <c r="I96" s="49">
        <v>14.302202972405242</v>
      </c>
    </row>
    <row r="97" spans="1:9" ht="15.6" x14ac:dyDescent="0.3">
      <c r="A97" s="39" t="s">
        <v>364</v>
      </c>
      <c r="B97" s="20" t="s">
        <v>365</v>
      </c>
      <c r="C97" s="23">
        <v>5.8</v>
      </c>
      <c r="D97" s="23" t="s">
        <v>183</v>
      </c>
      <c r="E97" s="23">
        <v>34.799999999999997</v>
      </c>
      <c r="F97" s="24">
        <v>11.6</v>
      </c>
      <c r="G97" s="25" t="s">
        <v>189</v>
      </c>
      <c r="H97" s="25" t="s">
        <v>186</v>
      </c>
      <c r="I97" s="49">
        <v>14.371257154911655</v>
      </c>
    </row>
    <row r="98" spans="1:9" ht="15.6" x14ac:dyDescent="0.3">
      <c r="A98" s="39" t="s">
        <v>366</v>
      </c>
      <c r="B98" s="20" t="s">
        <v>367</v>
      </c>
      <c r="C98" s="23">
        <v>5.8</v>
      </c>
      <c r="D98" s="23" t="s">
        <v>183</v>
      </c>
      <c r="E98" s="23">
        <v>34.799999999999997</v>
      </c>
      <c r="F98" s="24">
        <v>23.2</v>
      </c>
      <c r="G98" s="25" t="s">
        <v>189</v>
      </c>
      <c r="H98" s="25" t="s">
        <v>186</v>
      </c>
      <c r="I98" s="49">
        <v>17.346635664791172</v>
      </c>
    </row>
    <row r="99" spans="1:9" ht="15.6" x14ac:dyDescent="0.3">
      <c r="A99" s="39" t="s">
        <v>368</v>
      </c>
      <c r="B99" s="20" t="s">
        <v>369</v>
      </c>
      <c r="C99" s="23">
        <v>5.8</v>
      </c>
      <c r="D99" s="23" t="s">
        <v>183</v>
      </c>
      <c r="E99" s="23">
        <v>34.799999999999997</v>
      </c>
      <c r="F99" s="24">
        <v>11.6</v>
      </c>
      <c r="G99" s="25" t="s">
        <v>189</v>
      </c>
      <c r="H99" s="25" t="s">
        <v>186</v>
      </c>
      <c r="I99" s="49">
        <v>14.410831618031297</v>
      </c>
    </row>
    <row r="100" spans="1:9" ht="15.6" x14ac:dyDescent="0.3">
      <c r="A100" s="39" t="s">
        <v>370</v>
      </c>
      <c r="B100" s="20" t="s">
        <v>371</v>
      </c>
      <c r="C100" s="23">
        <v>5.8</v>
      </c>
      <c r="D100" s="23" t="s">
        <v>183</v>
      </c>
      <c r="E100" s="23">
        <v>34.799999999999997</v>
      </c>
      <c r="F100" s="24">
        <v>11.6</v>
      </c>
      <c r="G100" s="25" t="s">
        <v>189</v>
      </c>
      <c r="H100" s="25" t="s">
        <v>186</v>
      </c>
      <c r="I100" s="49">
        <v>14.482744449106821</v>
      </c>
    </row>
    <row r="101" spans="1:9" ht="15.6" x14ac:dyDescent="0.3">
      <c r="A101" s="39" t="s">
        <v>372</v>
      </c>
      <c r="B101" s="20" t="s">
        <v>373</v>
      </c>
      <c r="C101" s="23">
        <v>5.8</v>
      </c>
      <c r="D101" s="23" t="s">
        <v>183</v>
      </c>
      <c r="E101" s="23">
        <v>34.799999999999997</v>
      </c>
      <c r="F101" s="24">
        <v>23.2</v>
      </c>
      <c r="G101" s="25" t="s">
        <v>189</v>
      </c>
      <c r="H101" s="25" t="s">
        <v>186</v>
      </c>
      <c r="I101" s="49">
        <v>17.346635664791172</v>
      </c>
    </row>
    <row r="102" spans="1:9" ht="15.6" x14ac:dyDescent="0.3">
      <c r="A102" s="39" t="s">
        <v>374</v>
      </c>
      <c r="B102" s="20" t="s">
        <v>375</v>
      </c>
      <c r="C102" s="23">
        <v>5.8</v>
      </c>
      <c r="D102" s="23" t="s">
        <v>183</v>
      </c>
      <c r="E102" s="23">
        <v>34.799999999999997</v>
      </c>
      <c r="F102" s="24">
        <v>11.6</v>
      </c>
      <c r="G102" s="25" t="s">
        <v>189</v>
      </c>
      <c r="H102" s="25" t="s">
        <v>186</v>
      </c>
      <c r="I102" s="49">
        <v>14.410831618031297</v>
      </c>
    </row>
    <row r="103" spans="1:9" ht="15.6" x14ac:dyDescent="0.3">
      <c r="A103" s="39" t="s">
        <v>376</v>
      </c>
      <c r="B103" s="20" t="s">
        <v>377</v>
      </c>
      <c r="C103" s="23">
        <v>5.8</v>
      </c>
      <c r="D103" s="23" t="s">
        <v>183</v>
      </c>
      <c r="E103" s="23">
        <v>34.799999999999997</v>
      </c>
      <c r="F103" s="24">
        <v>11.6</v>
      </c>
      <c r="G103" s="25" t="s">
        <v>189</v>
      </c>
      <c r="H103" s="25" t="s">
        <v>186</v>
      </c>
      <c r="I103" s="49">
        <v>14.482744449106821</v>
      </c>
    </row>
    <row r="104" spans="1:9" ht="15.6" x14ac:dyDescent="0.3">
      <c r="A104" s="39" t="s">
        <v>378</v>
      </c>
      <c r="B104" s="20" t="s">
        <v>379</v>
      </c>
      <c r="C104" s="23">
        <v>5.8</v>
      </c>
      <c r="D104" s="23" t="s">
        <v>183</v>
      </c>
      <c r="E104" s="23">
        <v>34.799999999999997</v>
      </c>
      <c r="F104" s="24">
        <v>23.2</v>
      </c>
      <c r="G104" s="25" t="s">
        <v>185</v>
      </c>
      <c r="H104" s="25" t="s">
        <v>186</v>
      </c>
      <c r="I104" s="49">
        <v>16.828602044158476</v>
      </c>
    </row>
    <row r="105" spans="1:9" ht="15.6" x14ac:dyDescent="0.3">
      <c r="A105" s="39" t="s">
        <v>380</v>
      </c>
      <c r="B105" s="20" t="s">
        <v>381</v>
      </c>
      <c r="C105" s="23">
        <v>5.8</v>
      </c>
      <c r="D105" s="23" t="s">
        <v>183</v>
      </c>
      <c r="E105" s="23">
        <v>34.799999999999997</v>
      </c>
      <c r="F105" s="24">
        <v>11.6</v>
      </c>
      <c r="G105" s="25" t="s">
        <v>189</v>
      </c>
      <c r="H105" s="25" t="s">
        <v>186</v>
      </c>
      <c r="I105" s="49">
        <v>14.410831618031297</v>
      </c>
    </row>
    <row r="106" spans="1:9" ht="15.6" x14ac:dyDescent="0.3">
      <c r="A106" s="39" t="s">
        <v>382</v>
      </c>
      <c r="B106" s="20" t="s">
        <v>383</v>
      </c>
      <c r="C106" s="23">
        <v>5.8</v>
      </c>
      <c r="D106" s="23" t="s">
        <v>183</v>
      </c>
      <c r="E106" s="23">
        <v>34.799999999999997</v>
      </c>
      <c r="F106" s="24">
        <v>11.6</v>
      </c>
      <c r="G106" s="25" t="s">
        <v>189</v>
      </c>
      <c r="H106" s="25" t="s">
        <v>186</v>
      </c>
      <c r="I106" s="49">
        <v>14.482744449106821</v>
      </c>
    </row>
    <row r="107" spans="1:9" ht="15.6" x14ac:dyDescent="0.3">
      <c r="A107" s="39" t="s">
        <v>384</v>
      </c>
      <c r="B107" s="20" t="s">
        <v>385</v>
      </c>
      <c r="C107" s="23">
        <v>5.8</v>
      </c>
      <c r="D107" s="26" t="s">
        <v>183</v>
      </c>
      <c r="E107" s="23">
        <v>34.799999999999997</v>
      </c>
      <c r="F107" s="24">
        <v>23.2</v>
      </c>
      <c r="G107" s="25" t="s">
        <v>189</v>
      </c>
      <c r="H107" s="25" t="s">
        <v>186</v>
      </c>
      <c r="I107" s="49">
        <v>18.840176295902015</v>
      </c>
    </row>
    <row r="108" spans="1:9" ht="15.6" x14ac:dyDescent="0.3">
      <c r="A108" s="39" t="s">
        <v>386</v>
      </c>
      <c r="B108" s="20" t="s">
        <v>387</v>
      </c>
      <c r="C108" s="23">
        <v>5.8</v>
      </c>
      <c r="D108" s="23" t="s">
        <v>183</v>
      </c>
      <c r="E108" s="23">
        <v>34.799999999999997</v>
      </c>
      <c r="F108" s="24">
        <v>11.6</v>
      </c>
      <c r="G108" s="25" t="s">
        <v>189</v>
      </c>
      <c r="H108" s="25" t="s">
        <v>186</v>
      </c>
      <c r="I108" s="49">
        <v>16.017768323276488</v>
      </c>
    </row>
    <row r="109" spans="1:9" ht="15.6" x14ac:dyDescent="0.3">
      <c r="A109" s="39" t="s">
        <v>388</v>
      </c>
      <c r="B109" s="20" t="s">
        <v>389</v>
      </c>
      <c r="C109" s="23">
        <v>5.8</v>
      </c>
      <c r="D109" s="23" t="s">
        <v>183</v>
      </c>
      <c r="E109" s="23">
        <v>34.799999999999997</v>
      </c>
      <c r="F109" s="24">
        <v>11.6</v>
      </c>
      <c r="G109" s="25" t="s">
        <v>189</v>
      </c>
      <c r="H109" s="25" t="s">
        <v>186</v>
      </c>
      <c r="I109" s="49">
        <v>16.090137758472022</v>
      </c>
    </row>
    <row r="110" spans="1:9" ht="15.6" x14ac:dyDescent="0.3">
      <c r="A110" s="39" t="s">
        <v>390</v>
      </c>
      <c r="B110" s="20" t="s">
        <v>391</v>
      </c>
      <c r="C110" s="23">
        <v>5.8</v>
      </c>
      <c r="D110" s="23" t="s">
        <v>183</v>
      </c>
      <c r="E110" s="23">
        <v>34.799999999999997</v>
      </c>
      <c r="F110" s="24">
        <v>23.2</v>
      </c>
      <c r="G110" s="25" t="s">
        <v>189</v>
      </c>
      <c r="H110" s="25" t="s">
        <v>186</v>
      </c>
      <c r="I110" s="49">
        <v>18.840176295902015</v>
      </c>
    </row>
    <row r="111" spans="1:9" ht="15.6" x14ac:dyDescent="0.3">
      <c r="A111" s="39" t="s">
        <v>392</v>
      </c>
      <c r="B111" s="20" t="s">
        <v>393</v>
      </c>
      <c r="C111" s="23">
        <v>5.8</v>
      </c>
      <c r="D111" s="23" t="s">
        <v>183</v>
      </c>
      <c r="E111" s="23">
        <v>34.799999999999997</v>
      </c>
      <c r="F111" s="24">
        <v>11.6</v>
      </c>
      <c r="G111" s="25" t="s">
        <v>189</v>
      </c>
      <c r="H111" s="25" t="s">
        <v>186</v>
      </c>
      <c r="I111" s="49">
        <v>16.017768323276488</v>
      </c>
    </row>
    <row r="112" spans="1:9" ht="15.6" x14ac:dyDescent="0.3">
      <c r="A112" s="39" t="s">
        <v>394</v>
      </c>
      <c r="B112" s="20" t="s">
        <v>395</v>
      </c>
      <c r="C112" s="23">
        <v>5.8</v>
      </c>
      <c r="D112" s="23" t="s">
        <v>183</v>
      </c>
      <c r="E112" s="23">
        <v>34.799999999999997</v>
      </c>
      <c r="F112" s="24">
        <v>11.6</v>
      </c>
      <c r="G112" s="25" t="s">
        <v>189</v>
      </c>
      <c r="H112" s="25" t="s">
        <v>186</v>
      </c>
      <c r="I112" s="49">
        <v>16.090137758472022</v>
      </c>
    </row>
    <row r="113" spans="1:9" ht="15.6" x14ac:dyDescent="0.3">
      <c r="A113" s="39" t="s">
        <v>28</v>
      </c>
      <c r="B113" s="20" t="s">
        <v>31</v>
      </c>
      <c r="C113" s="23">
        <v>5.8</v>
      </c>
      <c r="D113" s="23" t="s">
        <v>183</v>
      </c>
      <c r="E113" s="23">
        <v>34.799999999999997</v>
      </c>
      <c r="F113" s="24">
        <v>23.2</v>
      </c>
      <c r="G113" s="25" t="s">
        <v>189</v>
      </c>
      <c r="H113" s="25" t="s">
        <v>186</v>
      </c>
      <c r="I113" s="49">
        <v>18.840176295902015</v>
      </c>
    </row>
    <row r="114" spans="1:9" ht="15.6" x14ac:dyDescent="0.3">
      <c r="A114" s="39" t="s">
        <v>396</v>
      </c>
      <c r="B114" s="20" t="s">
        <v>397</v>
      </c>
      <c r="C114" s="23">
        <v>5.8</v>
      </c>
      <c r="D114" s="23" t="s">
        <v>183</v>
      </c>
      <c r="E114" s="23">
        <v>34.799999999999997</v>
      </c>
      <c r="F114" s="24">
        <v>11.6</v>
      </c>
      <c r="G114" s="25" t="s">
        <v>189</v>
      </c>
      <c r="H114" s="25" t="s">
        <v>186</v>
      </c>
      <c r="I114" s="49">
        <v>16.017768323276488</v>
      </c>
    </row>
    <row r="115" spans="1:9" ht="15.6" x14ac:dyDescent="0.3">
      <c r="A115" s="39" t="s">
        <v>398</v>
      </c>
      <c r="B115" s="20" t="s">
        <v>399</v>
      </c>
      <c r="C115" s="23">
        <v>5.8</v>
      </c>
      <c r="D115" s="23" t="s">
        <v>183</v>
      </c>
      <c r="E115" s="23">
        <v>34.799999999999997</v>
      </c>
      <c r="F115" s="24">
        <v>11.6</v>
      </c>
      <c r="G115" s="25" t="s">
        <v>189</v>
      </c>
      <c r="H115" s="25" t="s">
        <v>186</v>
      </c>
      <c r="I115" s="49">
        <v>16.090137758472022</v>
      </c>
    </row>
    <row r="116" spans="1:9" ht="15.6" x14ac:dyDescent="0.3">
      <c r="A116" s="39" t="s">
        <v>400</v>
      </c>
      <c r="B116" s="20" t="s">
        <v>401</v>
      </c>
      <c r="C116" s="23">
        <v>5.8</v>
      </c>
      <c r="D116" s="23" t="s">
        <v>183</v>
      </c>
      <c r="E116" s="23">
        <v>34.799999999999997</v>
      </c>
      <c r="F116" s="24">
        <v>23.2</v>
      </c>
      <c r="G116" s="25" t="s">
        <v>189</v>
      </c>
      <c r="H116" s="25" t="s">
        <v>186</v>
      </c>
      <c r="I116" s="49">
        <v>18.840176295902015</v>
      </c>
    </row>
    <row r="117" spans="1:9" ht="15.6" x14ac:dyDescent="0.3">
      <c r="A117" s="39" t="s">
        <v>402</v>
      </c>
      <c r="B117" s="20" t="s">
        <v>403</v>
      </c>
      <c r="C117" s="23">
        <v>5.8</v>
      </c>
      <c r="D117" s="23" t="s">
        <v>183</v>
      </c>
      <c r="E117" s="23">
        <v>34.799999999999997</v>
      </c>
      <c r="F117" s="24">
        <v>11.6</v>
      </c>
      <c r="G117" s="25" t="s">
        <v>189</v>
      </c>
      <c r="H117" s="25" t="s">
        <v>186</v>
      </c>
      <c r="I117" s="49">
        <v>16.017768323276488</v>
      </c>
    </row>
    <row r="118" spans="1:9" ht="15.6" x14ac:dyDescent="0.3">
      <c r="A118" s="39" t="s">
        <v>404</v>
      </c>
      <c r="B118" s="20" t="s">
        <v>405</v>
      </c>
      <c r="C118" s="23">
        <v>5.8</v>
      </c>
      <c r="D118" s="23" t="s">
        <v>183</v>
      </c>
      <c r="E118" s="23">
        <v>34.799999999999997</v>
      </c>
      <c r="F118" s="24">
        <v>11.6</v>
      </c>
      <c r="G118" s="25" t="s">
        <v>189</v>
      </c>
      <c r="H118" s="25" t="s">
        <v>186</v>
      </c>
      <c r="I118" s="49">
        <v>16.090137758472022</v>
      </c>
    </row>
    <row r="119" spans="1:9" ht="15.6" x14ac:dyDescent="0.3">
      <c r="A119" s="39" t="s">
        <v>406</v>
      </c>
      <c r="B119" s="20" t="s">
        <v>407</v>
      </c>
      <c r="C119" s="23">
        <v>5.8</v>
      </c>
      <c r="D119" s="23" t="s">
        <v>183</v>
      </c>
      <c r="E119" s="23">
        <v>34.799999999999997</v>
      </c>
      <c r="F119" s="24">
        <v>23.2</v>
      </c>
      <c r="G119" s="25" t="s">
        <v>189</v>
      </c>
      <c r="H119" s="25" t="s">
        <v>186</v>
      </c>
      <c r="I119" s="49">
        <v>18.840176295902015</v>
      </c>
    </row>
    <row r="120" spans="1:9" ht="15.6" x14ac:dyDescent="0.3">
      <c r="A120" s="39" t="s">
        <v>408</v>
      </c>
      <c r="B120" s="20" t="s">
        <v>409</v>
      </c>
      <c r="C120" s="23">
        <v>5.8</v>
      </c>
      <c r="D120" s="26" t="s">
        <v>183</v>
      </c>
      <c r="E120" s="23">
        <v>34.799999999999997</v>
      </c>
      <c r="F120" s="24">
        <v>11.6</v>
      </c>
      <c r="G120" s="25" t="s">
        <v>189</v>
      </c>
      <c r="H120" s="25" t="s">
        <v>186</v>
      </c>
      <c r="I120" s="49">
        <v>16.017768323276488</v>
      </c>
    </row>
    <row r="121" spans="1:9" ht="15.6" x14ac:dyDescent="0.3">
      <c r="A121" s="39" t="s">
        <v>410</v>
      </c>
      <c r="B121" s="20" t="s">
        <v>411</v>
      </c>
      <c r="C121" s="23">
        <v>5.8</v>
      </c>
      <c r="D121" s="23" t="s">
        <v>183</v>
      </c>
      <c r="E121" s="23">
        <v>34.799999999999997</v>
      </c>
      <c r="F121" s="24">
        <v>11.6</v>
      </c>
      <c r="G121" s="25" t="s">
        <v>189</v>
      </c>
      <c r="H121" s="25" t="s">
        <v>186</v>
      </c>
      <c r="I121" s="49">
        <v>16.090137758472022</v>
      </c>
    </row>
    <row r="122" spans="1:9" ht="15.6" x14ac:dyDescent="0.3">
      <c r="A122" s="39" t="s">
        <v>412</v>
      </c>
      <c r="B122" s="20" t="s">
        <v>413</v>
      </c>
      <c r="C122" s="23">
        <v>5.8</v>
      </c>
      <c r="D122" s="23" t="s">
        <v>183</v>
      </c>
      <c r="E122" s="23">
        <v>34.799999999999997</v>
      </c>
      <c r="F122" s="24">
        <v>23.2</v>
      </c>
      <c r="G122" s="25" t="s">
        <v>189</v>
      </c>
      <c r="H122" s="25" t="s">
        <v>186</v>
      </c>
      <c r="I122" s="49">
        <v>18.840176295902015</v>
      </c>
    </row>
    <row r="123" spans="1:9" ht="15.6" x14ac:dyDescent="0.3">
      <c r="A123" s="39" t="s">
        <v>414</v>
      </c>
      <c r="B123" s="20" t="s">
        <v>415</v>
      </c>
      <c r="C123" s="23">
        <v>5.8</v>
      </c>
      <c r="D123" s="23" t="s">
        <v>183</v>
      </c>
      <c r="E123" s="23">
        <v>34.799999999999997</v>
      </c>
      <c r="F123" s="24">
        <v>11.6</v>
      </c>
      <c r="G123" s="25" t="s">
        <v>189</v>
      </c>
      <c r="H123" s="25" t="s">
        <v>186</v>
      </c>
      <c r="I123" s="49">
        <v>16.017768323276488</v>
      </c>
    </row>
    <row r="124" spans="1:9" ht="15.6" x14ac:dyDescent="0.3">
      <c r="A124" s="39" t="s">
        <v>416</v>
      </c>
      <c r="B124" s="20" t="s">
        <v>417</v>
      </c>
      <c r="C124" s="23">
        <v>5.8</v>
      </c>
      <c r="D124" s="23" t="s">
        <v>183</v>
      </c>
      <c r="E124" s="23">
        <v>34.799999999999997</v>
      </c>
      <c r="F124" s="24">
        <v>11.6</v>
      </c>
      <c r="G124" s="25" t="s">
        <v>189</v>
      </c>
      <c r="H124" s="25" t="s">
        <v>186</v>
      </c>
      <c r="I124" s="49">
        <v>16.090137758472022</v>
      </c>
    </row>
    <row r="125" spans="1:9" ht="15.6" x14ac:dyDescent="0.3">
      <c r="A125" s="39" t="s">
        <v>418</v>
      </c>
      <c r="B125" s="20" t="s">
        <v>419</v>
      </c>
      <c r="C125" s="23">
        <v>5.8</v>
      </c>
      <c r="D125" s="23" t="s">
        <v>183</v>
      </c>
      <c r="E125" s="23">
        <v>34.799999999999997</v>
      </c>
      <c r="F125" s="24">
        <v>23.2</v>
      </c>
      <c r="G125" s="25" t="s">
        <v>189</v>
      </c>
      <c r="H125" s="25" t="s">
        <v>186</v>
      </c>
      <c r="I125" s="49">
        <v>18.840176295902015</v>
      </c>
    </row>
    <row r="126" spans="1:9" ht="15.6" x14ac:dyDescent="0.3">
      <c r="A126" s="39" t="s">
        <v>420</v>
      </c>
      <c r="B126" s="20" t="s">
        <v>421</v>
      </c>
      <c r="C126" s="23">
        <v>5.8</v>
      </c>
      <c r="D126" s="23" t="s">
        <v>183</v>
      </c>
      <c r="E126" s="23">
        <v>34.799999999999997</v>
      </c>
      <c r="F126" s="24">
        <v>11.6</v>
      </c>
      <c r="G126" s="25" t="s">
        <v>189</v>
      </c>
      <c r="H126" s="25" t="s">
        <v>186</v>
      </c>
      <c r="I126" s="49">
        <v>16.017768323276488</v>
      </c>
    </row>
    <row r="127" spans="1:9" ht="15.6" x14ac:dyDescent="0.3">
      <c r="A127" s="39" t="s">
        <v>422</v>
      </c>
      <c r="B127" s="20" t="s">
        <v>423</v>
      </c>
      <c r="C127" s="23">
        <v>5.8</v>
      </c>
      <c r="D127" s="23" t="s">
        <v>183</v>
      </c>
      <c r="E127" s="23">
        <v>34.799999999999997</v>
      </c>
      <c r="F127" s="24">
        <v>11.6</v>
      </c>
      <c r="G127" s="25" t="s">
        <v>189</v>
      </c>
      <c r="H127" s="25" t="s">
        <v>186</v>
      </c>
      <c r="I127" s="49">
        <v>16.090137758472022</v>
      </c>
    </row>
    <row r="128" spans="1:9" ht="15.6" x14ac:dyDescent="0.3">
      <c r="A128" s="39" t="s">
        <v>424</v>
      </c>
      <c r="B128" s="20" t="s">
        <v>425</v>
      </c>
      <c r="C128" s="23">
        <v>5.8</v>
      </c>
      <c r="D128" s="23" t="s">
        <v>183</v>
      </c>
      <c r="E128" s="23">
        <v>34.799999999999997</v>
      </c>
      <c r="F128" s="24">
        <v>23.2</v>
      </c>
      <c r="G128" s="25" t="s">
        <v>189</v>
      </c>
      <c r="H128" s="25" t="s">
        <v>186</v>
      </c>
      <c r="I128" s="49">
        <v>18.840176295902015</v>
      </c>
    </row>
    <row r="129" spans="1:9" ht="15.6" x14ac:dyDescent="0.3">
      <c r="A129" s="39" t="s">
        <v>426</v>
      </c>
      <c r="B129" s="20" t="s">
        <v>427</v>
      </c>
      <c r="C129" s="23">
        <v>5.8</v>
      </c>
      <c r="D129" s="23" t="s">
        <v>183</v>
      </c>
      <c r="E129" s="23">
        <v>34.799999999999997</v>
      </c>
      <c r="F129" s="24">
        <v>11.6</v>
      </c>
      <c r="G129" s="25" t="s">
        <v>189</v>
      </c>
      <c r="H129" s="25" t="s">
        <v>186</v>
      </c>
      <c r="I129" s="49">
        <v>16.017768323276488</v>
      </c>
    </row>
    <row r="130" spans="1:9" ht="15.6" x14ac:dyDescent="0.3">
      <c r="A130" s="39" t="s">
        <v>428</v>
      </c>
      <c r="B130" s="20" t="s">
        <v>429</v>
      </c>
      <c r="C130" s="23">
        <v>5.8</v>
      </c>
      <c r="D130" s="23" t="s">
        <v>183</v>
      </c>
      <c r="E130" s="23">
        <v>34.799999999999997</v>
      </c>
      <c r="F130" s="24">
        <v>11.6</v>
      </c>
      <c r="G130" s="25" t="s">
        <v>189</v>
      </c>
      <c r="H130" s="25" t="s">
        <v>186</v>
      </c>
      <c r="I130" s="49">
        <v>16.090137758472022</v>
      </c>
    </row>
    <row r="131" spans="1:9" ht="15.6" x14ac:dyDescent="0.3">
      <c r="A131" s="39" t="s">
        <v>430</v>
      </c>
      <c r="B131" s="20" t="s">
        <v>431</v>
      </c>
      <c r="C131" s="23">
        <v>5.8</v>
      </c>
      <c r="D131" s="23" t="s">
        <v>183</v>
      </c>
      <c r="E131" s="23">
        <v>34.799999999999997</v>
      </c>
      <c r="F131" s="24">
        <v>23.2</v>
      </c>
      <c r="G131" s="25" t="s">
        <v>189</v>
      </c>
      <c r="H131" s="25" t="s">
        <v>186</v>
      </c>
      <c r="I131" s="49">
        <v>19.782185110697121</v>
      </c>
    </row>
    <row r="132" spans="1:9" ht="15.6" x14ac:dyDescent="0.3">
      <c r="A132" s="39" t="s">
        <v>432</v>
      </c>
      <c r="B132" s="20" t="s">
        <v>433</v>
      </c>
      <c r="C132" s="23">
        <v>5.8</v>
      </c>
      <c r="D132" s="23" t="s">
        <v>183</v>
      </c>
      <c r="E132" s="23">
        <v>34.799999999999997</v>
      </c>
      <c r="F132" s="24">
        <v>11.6</v>
      </c>
      <c r="G132" s="25" t="s">
        <v>189</v>
      </c>
      <c r="H132" s="25" t="s">
        <v>186</v>
      </c>
      <c r="I132" s="49">
        <v>16.818656739440318</v>
      </c>
    </row>
    <row r="133" spans="1:9" ht="15.6" x14ac:dyDescent="0.3">
      <c r="A133" s="39" t="s">
        <v>434</v>
      </c>
      <c r="B133" s="20" t="s">
        <v>435</v>
      </c>
      <c r="C133" s="23">
        <v>5.8</v>
      </c>
      <c r="D133" s="23" t="s">
        <v>183</v>
      </c>
      <c r="E133" s="23">
        <v>34.799999999999997</v>
      </c>
      <c r="F133" s="24">
        <v>11.6</v>
      </c>
      <c r="G133" s="25" t="s">
        <v>189</v>
      </c>
      <c r="H133" s="25" t="s">
        <v>186</v>
      </c>
      <c r="I133" s="49">
        <v>16.894644646395623</v>
      </c>
    </row>
    <row r="134" spans="1:9" ht="15.6" x14ac:dyDescent="0.3">
      <c r="A134" s="39" t="s">
        <v>436</v>
      </c>
      <c r="B134" s="20" t="s">
        <v>437</v>
      </c>
      <c r="C134" s="23">
        <v>5.8</v>
      </c>
      <c r="D134" s="23" t="s">
        <v>183</v>
      </c>
      <c r="E134" s="23">
        <v>34.799999999999997</v>
      </c>
      <c r="F134" s="24">
        <v>23.2</v>
      </c>
      <c r="G134" s="25" t="s">
        <v>189</v>
      </c>
      <c r="H134" s="25" t="s">
        <v>186</v>
      </c>
      <c r="I134" s="49">
        <v>19.782185110697121</v>
      </c>
    </row>
    <row r="135" spans="1:9" ht="15.6" x14ac:dyDescent="0.3">
      <c r="A135" s="39" t="s">
        <v>438</v>
      </c>
      <c r="B135" s="20" t="s">
        <v>439</v>
      </c>
      <c r="C135" s="23">
        <v>5.8</v>
      </c>
      <c r="D135" s="23" t="s">
        <v>183</v>
      </c>
      <c r="E135" s="23">
        <v>34.799999999999997</v>
      </c>
      <c r="F135" s="24">
        <v>11.6</v>
      </c>
      <c r="G135" s="25" t="s">
        <v>189</v>
      </c>
      <c r="H135" s="25" t="s">
        <v>186</v>
      </c>
      <c r="I135" s="49">
        <v>16.818656739440318</v>
      </c>
    </row>
    <row r="136" spans="1:9" ht="15.6" x14ac:dyDescent="0.3">
      <c r="A136" s="39" t="s">
        <v>440</v>
      </c>
      <c r="B136" s="20" t="s">
        <v>441</v>
      </c>
      <c r="C136" s="23">
        <v>5.8</v>
      </c>
      <c r="D136" s="23" t="s">
        <v>183</v>
      </c>
      <c r="E136" s="23">
        <v>34.799999999999997</v>
      </c>
      <c r="F136" s="24">
        <v>11.6</v>
      </c>
      <c r="G136" s="25" t="s">
        <v>189</v>
      </c>
      <c r="H136" s="25" t="s">
        <v>186</v>
      </c>
      <c r="I136" s="49">
        <v>16.894644646395623</v>
      </c>
    </row>
    <row r="137" spans="1:9" ht="15.6" x14ac:dyDescent="0.3">
      <c r="A137" s="39" t="s">
        <v>442</v>
      </c>
      <c r="B137" s="20" t="s">
        <v>443</v>
      </c>
      <c r="C137" s="23">
        <v>5.8</v>
      </c>
      <c r="D137" s="23" t="s">
        <v>183</v>
      </c>
      <c r="E137" s="23">
        <v>34.799999999999997</v>
      </c>
      <c r="F137" s="24">
        <v>23.2</v>
      </c>
      <c r="G137" s="25" t="s">
        <v>189</v>
      </c>
      <c r="H137" s="25" t="s">
        <v>186</v>
      </c>
      <c r="I137" s="49">
        <v>18.840176295902015</v>
      </c>
    </row>
    <row r="138" spans="1:9" ht="15.6" x14ac:dyDescent="0.3">
      <c r="A138" s="39" t="s">
        <v>444</v>
      </c>
      <c r="B138" s="20" t="s">
        <v>445</v>
      </c>
      <c r="C138" s="23">
        <v>5.8</v>
      </c>
      <c r="D138" s="23" t="s">
        <v>183</v>
      </c>
      <c r="E138" s="23">
        <v>34.799999999999997</v>
      </c>
      <c r="F138" s="24">
        <v>11.6</v>
      </c>
      <c r="G138" s="25" t="s">
        <v>189</v>
      </c>
      <c r="H138" s="25" t="s">
        <v>186</v>
      </c>
      <c r="I138" s="49">
        <v>16.017768323276488</v>
      </c>
    </row>
    <row r="139" spans="1:9" ht="15.6" x14ac:dyDescent="0.3">
      <c r="A139" s="39" t="s">
        <v>446</v>
      </c>
      <c r="B139" s="20" t="s">
        <v>447</v>
      </c>
      <c r="C139" s="23">
        <v>5.8</v>
      </c>
      <c r="D139" s="23" t="s">
        <v>183</v>
      </c>
      <c r="E139" s="23">
        <v>34.799999999999997</v>
      </c>
      <c r="F139" s="24">
        <v>11.6</v>
      </c>
      <c r="G139" s="25" t="s">
        <v>189</v>
      </c>
      <c r="H139" s="25" t="s">
        <v>186</v>
      </c>
      <c r="I139" s="49">
        <v>16.090137758472022</v>
      </c>
    </row>
    <row r="140" spans="1:9" ht="15.6" x14ac:dyDescent="0.3">
      <c r="A140" s="39" t="s">
        <v>448</v>
      </c>
      <c r="B140" s="20" t="s">
        <v>449</v>
      </c>
      <c r="C140" s="23">
        <v>5.8</v>
      </c>
      <c r="D140" s="23" t="s">
        <v>183</v>
      </c>
      <c r="E140" s="23">
        <v>34.799999999999997</v>
      </c>
      <c r="F140" s="24" t="s">
        <v>184</v>
      </c>
      <c r="G140" s="25" t="s">
        <v>185</v>
      </c>
      <c r="H140" s="25" t="s">
        <v>186</v>
      </c>
      <c r="I140" s="49">
        <v>13.481367006545451</v>
      </c>
    </row>
    <row r="141" spans="1:9" ht="15.6" x14ac:dyDescent="0.3">
      <c r="A141" s="39" t="s">
        <v>450</v>
      </c>
      <c r="B141" s="20" t="s">
        <v>451</v>
      </c>
      <c r="C141" s="23">
        <v>5.8</v>
      </c>
      <c r="D141" s="23" t="s">
        <v>183</v>
      </c>
      <c r="E141" s="23">
        <v>34.799999999999997</v>
      </c>
      <c r="F141" s="24">
        <v>23.2</v>
      </c>
      <c r="G141" s="25" t="s">
        <v>185</v>
      </c>
      <c r="H141" s="25" t="s">
        <v>186</v>
      </c>
      <c r="I141" s="49">
        <v>17.759187871788853</v>
      </c>
    </row>
    <row r="142" spans="1:9" ht="15.6" x14ac:dyDescent="0.3">
      <c r="A142" s="39" t="s">
        <v>452</v>
      </c>
      <c r="B142" s="20" t="s">
        <v>453</v>
      </c>
      <c r="C142" s="23">
        <v>5.8</v>
      </c>
      <c r="D142" s="23" t="s">
        <v>183</v>
      </c>
      <c r="E142" s="23">
        <v>34.799999999999997</v>
      </c>
      <c r="F142" s="24" t="s">
        <v>275</v>
      </c>
      <c r="G142" s="25" t="s">
        <v>189</v>
      </c>
      <c r="H142" s="25" t="s">
        <v>186</v>
      </c>
      <c r="I142" s="49">
        <v>17.794138640402657</v>
      </c>
    </row>
    <row r="143" spans="1:9" ht="15.6" x14ac:dyDescent="0.3">
      <c r="A143" s="39" t="s">
        <v>454</v>
      </c>
      <c r="B143" s="20" t="s">
        <v>455</v>
      </c>
      <c r="C143" s="23">
        <v>5.8</v>
      </c>
      <c r="D143" s="23" t="s">
        <v>183</v>
      </c>
      <c r="E143" s="23">
        <v>34.799999999999997</v>
      </c>
      <c r="F143" s="24" t="s">
        <v>275</v>
      </c>
      <c r="G143" s="25" t="s">
        <v>189</v>
      </c>
      <c r="H143" s="25" t="s">
        <v>186</v>
      </c>
      <c r="I143" s="49">
        <v>16.423291198195599</v>
      </c>
    </row>
    <row r="144" spans="1:9" ht="15.6" x14ac:dyDescent="0.3">
      <c r="A144" s="39" t="s">
        <v>456</v>
      </c>
      <c r="B144" s="20" t="s">
        <v>457</v>
      </c>
      <c r="C144" s="23">
        <v>5.8</v>
      </c>
      <c r="D144" s="23" t="s">
        <v>183</v>
      </c>
      <c r="E144" s="23">
        <v>34.799999999999997</v>
      </c>
      <c r="F144" s="24">
        <v>23.2</v>
      </c>
      <c r="G144" s="25" t="s">
        <v>189</v>
      </c>
      <c r="H144" s="25" t="s">
        <v>186</v>
      </c>
      <c r="I144" s="49">
        <v>17.930048329900675</v>
      </c>
    </row>
    <row r="145" spans="1:9" ht="15.6" x14ac:dyDescent="0.3">
      <c r="A145" s="39" t="s">
        <v>458</v>
      </c>
      <c r="B145" s="20" t="s">
        <v>459</v>
      </c>
      <c r="C145" s="23">
        <v>5.8</v>
      </c>
      <c r="D145" s="23" t="s">
        <v>183</v>
      </c>
      <c r="E145" s="23">
        <v>34.799999999999997</v>
      </c>
      <c r="F145" s="24" t="s">
        <v>275</v>
      </c>
      <c r="G145" s="25" t="s">
        <v>189</v>
      </c>
      <c r="H145" s="25" t="s">
        <v>186</v>
      </c>
      <c r="I145" s="49">
        <v>17.915713053139076</v>
      </c>
    </row>
    <row r="146" spans="1:9" ht="15.6" x14ac:dyDescent="0.3">
      <c r="A146" s="39" t="s">
        <v>460</v>
      </c>
      <c r="B146" s="20" t="s">
        <v>461</v>
      </c>
      <c r="C146" s="23">
        <v>5.8</v>
      </c>
      <c r="D146" s="23" t="s">
        <v>183</v>
      </c>
      <c r="E146" s="23">
        <v>34.799999999999997</v>
      </c>
      <c r="F146" s="24" t="s">
        <v>275</v>
      </c>
      <c r="G146" s="25" t="s">
        <v>189</v>
      </c>
      <c r="H146" s="25" t="s">
        <v>186</v>
      </c>
      <c r="I146" s="49">
        <v>16.472889516983447</v>
      </c>
    </row>
    <row r="147" spans="1:9" ht="15.6" x14ac:dyDescent="0.3">
      <c r="A147" s="39" t="s">
        <v>462</v>
      </c>
      <c r="B147" s="20" t="s">
        <v>463</v>
      </c>
      <c r="C147" s="23">
        <v>5.8</v>
      </c>
      <c r="D147" s="23" t="s">
        <v>183</v>
      </c>
      <c r="E147" s="23">
        <v>34.799999999999997</v>
      </c>
      <c r="F147" s="24">
        <v>23.2</v>
      </c>
      <c r="G147" s="25" t="s">
        <v>189</v>
      </c>
      <c r="H147" s="25" t="s">
        <v>186</v>
      </c>
      <c r="I147" s="49">
        <v>17.745529260355156</v>
      </c>
    </row>
    <row r="148" spans="1:9" ht="15.6" x14ac:dyDescent="0.3">
      <c r="A148" s="39" t="s">
        <v>464</v>
      </c>
      <c r="B148" s="20" t="s">
        <v>465</v>
      </c>
      <c r="C148" s="23">
        <v>5.8</v>
      </c>
      <c r="D148" s="23" t="s">
        <v>183</v>
      </c>
      <c r="E148" s="23">
        <v>34.799999999999997</v>
      </c>
      <c r="F148" s="24" t="s">
        <v>275</v>
      </c>
      <c r="G148" s="25" t="s">
        <v>189</v>
      </c>
      <c r="H148" s="25" t="s">
        <v>186</v>
      </c>
      <c r="I148" s="49">
        <v>17.784680328790046</v>
      </c>
    </row>
    <row r="149" spans="1:9" ht="15.6" x14ac:dyDescent="0.3">
      <c r="A149" s="39" t="s">
        <v>466</v>
      </c>
      <c r="B149" s="20" t="s">
        <v>467</v>
      </c>
      <c r="C149" s="23">
        <v>5.8</v>
      </c>
      <c r="D149" s="23" t="s">
        <v>183</v>
      </c>
      <c r="E149" s="23">
        <v>34.799999999999997</v>
      </c>
      <c r="F149" s="24" t="s">
        <v>275</v>
      </c>
      <c r="G149" s="25" t="s">
        <v>189</v>
      </c>
      <c r="H149" s="25" t="s">
        <v>186</v>
      </c>
      <c r="I149" s="49">
        <v>16.419534452462667</v>
      </c>
    </row>
    <row r="150" spans="1:9" ht="15.6" x14ac:dyDescent="0.3">
      <c r="A150" s="39" t="s">
        <v>468</v>
      </c>
      <c r="B150" s="20" t="s">
        <v>469</v>
      </c>
      <c r="C150" s="23">
        <v>5.8</v>
      </c>
      <c r="D150" s="23" t="s">
        <v>183</v>
      </c>
      <c r="E150" s="23">
        <v>34.799999999999997</v>
      </c>
      <c r="F150" s="24">
        <v>23.2</v>
      </c>
      <c r="G150" s="25" t="s">
        <v>185</v>
      </c>
      <c r="H150" s="25" t="s">
        <v>186</v>
      </c>
      <c r="I150" s="49">
        <v>18.081802783938326</v>
      </c>
    </row>
    <row r="151" spans="1:9" ht="15.6" x14ac:dyDescent="0.3">
      <c r="A151" s="39" t="s">
        <v>470</v>
      </c>
      <c r="B151" s="20" t="s">
        <v>471</v>
      </c>
      <c r="C151" s="23">
        <v>5.8</v>
      </c>
      <c r="D151" s="23" t="s">
        <v>183</v>
      </c>
      <c r="E151" s="23">
        <v>34.799999999999997</v>
      </c>
      <c r="F151" s="24" t="s">
        <v>275</v>
      </c>
      <c r="G151" s="25" t="s">
        <v>189</v>
      </c>
      <c r="H151" s="25" t="s">
        <v>186</v>
      </c>
      <c r="I151" s="49">
        <v>18.023676905213666</v>
      </c>
    </row>
    <row r="152" spans="1:9" ht="15.6" x14ac:dyDescent="0.3">
      <c r="A152" s="39" t="s">
        <v>472</v>
      </c>
      <c r="B152" s="20" t="s">
        <v>473</v>
      </c>
      <c r="C152" s="23">
        <v>5.8</v>
      </c>
      <c r="D152" s="23" t="s">
        <v>183</v>
      </c>
      <c r="E152" s="23">
        <v>34.799999999999997</v>
      </c>
      <c r="F152" s="24" t="s">
        <v>275</v>
      </c>
      <c r="G152" s="25" t="s">
        <v>189</v>
      </c>
      <c r="H152" s="25" t="s">
        <v>186</v>
      </c>
      <c r="I152" s="49">
        <v>16.516929138211914</v>
      </c>
    </row>
    <row r="153" spans="1:9" ht="15.6" x14ac:dyDescent="0.3">
      <c r="A153" s="39" t="s">
        <v>474</v>
      </c>
      <c r="B153" s="20" t="s">
        <v>475</v>
      </c>
      <c r="C153" s="23">
        <v>5.8</v>
      </c>
      <c r="D153" s="23" t="s">
        <v>183</v>
      </c>
      <c r="E153" s="23">
        <v>34.799999999999997</v>
      </c>
      <c r="F153" s="24">
        <v>23.2</v>
      </c>
      <c r="G153" s="25" t="s">
        <v>189</v>
      </c>
      <c r="H153" s="25" t="s">
        <v>186</v>
      </c>
      <c r="I153" s="49">
        <v>18.705483049891185</v>
      </c>
    </row>
    <row r="154" spans="1:9" ht="15.6" x14ac:dyDescent="0.3">
      <c r="A154" s="39" t="s">
        <v>476</v>
      </c>
      <c r="B154" s="20" t="s">
        <v>477</v>
      </c>
      <c r="C154" s="23">
        <v>5.8</v>
      </c>
      <c r="D154" s="23" t="s">
        <v>183</v>
      </c>
      <c r="E154" s="23">
        <v>34.799999999999997</v>
      </c>
      <c r="F154" s="24" t="s">
        <v>275</v>
      </c>
      <c r="G154" s="25" t="s">
        <v>189</v>
      </c>
      <c r="H154" s="25" t="s">
        <v>186</v>
      </c>
      <c r="I154" s="49">
        <v>18.46693015733884</v>
      </c>
    </row>
    <row r="155" spans="1:9" ht="15.6" x14ac:dyDescent="0.3">
      <c r="A155" s="39" t="s">
        <v>478</v>
      </c>
      <c r="B155" s="20" t="s">
        <v>479</v>
      </c>
      <c r="C155" s="23">
        <v>5.8</v>
      </c>
      <c r="D155" s="23" t="s">
        <v>183</v>
      </c>
      <c r="E155" s="23">
        <v>34.799999999999997</v>
      </c>
      <c r="F155" s="24" t="s">
        <v>275</v>
      </c>
      <c r="G155" s="25" t="s">
        <v>189</v>
      </c>
      <c r="H155" s="25" t="s">
        <v>186</v>
      </c>
      <c r="I155" s="49">
        <v>16.697557915483433</v>
      </c>
    </row>
    <row r="156" spans="1:9" ht="15.6" x14ac:dyDescent="0.3">
      <c r="A156" s="39" t="s">
        <v>480</v>
      </c>
      <c r="B156" s="20" t="s">
        <v>481</v>
      </c>
      <c r="C156" s="23">
        <v>5.8</v>
      </c>
      <c r="D156" s="23" t="s">
        <v>183</v>
      </c>
      <c r="E156" s="23">
        <v>34.799999999999997</v>
      </c>
      <c r="F156" s="24">
        <v>23.2</v>
      </c>
      <c r="G156" s="25" t="s">
        <v>189</v>
      </c>
      <c r="H156" s="25" t="s">
        <v>186</v>
      </c>
      <c r="I156" s="49">
        <v>19.021310513536235</v>
      </c>
    </row>
    <row r="157" spans="1:9" ht="15.6" x14ac:dyDescent="0.3">
      <c r="A157" s="39" t="s">
        <v>482</v>
      </c>
      <c r="B157" s="20" t="s">
        <v>483</v>
      </c>
      <c r="C157" s="23">
        <v>5.8</v>
      </c>
      <c r="D157" s="23" t="s">
        <v>183</v>
      </c>
      <c r="E157" s="23">
        <v>34.799999999999997</v>
      </c>
      <c r="F157" s="24" t="s">
        <v>275</v>
      </c>
      <c r="G157" s="25" t="s">
        <v>189</v>
      </c>
      <c r="H157" s="25" t="s">
        <v>186</v>
      </c>
      <c r="I157" s="49">
        <v>18.691382057918471</v>
      </c>
    </row>
    <row r="158" spans="1:9" ht="15.6" x14ac:dyDescent="0.3">
      <c r="A158" s="39" t="s">
        <v>484</v>
      </c>
      <c r="B158" s="20" t="s">
        <v>485</v>
      </c>
      <c r="C158" s="23">
        <v>5.8</v>
      </c>
      <c r="D158" s="23" t="s">
        <v>183</v>
      </c>
      <c r="E158" s="23">
        <v>34.799999999999997</v>
      </c>
      <c r="F158" s="24" t="s">
        <v>275</v>
      </c>
      <c r="G158" s="25" t="s">
        <v>189</v>
      </c>
      <c r="H158" s="25" t="s">
        <v>186</v>
      </c>
      <c r="I158" s="49">
        <v>16.789020289813255</v>
      </c>
    </row>
    <row r="159" spans="1:9" ht="15.6" x14ac:dyDescent="0.3">
      <c r="A159" s="51" t="s">
        <v>486</v>
      </c>
      <c r="B159" s="20" t="s">
        <v>487</v>
      </c>
      <c r="C159" s="54">
        <v>5.8</v>
      </c>
      <c r="D159" s="55" t="s">
        <v>183</v>
      </c>
      <c r="E159" s="55">
        <v>34.799999999999997</v>
      </c>
      <c r="F159" s="24">
        <v>23.2</v>
      </c>
      <c r="G159" s="56" t="s">
        <v>189</v>
      </c>
      <c r="H159" s="56" t="s">
        <v>186</v>
      </c>
      <c r="I159" s="49">
        <v>18.594493945114689</v>
      </c>
    </row>
    <row r="160" spans="1:9" ht="15.6" x14ac:dyDescent="0.3">
      <c r="A160" s="51" t="s">
        <v>488</v>
      </c>
      <c r="B160" s="20" t="s">
        <v>489</v>
      </c>
      <c r="C160" s="55">
        <v>5.8</v>
      </c>
      <c r="D160" s="55" t="s">
        <v>183</v>
      </c>
      <c r="E160" s="55">
        <v>34.799999999999997</v>
      </c>
      <c r="F160" s="24" t="s">
        <v>275</v>
      </c>
      <c r="G160" s="57" t="s">
        <v>189</v>
      </c>
      <c r="H160" s="57" t="s">
        <v>186</v>
      </c>
      <c r="I160" s="49">
        <v>18.3881614520255</v>
      </c>
    </row>
    <row r="161" spans="1:9" ht="15.6" x14ac:dyDescent="0.3">
      <c r="A161" s="51" t="s">
        <v>490</v>
      </c>
      <c r="B161" s="20" t="s">
        <v>491</v>
      </c>
      <c r="C161" s="55">
        <v>5.8</v>
      </c>
      <c r="D161" s="55" t="s">
        <v>183</v>
      </c>
      <c r="E161" s="55">
        <v>34.799999999999997</v>
      </c>
      <c r="F161" s="24" t="s">
        <v>275</v>
      </c>
      <c r="G161" s="57" t="s">
        <v>189</v>
      </c>
      <c r="H161" s="57" t="s">
        <v>186</v>
      </c>
      <c r="I161" s="49">
        <v>16.665503266130173</v>
      </c>
    </row>
    <row r="162" spans="1:9" ht="15.6" x14ac:dyDescent="0.3">
      <c r="A162" s="51" t="s">
        <v>492</v>
      </c>
      <c r="B162" s="20" t="s">
        <v>493</v>
      </c>
      <c r="C162" s="55">
        <v>5.8</v>
      </c>
      <c r="D162" s="55" t="s">
        <v>183</v>
      </c>
      <c r="E162" s="55">
        <v>34.799999999999997</v>
      </c>
      <c r="F162" s="24">
        <v>23.2</v>
      </c>
      <c r="G162" s="57" t="s">
        <v>189</v>
      </c>
      <c r="H162" s="57" t="s">
        <v>186</v>
      </c>
      <c r="I162" s="49">
        <v>19.556447860296476</v>
      </c>
    </row>
    <row r="163" spans="1:9" ht="15.6" x14ac:dyDescent="0.3">
      <c r="A163" s="51" t="s">
        <v>494</v>
      </c>
      <c r="B163" s="20" t="s">
        <v>495</v>
      </c>
      <c r="C163" s="55">
        <v>5.8</v>
      </c>
      <c r="D163" s="55" t="s">
        <v>183</v>
      </c>
      <c r="E163" s="55">
        <v>34.799999999999997</v>
      </c>
      <c r="F163" s="24" t="s">
        <v>275</v>
      </c>
      <c r="G163" s="57" t="s">
        <v>189</v>
      </c>
      <c r="H163" s="57" t="s">
        <v>186</v>
      </c>
      <c r="I163" s="49">
        <v>19.071694957832513</v>
      </c>
    </row>
    <row r="164" spans="1:9" ht="15.6" x14ac:dyDescent="0.3">
      <c r="A164" s="51" t="s">
        <v>496</v>
      </c>
      <c r="B164" s="20" t="s">
        <v>497</v>
      </c>
      <c r="C164" s="55">
        <v>5.8</v>
      </c>
      <c r="D164" s="55" t="s">
        <v>183</v>
      </c>
      <c r="E164" s="55">
        <v>34.799999999999997</v>
      </c>
      <c r="F164" s="24" t="s">
        <v>275</v>
      </c>
      <c r="G164" s="57" t="s">
        <v>189</v>
      </c>
      <c r="H164" s="57" t="s">
        <v>186</v>
      </c>
      <c r="I164" s="49">
        <v>16.943995665831661</v>
      </c>
    </row>
    <row r="165" spans="1:9" ht="15.6" x14ac:dyDescent="0.3">
      <c r="A165" s="51" t="s">
        <v>498</v>
      </c>
      <c r="B165" s="20" t="s">
        <v>499</v>
      </c>
      <c r="C165" s="55">
        <v>5.8</v>
      </c>
      <c r="D165" s="55" t="s">
        <v>183</v>
      </c>
      <c r="E165" s="55">
        <v>34.799999999999997</v>
      </c>
      <c r="F165" s="24">
        <v>23.2</v>
      </c>
      <c r="G165" s="57" t="s">
        <v>189</v>
      </c>
      <c r="H165" s="57" t="s">
        <v>186</v>
      </c>
      <c r="I165" s="49">
        <v>20.559602378727643</v>
      </c>
    </row>
    <row r="166" spans="1:9" ht="15.6" x14ac:dyDescent="0.3">
      <c r="A166" s="51" t="s">
        <v>500</v>
      </c>
      <c r="B166" s="20" t="s">
        <v>501</v>
      </c>
      <c r="C166" s="55">
        <v>5.8</v>
      </c>
      <c r="D166" s="55" t="s">
        <v>183</v>
      </c>
      <c r="E166" s="55">
        <v>34.799999999999997</v>
      </c>
      <c r="F166" s="24" t="s">
        <v>275</v>
      </c>
      <c r="G166" s="57" t="s">
        <v>189</v>
      </c>
      <c r="H166" s="57" t="s">
        <v>186</v>
      </c>
      <c r="I166" s="49">
        <v>19.059996330907932</v>
      </c>
    </row>
    <row r="167" spans="1:9" ht="15.6" x14ac:dyDescent="0.3">
      <c r="A167" s="51" t="s">
        <v>502</v>
      </c>
      <c r="B167" s="20" t="s">
        <v>503</v>
      </c>
      <c r="C167" s="55">
        <v>5.8</v>
      </c>
      <c r="D167" s="55" t="s">
        <v>183</v>
      </c>
      <c r="E167" s="55">
        <v>34.799999999999997</v>
      </c>
      <c r="F167" s="24" t="s">
        <v>275</v>
      </c>
      <c r="G167" s="57" t="s">
        <v>189</v>
      </c>
      <c r="H167" s="57" t="s">
        <v>186</v>
      </c>
      <c r="I167" s="49">
        <v>16.939244004783053</v>
      </c>
    </row>
    <row r="168" spans="1:9" ht="15.6" x14ac:dyDescent="0.3">
      <c r="A168" s="51" t="s">
        <v>504</v>
      </c>
      <c r="B168" s="20" t="s">
        <v>505</v>
      </c>
      <c r="C168" s="55">
        <v>5.8</v>
      </c>
      <c r="D168" s="55" t="s">
        <v>183</v>
      </c>
      <c r="E168" s="55">
        <v>34.799999999999997</v>
      </c>
      <c r="F168" s="24">
        <v>23.2</v>
      </c>
      <c r="G168" s="57" t="s">
        <v>189</v>
      </c>
      <c r="H168" s="57" t="s">
        <v>186</v>
      </c>
      <c r="I168" s="49">
        <v>18.781512212077072</v>
      </c>
    </row>
    <row r="169" spans="1:9" ht="15.6" x14ac:dyDescent="0.3">
      <c r="A169" s="51" t="s">
        <v>506</v>
      </c>
      <c r="B169" s="20" t="s">
        <v>507</v>
      </c>
      <c r="C169" s="55">
        <v>5.8</v>
      </c>
      <c r="D169" s="55" t="s">
        <v>183</v>
      </c>
      <c r="E169" s="55">
        <v>34.799999999999997</v>
      </c>
      <c r="F169" s="24" t="s">
        <v>275</v>
      </c>
      <c r="G169" s="57" t="s">
        <v>189</v>
      </c>
      <c r="H169" s="57" t="s">
        <v>186</v>
      </c>
      <c r="I169" s="49">
        <v>18.521152769559123</v>
      </c>
    </row>
    <row r="170" spans="1:9" ht="15.6" x14ac:dyDescent="0.3">
      <c r="A170" s="51" t="s">
        <v>508</v>
      </c>
      <c r="B170" s="20" t="s">
        <v>509</v>
      </c>
      <c r="C170" s="55">
        <v>5.8</v>
      </c>
      <c r="D170" s="55" t="s">
        <v>183</v>
      </c>
      <c r="E170" s="55">
        <v>34.799999999999997</v>
      </c>
      <c r="F170" s="24" t="s">
        <v>275</v>
      </c>
      <c r="G170" s="57" t="s">
        <v>189</v>
      </c>
      <c r="H170" s="57" t="s">
        <v>186</v>
      </c>
      <c r="I170" s="49">
        <v>16.71972840014508</v>
      </c>
    </row>
    <row r="171" spans="1:9" ht="15.6" x14ac:dyDescent="0.3">
      <c r="A171" s="51" t="s">
        <v>510</v>
      </c>
      <c r="B171" s="20" t="s">
        <v>511</v>
      </c>
      <c r="C171" s="55">
        <v>5.8</v>
      </c>
      <c r="D171" s="55" t="s">
        <v>183</v>
      </c>
      <c r="E171" s="55">
        <v>34.799999999999997</v>
      </c>
      <c r="F171" s="24">
        <v>23.2</v>
      </c>
      <c r="G171" s="57" t="s">
        <v>189</v>
      </c>
      <c r="H171" s="57" t="s">
        <v>186</v>
      </c>
      <c r="I171" s="49">
        <v>18.737542961615656</v>
      </c>
    </row>
    <row r="172" spans="1:9" ht="15.6" x14ac:dyDescent="0.3">
      <c r="A172" s="51" t="s">
        <v>512</v>
      </c>
      <c r="B172" s="20" t="s">
        <v>513</v>
      </c>
      <c r="C172" s="55">
        <v>5.8</v>
      </c>
      <c r="D172" s="55" t="s">
        <v>183</v>
      </c>
      <c r="E172" s="55">
        <v>34.799999999999997</v>
      </c>
      <c r="F172" s="24" t="s">
        <v>275</v>
      </c>
      <c r="G172" s="57" t="s">
        <v>189</v>
      </c>
      <c r="H172" s="57" t="s">
        <v>186</v>
      </c>
      <c r="I172" s="49">
        <v>18.489942217242273</v>
      </c>
    </row>
    <row r="173" spans="1:9" ht="15.6" x14ac:dyDescent="0.3">
      <c r="A173" s="51" t="s">
        <v>514</v>
      </c>
      <c r="B173" s="20" t="s">
        <v>515</v>
      </c>
      <c r="C173" s="55">
        <v>5.8</v>
      </c>
      <c r="D173" s="55" t="s">
        <v>183</v>
      </c>
      <c r="E173" s="55">
        <v>34.799999999999997</v>
      </c>
      <c r="F173" s="24" t="s">
        <v>275</v>
      </c>
      <c r="G173" s="57" t="s">
        <v>189</v>
      </c>
      <c r="H173" s="57" t="s">
        <v>186</v>
      </c>
      <c r="I173" s="49">
        <v>16.707025178838517</v>
      </c>
    </row>
    <row r="174" spans="1:9" ht="15.6" x14ac:dyDescent="0.3">
      <c r="A174" s="51" t="s">
        <v>516</v>
      </c>
      <c r="B174" s="20" t="s">
        <v>517</v>
      </c>
      <c r="C174" s="55">
        <v>5.8</v>
      </c>
      <c r="D174" s="55" t="s">
        <v>183</v>
      </c>
      <c r="E174" s="55">
        <v>34.799999999999997</v>
      </c>
      <c r="F174" s="71">
        <v>23.2</v>
      </c>
      <c r="G174" s="57" t="s">
        <v>189</v>
      </c>
      <c r="H174" s="57" t="s">
        <v>186</v>
      </c>
      <c r="I174" s="49">
        <v>18.594493945114689</v>
      </c>
    </row>
    <row r="175" spans="1:9" ht="15.6" x14ac:dyDescent="0.3">
      <c r="A175" s="51" t="s">
        <v>518</v>
      </c>
      <c r="B175" s="20" t="s">
        <v>519</v>
      </c>
      <c r="C175" s="55">
        <v>5.8</v>
      </c>
      <c r="D175" s="55" t="s">
        <v>183</v>
      </c>
      <c r="E175" s="55">
        <v>34.799999999999997</v>
      </c>
      <c r="F175" s="71" t="s">
        <v>275</v>
      </c>
      <c r="G175" s="57" t="s">
        <v>189</v>
      </c>
      <c r="H175" s="57" t="s">
        <v>186</v>
      </c>
      <c r="I175" s="49">
        <v>18.3881614520255</v>
      </c>
    </row>
    <row r="176" spans="1:9" ht="15.6" x14ac:dyDescent="0.3">
      <c r="A176" s="51" t="s">
        <v>520</v>
      </c>
      <c r="B176" s="20" t="s">
        <v>521</v>
      </c>
      <c r="C176" s="55">
        <v>5.8</v>
      </c>
      <c r="D176" s="55" t="s">
        <v>183</v>
      </c>
      <c r="E176" s="55">
        <v>34.799999999999997</v>
      </c>
      <c r="F176" s="71" t="s">
        <v>275</v>
      </c>
      <c r="G176" s="57" t="s">
        <v>189</v>
      </c>
      <c r="H176" s="57" t="s">
        <v>186</v>
      </c>
      <c r="I176" s="49">
        <v>16.665503266130173</v>
      </c>
    </row>
    <row r="177" spans="1:9" ht="15.6" x14ac:dyDescent="0.3">
      <c r="A177" s="51" t="s">
        <v>522</v>
      </c>
      <c r="B177" s="20" t="s">
        <v>523</v>
      </c>
      <c r="C177" s="55">
        <v>5.8</v>
      </c>
      <c r="D177" s="55" t="s">
        <v>183</v>
      </c>
      <c r="E177" s="55">
        <v>34.799999999999997</v>
      </c>
      <c r="F177" s="71">
        <v>23.2</v>
      </c>
      <c r="G177" s="57" t="s">
        <v>189</v>
      </c>
      <c r="H177" s="57" t="s">
        <v>186</v>
      </c>
      <c r="I177" s="49">
        <v>19.524218642370421</v>
      </c>
    </row>
    <row r="178" spans="1:9" ht="15.6" x14ac:dyDescent="0.3">
      <c r="A178" s="51" t="s">
        <v>524</v>
      </c>
      <c r="B178" s="20" t="s">
        <v>525</v>
      </c>
      <c r="C178" s="55">
        <v>5.8</v>
      </c>
      <c r="D178" s="55" t="s">
        <v>183</v>
      </c>
      <c r="E178" s="55">
        <v>34.799999999999997</v>
      </c>
      <c r="F178" s="71" t="s">
        <v>275</v>
      </c>
      <c r="G178" s="57" t="s">
        <v>189</v>
      </c>
      <c r="H178" s="57" t="s">
        <v>186</v>
      </c>
      <c r="I178" s="49">
        <v>19.307569524626775</v>
      </c>
    </row>
    <row r="179" spans="1:9" ht="15.6" x14ac:dyDescent="0.3">
      <c r="A179" s="51" t="s">
        <v>526</v>
      </c>
      <c r="B179" s="20" t="s">
        <v>527</v>
      </c>
      <c r="C179" s="55">
        <v>5.8</v>
      </c>
      <c r="D179" s="55" t="s">
        <v>183</v>
      </c>
      <c r="E179" s="55">
        <v>34.799999999999997</v>
      </c>
      <c r="F179" s="71" t="s">
        <v>275</v>
      </c>
      <c r="G179" s="57" t="s">
        <v>189</v>
      </c>
      <c r="H179" s="57" t="s">
        <v>186</v>
      </c>
      <c r="I179" s="49">
        <v>17.49877842943668</v>
      </c>
    </row>
    <row r="180" spans="1:9" ht="15.6" x14ac:dyDescent="0.3">
      <c r="A180" s="51" t="s">
        <v>528</v>
      </c>
      <c r="B180" s="20" t="s">
        <v>529</v>
      </c>
      <c r="C180" s="55">
        <v>5.8</v>
      </c>
      <c r="D180" s="55" t="s">
        <v>183</v>
      </c>
      <c r="E180" s="55">
        <v>34.799999999999997</v>
      </c>
      <c r="F180" s="71">
        <v>23.2</v>
      </c>
      <c r="G180" s="57" t="s">
        <v>189</v>
      </c>
      <c r="H180" s="57" t="s">
        <v>186</v>
      </c>
      <c r="I180" s="49">
        <v>19.524218642370421</v>
      </c>
    </row>
    <row r="181" spans="1:9" ht="15.6" x14ac:dyDescent="0.3">
      <c r="A181" s="51" t="s">
        <v>530</v>
      </c>
      <c r="B181" s="20" t="s">
        <v>531</v>
      </c>
      <c r="C181" s="55">
        <v>5.8</v>
      </c>
      <c r="D181" s="55" t="s">
        <v>183</v>
      </c>
      <c r="E181" s="55">
        <v>34.799999999999997</v>
      </c>
      <c r="F181" s="71" t="s">
        <v>275</v>
      </c>
      <c r="G181" s="57" t="s">
        <v>189</v>
      </c>
      <c r="H181" s="57" t="s">
        <v>186</v>
      </c>
      <c r="I181" s="49">
        <v>19.307569524626775</v>
      </c>
    </row>
    <row r="182" spans="1:9" ht="15.6" x14ac:dyDescent="0.3">
      <c r="A182" s="51" t="s">
        <v>532</v>
      </c>
      <c r="B182" s="20" t="s">
        <v>533</v>
      </c>
      <c r="C182" s="55">
        <v>5.8</v>
      </c>
      <c r="D182" s="55" t="s">
        <v>183</v>
      </c>
      <c r="E182" s="55">
        <v>34.799999999999997</v>
      </c>
      <c r="F182" s="71" t="s">
        <v>275</v>
      </c>
      <c r="G182" s="57" t="s">
        <v>189</v>
      </c>
      <c r="H182" s="57" t="s">
        <v>186</v>
      </c>
      <c r="I182" s="49">
        <v>17.49877842943668</v>
      </c>
    </row>
    <row r="183" spans="1:9" ht="15.6" x14ac:dyDescent="0.3">
      <c r="A183" s="51" t="s">
        <v>534</v>
      </c>
      <c r="B183" s="20" t="s">
        <v>535</v>
      </c>
      <c r="C183" s="55">
        <v>5.8</v>
      </c>
      <c r="D183" s="55" t="s">
        <v>183</v>
      </c>
      <c r="E183" s="55">
        <v>34.799999999999997</v>
      </c>
      <c r="F183" s="71">
        <v>23.2</v>
      </c>
      <c r="G183" s="57" t="s">
        <v>189</v>
      </c>
      <c r="H183" s="57" t="s">
        <v>186</v>
      </c>
      <c r="I183" s="49">
        <v>18.594493945114689</v>
      </c>
    </row>
    <row r="184" spans="1:9" ht="15.6" x14ac:dyDescent="0.3">
      <c r="A184" s="51" t="s">
        <v>536</v>
      </c>
      <c r="B184" s="20" t="s">
        <v>537</v>
      </c>
      <c r="C184" s="55">
        <v>5.8</v>
      </c>
      <c r="D184" s="55" t="s">
        <v>183</v>
      </c>
      <c r="E184" s="55">
        <v>34.799999999999997</v>
      </c>
      <c r="F184" s="71" t="s">
        <v>275</v>
      </c>
      <c r="G184" s="57" t="s">
        <v>189</v>
      </c>
      <c r="H184" s="57" t="s">
        <v>186</v>
      </c>
      <c r="I184" s="49">
        <v>18.3881614520255</v>
      </c>
    </row>
    <row r="185" spans="1:9" ht="15.6" x14ac:dyDescent="0.3">
      <c r="A185" s="51" t="s">
        <v>538</v>
      </c>
      <c r="B185" s="20" t="s">
        <v>539</v>
      </c>
      <c r="C185" s="55">
        <v>5.8</v>
      </c>
      <c r="D185" s="55" t="s">
        <v>183</v>
      </c>
      <c r="E185" s="55">
        <v>34.799999999999997</v>
      </c>
      <c r="F185" s="71" t="s">
        <v>275</v>
      </c>
      <c r="G185" s="57" t="s">
        <v>189</v>
      </c>
      <c r="H185" s="57" t="s">
        <v>186</v>
      </c>
      <c r="I185" s="49">
        <v>16.665503266130173</v>
      </c>
    </row>
    <row r="186" spans="1:9" ht="15.6" x14ac:dyDescent="0.3">
      <c r="A186" s="51" t="s">
        <v>59</v>
      </c>
      <c r="B186" s="20" t="s">
        <v>62</v>
      </c>
      <c r="C186" s="55">
        <v>6</v>
      </c>
      <c r="D186" s="55" t="s">
        <v>183</v>
      </c>
      <c r="E186" s="55">
        <v>36</v>
      </c>
      <c r="F186" s="51" t="s">
        <v>540</v>
      </c>
      <c r="G186" s="57" t="s">
        <v>185</v>
      </c>
      <c r="H186" s="57" t="s">
        <v>186</v>
      </c>
      <c r="I186" s="49">
        <v>14.689213543498056</v>
      </c>
    </row>
    <row r="187" spans="1:9" ht="15.6" x14ac:dyDescent="0.3">
      <c r="A187" s="51" t="s">
        <v>60</v>
      </c>
      <c r="B187" s="20" t="s">
        <v>63</v>
      </c>
      <c r="C187" s="55">
        <v>6</v>
      </c>
      <c r="D187" s="55" t="s">
        <v>183</v>
      </c>
      <c r="E187" s="55">
        <v>36</v>
      </c>
      <c r="F187" s="51" t="s">
        <v>540</v>
      </c>
      <c r="G187" s="57" t="s">
        <v>185</v>
      </c>
      <c r="H187" s="57" t="s">
        <v>186</v>
      </c>
      <c r="I187" s="49">
        <v>22.999696825479521</v>
      </c>
    </row>
    <row r="188" spans="1:9" ht="15.6" x14ac:dyDescent="0.3">
      <c r="A188" s="51" t="s">
        <v>541</v>
      </c>
      <c r="B188" s="20" t="s">
        <v>542</v>
      </c>
      <c r="C188" s="55">
        <v>6</v>
      </c>
      <c r="D188" s="55" t="s">
        <v>183</v>
      </c>
      <c r="E188" s="55">
        <v>36</v>
      </c>
      <c r="F188" s="51" t="s">
        <v>543</v>
      </c>
      <c r="G188" s="56" t="s">
        <v>189</v>
      </c>
      <c r="H188" s="57" t="s">
        <v>186</v>
      </c>
      <c r="I188" s="49">
        <v>18.485634767773515</v>
      </c>
    </row>
    <row r="189" spans="1:9" ht="15.6" x14ac:dyDescent="0.3">
      <c r="A189" s="51" t="s">
        <v>544</v>
      </c>
      <c r="B189" s="20" t="s">
        <v>545</v>
      </c>
      <c r="C189" s="55">
        <v>6</v>
      </c>
      <c r="D189" s="55" t="s">
        <v>183</v>
      </c>
      <c r="E189" s="55">
        <v>36</v>
      </c>
      <c r="F189" s="51" t="s">
        <v>543</v>
      </c>
      <c r="G189" s="56" t="s">
        <v>189</v>
      </c>
      <c r="H189" s="57" t="s">
        <v>186</v>
      </c>
      <c r="I189" s="49">
        <v>18.549561400462391</v>
      </c>
    </row>
    <row r="190" spans="1:9" ht="15.6" x14ac:dyDescent="0.3">
      <c r="A190" s="51" t="s">
        <v>546</v>
      </c>
      <c r="B190" s="20" t="s">
        <v>547</v>
      </c>
      <c r="C190" s="55">
        <v>6</v>
      </c>
      <c r="D190" s="55" t="s">
        <v>183</v>
      </c>
      <c r="E190" s="55">
        <v>36</v>
      </c>
      <c r="F190" s="51" t="s">
        <v>540</v>
      </c>
      <c r="G190" s="56" t="s">
        <v>189</v>
      </c>
      <c r="H190" s="57" t="s">
        <v>186</v>
      </c>
      <c r="I190" s="49">
        <v>22.999696825479521</v>
      </c>
    </row>
    <row r="191" spans="1:9" ht="15.6" x14ac:dyDescent="0.3">
      <c r="A191" s="51" t="s">
        <v>548</v>
      </c>
      <c r="B191" s="20" t="s">
        <v>549</v>
      </c>
      <c r="C191" s="55">
        <v>6</v>
      </c>
      <c r="D191" s="55" t="s">
        <v>183</v>
      </c>
      <c r="E191" s="55">
        <v>36</v>
      </c>
      <c r="F191" s="51" t="s">
        <v>543</v>
      </c>
      <c r="G191" s="56" t="s">
        <v>189</v>
      </c>
      <c r="H191" s="57" t="s">
        <v>186</v>
      </c>
      <c r="I191" s="49">
        <v>18.608064898540338</v>
      </c>
    </row>
    <row r="192" spans="1:9" ht="15.6" x14ac:dyDescent="0.3">
      <c r="A192" s="51" t="s">
        <v>550</v>
      </c>
      <c r="B192" s="20" t="s">
        <v>551</v>
      </c>
      <c r="C192" s="55">
        <v>6</v>
      </c>
      <c r="D192" s="55" t="s">
        <v>183</v>
      </c>
      <c r="E192" s="55">
        <v>36</v>
      </c>
      <c r="F192" s="51" t="s">
        <v>543</v>
      </c>
      <c r="G192" s="56" t="s">
        <v>189</v>
      </c>
      <c r="H192" s="57" t="s">
        <v>186</v>
      </c>
      <c r="I192" s="49">
        <v>18.674653055811095</v>
      </c>
    </row>
    <row r="193" spans="1:9" ht="15.6" x14ac:dyDescent="0.3">
      <c r="A193" s="51" t="s">
        <v>552</v>
      </c>
      <c r="B193" s="20" t="s">
        <v>553</v>
      </c>
      <c r="C193" s="55">
        <v>6</v>
      </c>
      <c r="D193" s="55" t="s">
        <v>183</v>
      </c>
      <c r="E193" s="55">
        <v>36</v>
      </c>
      <c r="F193" s="51" t="s">
        <v>540</v>
      </c>
      <c r="G193" s="56" t="s">
        <v>189</v>
      </c>
      <c r="H193" s="57" t="s">
        <v>186</v>
      </c>
      <c r="I193" s="49">
        <v>22.999696825479521</v>
      </c>
    </row>
    <row r="194" spans="1:9" ht="15.6" x14ac:dyDescent="0.3">
      <c r="A194" s="51" t="s">
        <v>554</v>
      </c>
      <c r="B194" s="20" t="s">
        <v>555</v>
      </c>
      <c r="C194" s="55">
        <v>6</v>
      </c>
      <c r="D194" s="55" t="s">
        <v>183</v>
      </c>
      <c r="E194" s="55">
        <v>36</v>
      </c>
      <c r="F194" s="51" t="s">
        <v>543</v>
      </c>
      <c r="G194" s="56" t="s">
        <v>189</v>
      </c>
      <c r="H194" s="57" t="s">
        <v>186</v>
      </c>
      <c r="I194" s="49">
        <v>18.608064898540338</v>
      </c>
    </row>
    <row r="195" spans="1:9" ht="15.6" x14ac:dyDescent="0.3">
      <c r="A195" s="51" t="s">
        <v>556</v>
      </c>
      <c r="B195" s="20" t="s">
        <v>557</v>
      </c>
      <c r="C195" s="55">
        <v>6</v>
      </c>
      <c r="D195" s="55" t="s">
        <v>183</v>
      </c>
      <c r="E195" s="55">
        <v>36</v>
      </c>
      <c r="F195" s="51" t="s">
        <v>543</v>
      </c>
      <c r="G195" s="56" t="s">
        <v>189</v>
      </c>
      <c r="H195" s="57" t="s">
        <v>186</v>
      </c>
      <c r="I195" s="49">
        <v>18.674653055811095</v>
      </c>
    </row>
    <row r="196" spans="1:9" ht="15.6" x14ac:dyDescent="0.3">
      <c r="A196" s="51" t="s">
        <v>558</v>
      </c>
      <c r="B196" s="20" t="s">
        <v>559</v>
      </c>
      <c r="C196" s="55">
        <v>6</v>
      </c>
      <c r="D196" s="55" t="s">
        <v>183</v>
      </c>
      <c r="E196" s="55">
        <v>36</v>
      </c>
      <c r="F196" s="51" t="s">
        <v>540</v>
      </c>
      <c r="G196" s="56" t="s">
        <v>185</v>
      </c>
      <c r="H196" s="57" t="s">
        <v>186</v>
      </c>
      <c r="I196" s="49">
        <v>22.999696825479521</v>
      </c>
    </row>
    <row r="197" spans="1:9" ht="15.6" x14ac:dyDescent="0.3">
      <c r="A197" s="51" t="s">
        <v>560</v>
      </c>
      <c r="B197" s="20" t="s">
        <v>561</v>
      </c>
      <c r="C197" s="55">
        <v>6</v>
      </c>
      <c r="D197" s="55" t="s">
        <v>183</v>
      </c>
      <c r="E197" s="55">
        <v>36</v>
      </c>
      <c r="F197" s="51" t="s">
        <v>543</v>
      </c>
      <c r="G197" s="56" t="s">
        <v>189</v>
      </c>
      <c r="H197" s="57" t="s">
        <v>186</v>
      </c>
      <c r="I197" s="49">
        <v>18.608064898540338</v>
      </c>
    </row>
    <row r="198" spans="1:9" ht="15.6" x14ac:dyDescent="0.3">
      <c r="A198" s="51" t="s">
        <v>562</v>
      </c>
      <c r="B198" s="20" t="s">
        <v>563</v>
      </c>
      <c r="C198" s="55">
        <v>6</v>
      </c>
      <c r="D198" s="55" t="s">
        <v>183</v>
      </c>
      <c r="E198" s="55">
        <v>36</v>
      </c>
      <c r="F198" s="51" t="s">
        <v>543</v>
      </c>
      <c r="G198" s="57" t="s">
        <v>189</v>
      </c>
      <c r="H198" s="57" t="s">
        <v>186</v>
      </c>
      <c r="I198" s="49">
        <v>18.674653055811095</v>
      </c>
    </row>
    <row r="199" spans="1:9" ht="15.6" x14ac:dyDescent="0.3">
      <c r="A199" s="51" t="s">
        <v>564</v>
      </c>
      <c r="B199" s="20" t="s">
        <v>565</v>
      </c>
      <c r="C199" s="55">
        <v>6</v>
      </c>
      <c r="D199" s="55" t="s">
        <v>183</v>
      </c>
      <c r="E199" s="55">
        <v>36</v>
      </c>
      <c r="F199" s="51" t="s">
        <v>540</v>
      </c>
      <c r="G199" s="57" t="s">
        <v>189</v>
      </c>
      <c r="H199" s="57" t="s">
        <v>186</v>
      </c>
      <c r="I199" s="49">
        <v>25.763518929607375</v>
      </c>
    </row>
    <row r="200" spans="1:9" ht="15.6" x14ac:dyDescent="0.3">
      <c r="A200" s="51" t="s">
        <v>566</v>
      </c>
      <c r="B200" s="20" t="s">
        <v>567</v>
      </c>
      <c r="C200" s="55">
        <v>6</v>
      </c>
      <c r="D200" s="55" t="s">
        <v>183</v>
      </c>
      <c r="E200" s="55">
        <v>36</v>
      </c>
      <c r="F200" s="51" t="s">
        <v>543</v>
      </c>
      <c r="G200" s="57" t="s">
        <v>189</v>
      </c>
      <c r="H200" s="57" t="s">
        <v>186</v>
      </c>
      <c r="I200" s="49">
        <v>20.709720038453113</v>
      </c>
    </row>
    <row r="201" spans="1:9" ht="15.6" x14ac:dyDescent="0.3">
      <c r="A201" s="51" t="s">
        <v>568</v>
      </c>
      <c r="B201" s="20" t="s">
        <v>569</v>
      </c>
      <c r="C201" s="55">
        <v>6</v>
      </c>
      <c r="D201" s="55" t="s">
        <v>183</v>
      </c>
      <c r="E201" s="55">
        <v>36</v>
      </c>
      <c r="F201" s="51" t="s">
        <v>543</v>
      </c>
      <c r="G201" s="57" t="s">
        <v>189</v>
      </c>
      <c r="H201" s="57" t="s">
        <v>186</v>
      </c>
      <c r="I201" s="49">
        <v>20.782089473648643</v>
      </c>
    </row>
    <row r="202" spans="1:9" ht="15.6" x14ac:dyDescent="0.3">
      <c r="A202" s="51" t="s">
        <v>570</v>
      </c>
      <c r="B202" s="20" t="s">
        <v>571</v>
      </c>
      <c r="C202" s="55">
        <v>6</v>
      </c>
      <c r="D202" s="55" t="s">
        <v>183</v>
      </c>
      <c r="E202" s="55">
        <v>36</v>
      </c>
      <c r="F202" s="51" t="s">
        <v>540</v>
      </c>
      <c r="G202" s="57" t="s">
        <v>189</v>
      </c>
      <c r="H202" s="57" t="s">
        <v>186</v>
      </c>
      <c r="I202" s="49">
        <v>25.763518929607375</v>
      </c>
    </row>
    <row r="203" spans="1:9" ht="15.6" x14ac:dyDescent="0.3">
      <c r="A203" s="51" t="s">
        <v>572</v>
      </c>
      <c r="B203" s="20" t="s">
        <v>573</v>
      </c>
      <c r="C203" s="55">
        <v>6</v>
      </c>
      <c r="D203" s="55" t="s">
        <v>183</v>
      </c>
      <c r="E203" s="55">
        <v>36</v>
      </c>
      <c r="F203" s="51" t="s">
        <v>543</v>
      </c>
      <c r="G203" s="57" t="s">
        <v>189</v>
      </c>
      <c r="H203" s="57" t="s">
        <v>186</v>
      </c>
      <c r="I203" s="49">
        <v>20.709720038453113</v>
      </c>
    </row>
    <row r="204" spans="1:9" ht="15.6" x14ac:dyDescent="0.3">
      <c r="A204" s="51" t="s">
        <v>574</v>
      </c>
      <c r="B204" s="20" t="s">
        <v>575</v>
      </c>
      <c r="C204" s="55">
        <v>6</v>
      </c>
      <c r="D204" s="55" t="s">
        <v>183</v>
      </c>
      <c r="E204" s="55">
        <v>36</v>
      </c>
      <c r="F204" s="51" t="s">
        <v>543</v>
      </c>
      <c r="G204" s="57" t="s">
        <v>189</v>
      </c>
      <c r="H204" s="57" t="s">
        <v>186</v>
      </c>
      <c r="I204" s="49">
        <v>20.782089473648643</v>
      </c>
    </row>
    <row r="205" spans="1:9" ht="15.6" x14ac:dyDescent="0.3">
      <c r="A205" s="51" t="s">
        <v>61</v>
      </c>
      <c r="B205" s="20" t="s">
        <v>64</v>
      </c>
      <c r="C205" s="55">
        <v>6</v>
      </c>
      <c r="D205" s="55" t="s">
        <v>183</v>
      </c>
      <c r="E205" s="55">
        <v>36</v>
      </c>
      <c r="F205" s="51" t="s">
        <v>540</v>
      </c>
      <c r="G205" s="57" t="s">
        <v>189</v>
      </c>
      <c r="H205" s="57" t="s">
        <v>186</v>
      </c>
      <c r="I205" s="49">
        <v>25.763518929607375</v>
      </c>
    </row>
    <row r="206" spans="1:9" ht="15.6" x14ac:dyDescent="0.3">
      <c r="A206" s="51" t="s">
        <v>576</v>
      </c>
      <c r="B206" s="20" t="s">
        <v>577</v>
      </c>
      <c r="C206" s="55">
        <v>6</v>
      </c>
      <c r="D206" s="55" t="s">
        <v>183</v>
      </c>
      <c r="E206" s="55">
        <v>36</v>
      </c>
      <c r="F206" s="51" t="s">
        <v>543</v>
      </c>
      <c r="G206" s="57" t="s">
        <v>189</v>
      </c>
      <c r="H206" s="57" t="s">
        <v>186</v>
      </c>
      <c r="I206" s="49">
        <v>20.709720038453113</v>
      </c>
    </row>
    <row r="207" spans="1:9" ht="15.6" x14ac:dyDescent="0.3">
      <c r="A207" s="51" t="s">
        <v>578</v>
      </c>
      <c r="B207" s="20" t="s">
        <v>579</v>
      </c>
      <c r="C207" s="55">
        <v>6</v>
      </c>
      <c r="D207" s="58" t="s">
        <v>183</v>
      </c>
      <c r="E207" s="55">
        <v>36</v>
      </c>
      <c r="F207" s="51" t="s">
        <v>543</v>
      </c>
      <c r="G207" s="59" t="s">
        <v>189</v>
      </c>
      <c r="H207" s="59" t="s">
        <v>186</v>
      </c>
      <c r="I207" s="49">
        <v>20.782089473648643</v>
      </c>
    </row>
    <row r="208" spans="1:9" ht="15.6" x14ac:dyDescent="0.3">
      <c r="A208" s="51" t="s">
        <v>580</v>
      </c>
      <c r="B208" s="20" t="s">
        <v>581</v>
      </c>
      <c r="C208" s="60">
        <v>6</v>
      </c>
      <c r="D208" s="61" t="s">
        <v>183</v>
      </c>
      <c r="E208" s="60">
        <v>36</v>
      </c>
      <c r="F208" s="51" t="s">
        <v>540</v>
      </c>
      <c r="G208" s="62" t="s">
        <v>189</v>
      </c>
      <c r="H208" s="62" t="s">
        <v>186</v>
      </c>
      <c r="I208" s="49">
        <v>25.763518929607375</v>
      </c>
    </row>
    <row r="209" spans="1:9" ht="15.6" x14ac:dyDescent="0.3">
      <c r="A209" s="51" t="s">
        <v>582</v>
      </c>
      <c r="B209" s="20" t="s">
        <v>583</v>
      </c>
      <c r="C209" s="23">
        <v>6</v>
      </c>
      <c r="D209" s="23" t="s">
        <v>183</v>
      </c>
      <c r="E209" s="23">
        <v>36</v>
      </c>
      <c r="F209" s="24" t="s">
        <v>543</v>
      </c>
      <c r="G209" s="25" t="s">
        <v>189</v>
      </c>
      <c r="H209" s="25" t="s">
        <v>186</v>
      </c>
      <c r="I209" s="49">
        <v>20.709720038453113</v>
      </c>
    </row>
    <row r="210" spans="1:9" ht="15.6" x14ac:dyDescent="0.3">
      <c r="A210" s="53" t="s">
        <v>584</v>
      </c>
      <c r="B210" s="20" t="s">
        <v>585</v>
      </c>
      <c r="C210" s="23">
        <v>6</v>
      </c>
      <c r="D210" s="23" t="s">
        <v>183</v>
      </c>
      <c r="E210" s="23">
        <v>36</v>
      </c>
      <c r="F210" s="24" t="s">
        <v>543</v>
      </c>
      <c r="G210" s="25" t="s">
        <v>189</v>
      </c>
      <c r="H210" s="25" t="s">
        <v>186</v>
      </c>
      <c r="I210" s="49">
        <v>20.782089473648643</v>
      </c>
    </row>
    <row r="211" spans="1:9" ht="15.6" x14ac:dyDescent="0.3">
      <c r="A211" s="52" t="s">
        <v>586</v>
      </c>
      <c r="B211" s="20" t="s">
        <v>587</v>
      </c>
      <c r="C211" s="23">
        <v>6</v>
      </c>
      <c r="D211" s="23" t="s">
        <v>183</v>
      </c>
      <c r="E211" s="23">
        <v>36</v>
      </c>
      <c r="F211" s="51" t="s">
        <v>540</v>
      </c>
      <c r="G211" s="25" t="s">
        <v>189</v>
      </c>
      <c r="H211" s="25" t="s">
        <v>186</v>
      </c>
      <c r="I211" s="49">
        <v>25.763518929607375</v>
      </c>
    </row>
    <row r="212" spans="1:9" ht="15.6" x14ac:dyDescent="0.3">
      <c r="A212" s="39" t="s">
        <v>588</v>
      </c>
      <c r="B212" s="20" t="s">
        <v>589</v>
      </c>
      <c r="C212" s="23">
        <v>6</v>
      </c>
      <c r="D212" s="23" t="s">
        <v>183</v>
      </c>
      <c r="E212" s="23">
        <v>36</v>
      </c>
      <c r="F212" s="23" t="s">
        <v>543</v>
      </c>
      <c r="G212" s="25" t="s">
        <v>189</v>
      </c>
      <c r="H212" s="25" t="s">
        <v>186</v>
      </c>
      <c r="I212" s="49">
        <v>20.709720038453113</v>
      </c>
    </row>
    <row r="213" spans="1:9" ht="15.6" x14ac:dyDescent="0.3">
      <c r="A213" s="39" t="s">
        <v>590</v>
      </c>
      <c r="B213" s="20" t="s">
        <v>591</v>
      </c>
      <c r="C213" s="23">
        <v>6</v>
      </c>
      <c r="D213" s="23" t="s">
        <v>183</v>
      </c>
      <c r="E213" s="23">
        <v>36</v>
      </c>
      <c r="F213" s="24" t="s">
        <v>543</v>
      </c>
      <c r="G213" s="25" t="s">
        <v>189</v>
      </c>
      <c r="H213" s="25" t="s">
        <v>186</v>
      </c>
      <c r="I213" s="49">
        <v>20.782089473648643</v>
      </c>
    </row>
    <row r="214" spans="1:9" ht="15.6" x14ac:dyDescent="0.3">
      <c r="A214" s="39" t="s">
        <v>592</v>
      </c>
      <c r="B214" s="20" t="s">
        <v>593</v>
      </c>
      <c r="C214" s="23">
        <v>6</v>
      </c>
      <c r="D214" s="23" t="s">
        <v>183</v>
      </c>
      <c r="E214" s="23">
        <v>36</v>
      </c>
      <c r="F214" s="51" t="s">
        <v>540</v>
      </c>
      <c r="G214" s="25" t="s">
        <v>189</v>
      </c>
      <c r="H214" s="25" t="s">
        <v>186</v>
      </c>
      <c r="I214" s="49">
        <v>25.763518929607375</v>
      </c>
    </row>
    <row r="215" spans="1:9" ht="15.6" x14ac:dyDescent="0.3">
      <c r="A215" s="39" t="s">
        <v>594</v>
      </c>
      <c r="B215" s="20" t="s">
        <v>595</v>
      </c>
      <c r="C215" s="23">
        <v>6</v>
      </c>
      <c r="D215" s="26" t="s">
        <v>183</v>
      </c>
      <c r="E215" s="23">
        <v>36</v>
      </c>
      <c r="F215" s="24" t="s">
        <v>543</v>
      </c>
      <c r="G215" s="25" t="s">
        <v>189</v>
      </c>
      <c r="H215" s="25" t="s">
        <v>186</v>
      </c>
      <c r="I215" s="49">
        <v>20.709720038453113</v>
      </c>
    </row>
    <row r="216" spans="1:9" ht="15.6" x14ac:dyDescent="0.3">
      <c r="A216" s="39" t="s">
        <v>596</v>
      </c>
      <c r="B216" s="20" t="s">
        <v>597</v>
      </c>
      <c r="C216" s="23">
        <v>6</v>
      </c>
      <c r="D216" s="23" t="s">
        <v>183</v>
      </c>
      <c r="E216" s="23">
        <v>36</v>
      </c>
      <c r="F216" s="24" t="s">
        <v>543</v>
      </c>
      <c r="G216" s="25" t="s">
        <v>189</v>
      </c>
      <c r="H216" s="25" t="s">
        <v>186</v>
      </c>
      <c r="I216" s="49">
        <v>20.782089473648643</v>
      </c>
    </row>
    <row r="217" spans="1:9" ht="15.6" x14ac:dyDescent="0.3">
      <c r="A217" s="39" t="s">
        <v>598</v>
      </c>
      <c r="B217" s="20" t="s">
        <v>599</v>
      </c>
      <c r="C217" s="23">
        <v>6</v>
      </c>
      <c r="D217" s="23" t="s">
        <v>183</v>
      </c>
      <c r="E217" s="23">
        <v>36</v>
      </c>
      <c r="F217" s="51" t="s">
        <v>540</v>
      </c>
      <c r="G217" s="25" t="s">
        <v>189</v>
      </c>
      <c r="H217" s="25" t="s">
        <v>186</v>
      </c>
      <c r="I217" s="49">
        <v>25.763518929607375</v>
      </c>
    </row>
    <row r="218" spans="1:9" ht="15.6" x14ac:dyDescent="0.3">
      <c r="A218" s="39" t="s">
        <v>600</v>
      </c>
      <c r="B218" s="20" t="s">
        <v>601</v>
      </c>
      <c r="C218" s="23">
        <v>6</v>
      </c>
      <c r="D218" s="23" t="s">
        <v>183</v>
      </c>
      <c r="E218" s="23">
        <v>36</v>
      </c>
      <c r="F218" s="24" t="s">
        <v>543</v>
      </c>
      <c r="G218" s="25" t="s">
        <v>189</v>
      </c>
      <c r="H218" s="25" t="s">
        <v>186</v>
      </c>
      <c r="I218" s="49">
        <v>20.709720038453113</v>
      </c>
    </row>
    <row r="219" spans="1:9" ht="15.6" x14ac:dyDescent="0.3">
      <c r="A219" s="39" t="s">
        <v>602</v>
      </c>
      <c r="B219" s="20" t="s">
        <v>603</v>
      </c>
      <c r="C219" s="23">
        <v>6</v>
      </c>
      <c r="D219" s="23" t="s">
        <v>183</v>
      </c>
      <c r="E219" s="23">
        <v>36</v>
      </c>
      <c r="F219" s="24" t="s">
        <v>543</v>
      </c>
      <c r="G219" s="25" t="s">
        <v>189</v>
      </c>
      <c r="H219" s="25" t="s">
        <v>186</v>
      </c>
      <c r="I219" s="49">
        <v>20.782089473648643</v>
      </c>
    </row>
    <row r="220" spans="1:9" ht="15.6" x14ac:dyDescent="0.3">
      <c r="A220" s="39" t="s">
        <v>604</v>
      </c>
      <c r="B220" s="20" t="s">
        <v>605</v>
      </c>
      <c r="C220" s="23">
        <v>6</v>
      </c>
      <c r="D220" s="23" t="s">
        <v>183</v>
      </c>
      <c r="E220" s="23">
        <v>36</v>
      </c>
      <c r="F220" s="24" t="s">
        <v>540</v>
      </c>
      <c r="G220" s="25" t="s">
        <v>189</v>
      </c>
      <c r="H220" s="25" t="s">
        <v>186</v>
      </c>
      <c r="I220" s="49">
        <v>25.763518929607375</v>
      </c>
    </row>
    <row r="221" spans="1:9" ht="15.6" x14ac:dyDescent="0.3">
      <c r="A221" s="39" t="s">
        <v>606</v>
      </c>
      <c r="B221" s="20" t="s">
        <v>607</v>
      </c>
      <c r="C221" s="23">
        <v>6</v>
      </c>
      <c r="D221" s="23" t="s">
        <v>183</v>
      </c>
      <c r="E221" s="23">
        <v>36</v>
      </c>
      <c r="F221" s="24" t="s">
        <v>543</v>
      </c>
      <c r="G221" s="25" t="s">
        <v>189</v>
      </c>
      <c r="H221" s="25" t="s">
        <v>186</v>
      </c>
      <c r="I221" s="49">
        <v>20.709720038453113</v>
      </c>
    </row>
    <row r="222" spans="1:9" ht="15.6" x14ac:dyDescent="0.3">
      <c r="A222" s="39" t="s">
        <v>608</v>
      </c>
      <c r="B222" s="20" t="s">
        <v>609</v>
      </c>
      <c r="C222" s="23">
        <v>6</v>
      </c>
      <c r="D222" s="23" t="s">
        <v>183</v>
      </c>
      <c r="E222" s="23">
        <v>36</v>
      </c>
      <c r="F222" s="24" t="s">
        <v>543</v>
      </c>
      <c r="G222" s="25" t="s">
        <v>189</v>
      </c>
      <c r="H222" s="25" t="s">
        <v>186</v>
      </c>
      <c r="I222" s="49">
        <v>20.782089473648643</v>
      </c>
    </row>
    <row r="223" spans="1:9" ht="15.6" x14ac:dyDescent="0.3">
      <c r="A223" s="39" t="s">
        <v>610</v>
      </c>
      <c r="B223" s="20" t="s">
        <v>611</v>
      </c>
      <c r="C223" s="23">
        <v>6</v>
      </c>
      <c r="D223" s="23" t="s">
        <v>183</v>
      </c>
      <c r="E223" s="23">
        <v>36</v>
      </c>
      <c r="F223" s="24" t="s">
        <v>540</v>
      </c>
      <c r="G223" s="25" t="s">
        <v>189</v>
      </c>
      <c r="H223" s="25" t="s">
        <v>186</v>
      </c>
      <c r="I223" s="49">
        <v>27.051694876087751</v>
      </c>
    </row>
    <row r="224" spans="1:9" ht="15.6" x14ac:dyDescent="0.3">
      <c r="A224" s="39" t="s">
        <v>612</v>
      </c>
      <c r="B224" s="20" t="s">
        <v>613</v>
      </c>
      <c r="C224" s="23">
        <v>6</v>
      </c>
      <c r="D224" s="23" t="s">
        <v>183</v>
      </c>
      <c r="E224" s="23">
        <v>36</v>
      </c>
      <c r="F224" s="24" t="s">
        <v>543</v>
      </c>
      <c r="G224" s="25" t="s">
        <v>189</v>
      </c>
      <c r="H224" s="25" t="s">
        <v>186</v>
      </c>
      <c r="I224" s="49">
        <v>21.74520604037577</v>
      </c>
    </row>
    <row r="225" spans="1:9" ht="15.6" x14ac:dyDescent="0.3">
      <c r="A225" s="39" t="s">
        <v>614</v>
      </c>
      <c r="B225" s="20" t="s">
        <v>615</v>
      </c>
      <c r="C225" s="23">
        <v>6</v>
      </c>
      <c r="D225" s="23" t="s">
        <v>183</v>
      </c>
      <c r="E225" s="23">
        <v>36</v>
      </c>
      <c r="F225" s="24" t="s">
        <v>543</v>
      </c>
      <c r="G225" s="25" t="s">
        <v>189</v>
      </c>
      <c r="H225" s="25" t="s">
        <v>186</v>
      </c>
      <c r="I225" s="49">
        <v>21.821193947331071</v>
      </c>
    </row>
    <row r="226" spans="1:9" ht="15.6" x14ac:dyDescent="0.3">
      <c r="A226" s="39" t="s">
        <v>616</v>
      </c>
      <c r="B226" s="20" t="s">
        <v>617</v>
      </c>
      <c r="C226" s="23">
        <v>6</v>
      </c>
      <c r="D226" s="23" t="s">
        <v>183</v>
      </c>
      <c r="E226" s="23">
        <v>36</v>
      </c>
      <c r="F226" s="24" t="s">
        <v>540</v>
      </c>
      <c r="G226" s="25" t="s">
        <v>189</v>
      </c>
      <c r="H226" s="25" t="s">
        <v>186</v>
      </c>
      <c r="I226" s="49">
        <v>27.051694876087751</v>
      </c>
    </row>
    <row r="227" spans="1:9" ht="15.6" x14ac:dyDescent="0.3">
      <c r="A227" s="39" t="s">
        <v>618</v>
      </c>
      <c r="B227" s="20" t="s">
        <v>619</v>
      </c>
      <c r="C227" s="23">
        <v>6</v>
      </c>
      <c r="D227" s="23" t="s">
        <v>183</v>
      </c>
      <c r="E227" s="23">
        <v>36</v>
      </c>
      <c r="F227" s="24" t="s">
        <v>543</v>
      </c>
      <c r="G227" s="25" t="s">
        <v>189</v>
      </c>
      <c r="H227" s="25" t="s">
        <v>186</v>
      </c>
      <c r="I227" s="49">
        <v>21.74520604037577</v>
      </c>
    </row>
    <row r="228" spans="1:9" ht="15.6" x14ac:dyDescent="0.3">
      <c r="A228" s="39" t="s">
        <v>620</v>
      </c>
      <c r="B228" s="20" t="s">
        <v>621</v>
      </c>
      <c r="C228" s="23">
        <v>6</v>
      </c>
      <c r="D228" s="23" t="s">
        <v>183</v>
      </c>
      <c r="E228" s="23">
        <v>36</v>
      </c>
      <c r="F228" s="24" t="s">
        <v>543</v>
      </c>
      <c r="G228" s="25" t="s">
        <v>189</v>
      </c>
      <c r="H228" s="25" t="s">
        <v>186</v>
      </c>
      <c r="I228" s="49">
        <v>21.821193947331071</v>
      </c>
    </row>
    <row r="229" spans="1:9" ht="15.6" x14ac:dyDescent="0.3">
      <c r="A229" s="39" t="s">
        <v>622</v>
      </c>
      <c r="B229" s="20" t="s">
        <v>623</v>
      </c>
      <c r="C229" s="23">
        <v>6</v>
      </c>
      <c r="D229" s="23" t="s">
        <v>183</v>
      </c>
      <c r="E229" s="23">
        <v>36</v>
      </c>
      <c r="F229" s="24" t="s">
        <v>540</v>
      </c>
      <c r="G229" s="25" t="s">
        <v>189</v>
      </c>
      <c r="H229" s="25" t="s">
        <v>186</v>
      </c>
      <c r="I229" s="49">
        <v>25.763518929607375</v>
      </c>
    </row>
    <row r="230" spans="1:9" ht="15.6" x14ac:dyDescent="0.3">
      <c r="A230" s="39" t="s">
        <v>624</v>
      </c>
      <c r="B230" s="20" t="s">
        <v>625</v>
      </c>
      <c r="C230" s="23">
        <v>6</v>
      </c>
      <c r="D230" s="23" t="s">
        <v>183</v>
      </c>
      <c r="E230" s="23">
        <v>36</v>
      </c>
      <c r="F230" s="24" t="s">
        <v>543</v>
      </c>
      <c r="G230" s="25" t="s">
        <v>189</v>
      </c>
      <c r="H230" s="25" t="s">
        <v>186</v>
      </c>
      <c r="I230" s="49">
        <v>20.709720038453113</v>
      </c>
    </row>
    <row r="231" spans="1:9" ht="15.6" x14ac:dyDescent="0.3">
      <c r="A231" s="39" t="s">
        <v>626</v>
      </c>
      <c r="B231" s="20" t="s">
        <v>627</v>
      </c>
      <c r="C231" s="23">
        <v>6</v>
      </c>
      <c r="D231" s="23" t="s">
        <v>183</v>
      </c>
      <c r="E231" s="23">
        <v>36</v>
      </c>
      <c r="F231" s="24" t="s">
        <v>543</v>
      </c>
      <c r="G231" s="25" t="s">
        <v>189</v>
      </c>
      <c r="H231" s="25" t="s">
        <v>186</v>
      </c>
      <c r="I231" s="49">
        <v>20.782089473648643</v>
      </c>
    </row>
    <row r="232" spans="1:9" ht="15.6" x14ac:dyDescent="0.3">
      <c r="A232" s="39" t="s">
        <v>34</v>
      </c>
      <c r="B232" s="20" t="s">
        <v>37</v>
      </c>
      <c r="C232" s="23">
        <v>6</v>
      </c>
      <c r="D232" s="23" t="s">
        <v>628</v>
      </c>
      <c r="E232" s="23">
        <v>24</v>
      </c>
      <c r="F232" s="24" t="s">
        <v>540</v>
      </c>
      <c r="G232" s="25" t="s">
        <v>185</v>
      </c>
      <c r="H232" s="25" t="s">
        <v>186</v>
      </c>
      <c r="I232" s="49">
        <v>20.842795890368439</v>
      </c>
    </row>
    <row r="233" spans="1:9" ht="15.6" x14ac:dyDescent="0.3">
      <c r="A233" s="39" t="s">
        <v>35</v>
      </c>
      <c r="B233" s="20" t="s">
        <v>38</v>
      </c>
      <c r="C233" s="23">
        <v>6</v>
      </c>
      <c r="D233" s="23" t="s">
        <v>183</v>
      </c>
      <c r="E233" s="23">
        <v>36</v>
      </c>
      <c r="F233" s="24" t="s">
        <v>543</v>
      </c>
      <c r="G233" s="25" t="s">
        <v>185</v>
      </c>
      <c r="H233" s="25" t="s">
        <v>186</v>
      </c>
      <c r="I233" s="49">
        <v>28.624427956606578</v>
      </c>
    </row>
    <row r="234" spans="1:9" ht="15.6" x14ac:dyDescent="0.3">
      <c r="A234" s="39" t="s">
        <v>629</v>
      </c>
      <c r="B234" s="20" t="s">
        <v>630</v>
      </c>
      <c r="C234" s="23">
        <v>6</v>
      </c>
      <c r="D234" s="23" t="s">
        <v>183</v>
      </c>
      <c r="E234" s="23">
        <v>36</v>
      </c>
      <c r="F234" s="24" t="s">
        <v>543</v>
      </c>
      <c r="G234" s="25" t="s">
        <v>189</v>
      </c>
      <c r="H234" s="25" t="s">
        <v>186</v>
      </c>
      <c r="I234" s="49">
        <v>28.234735475666888</v>
      </c>
    </row>
    <row r="235" spans="1:9" ht="15.6" x14ac:dyDescent="0.3">
      <c r="A235" s="39" t="s">
        <v>631</v>
      </c>
      <c r="B235" s="20" t="s">
        <v>632</v>
      </c>
      <c r="C235" s="23">
        <v>6</v>
      </c>
      <c r="D235" s="23" t="s">
        <v>183</v>
      </c>
      <c r="E235" s="23">
        <v>36</v>
      </c>
      <c r="F235" s="24" t="s">
        <v>543</v>
      </c>
      <c r="G235" s="25" t="s">
        <v>189</v>
      </c>
      <c r="H235" s="25" t="s">
        <v>186</v>
      </c>
      <c r="I235" s="49">
        <v>25.950676597579314</v>
      </c>
    </row>
    <row r="236" spans="1:9" ht="15.6" x14ac:dyDescent="0.3">
      <c r="A236" s="39" t="s">
        <v>633</v>
      </c>
      <c r="B236" s="20" t="s">
        <v>634</v>
      </c>
      <c r="C236" s="23">
        <v>6</v>
      </c>
      <c r="D236" s="23" t="s">
        <v>183</v>
      </c>
      <c r="E236" s="23">
        <v>36</v>
      </c>
      <c r="F236" s="24" t="s">
        <v>543</v>
      </c>
      <c r="G236" s="25" t="s">
        <v>189</v>
      </c>
      <c r="H236" s="25" t="s">
        <v>186</v>
      </c>
      <c r="I236" s="49">
        <v>29.113956080120168</v>
      </c>
    </row>
    <row r="237" spans="1:9" ht="15.6" x14ac:dyDescent="0.3">
      <c r="A237" s="39" t="s">
        <v>635</v>
      </c>
      <c r="B237" s="20" t="s">
        <v>636</v>
      </c>
      <c r="C237" s="23">
        <v>6</v>
      </c>
      <c r="D237" s="23" t="s">
        <v>183</v>
      </c>
      <c r="E237" s="23">
        <v>36</v>
      </c>
      <c r="F237" s="24" t="s">
        <v>543</v>
      </c>
      <c r="G237" s="25" t="s">
        <v>189</v>
      </c>
      <c r="H237" s="25" t="s">
        <v>186</v>
      </c>
      <c r="I237" s="49">
        <v>28.425333056877864</v>
      </c>
    </row>
    <row r="238" spans="1:9" ht="15.6" x14ac:dyDescent="0.3">
      <c r="A238" s="39" t="s">
        <v>637</v>
      </c>
      <c r="B238" s="20" t="s">
        <v>638</v>
      </c>
      <c r="C238" s="23">
        <v>6</v>
      </c>
      <c r="D238" s="23" t="s">
        <v>183</v>
      </c>
      <c r="E238" s="23">
        <v>36</v>
      </c>
      <c r="F238" s="24" t="s">
        <v>543</v>
      </c>
      <c r="G238" s="25" t="s">
        <v>189</v>
      </c>
      <c r="H238" s="25" t="s">
        <v>186</v>
      </c>
      <c r="I238" s="49">
        <v>26.045363575459643</v>
      </c>
    </row>
    <row r="239" spans="1:9" ht="15.6" x14ac:dyDescent="0.3">
      <c r="A239" s="39" t="s">
        <v>639</v>
      </c>
      <c r="B239" s="20" t="s">
        <v>640</v>
      </c>
      <c r="C239" s="23">
        <v>6</v>
      </c>
      <c r="D239" s="23" t="s">
        <v>183</v>
      </c>
      <c r="E239" s="23">
        <v>36</v>
      </c>
      <c r="F239" s="24" t="s">
        <v>543</v>
      </c>
      <c r="G239" s="25" t="s">
        <v>189</v>
      </c>
      <c r="H239" s="25" t="s">
        <v>186</v>
      </c>
      <c r="I239" s="49">
        <v>29.113956080120168</v>
      </c>
    </row>
    <row r="240" spans="1:9" ht="15.6" x14ac:dyDescent="0.3">
      <c r="A240" s="39" t="s">
        <v>641</v>
      </c>
      <c r="B240" s="20" t="s">
        <v>642</v>
      </c>
      <c r="C240" s="23">
        <v>6</v>
      </c>
      <c r="D240" s="23" t="s">
        <v>183</v>
      </c>
      <c r="E240" s="23">
        <v>36</v>
      </c>
      <c r="F240" s="24" t="s">
        <v>543</v>
      </c>
      <c r="G240" s="25" t="s">
        <v>189</v>
      </c>
      <c r="H240" s="25" t="s">
        <v>186</v>
      </c>
      <c r="I240" s="49">
        <v>28.425333056877864</v>
      </c>
    </row>
    <row r="241" spans="1:9" ht="15.6" x14ac:dyDescent="0.3">
      <c r="A241" s="39" t="s">
        <v>643</v>
      </c>
      <c r="B241" s="20" t="s">
        <v>644</v>
      </c>
      <c r="C241" s="23">
        <v>6</v>
      </c>
      <c r="D241" s="23" t="s">
        <v>183</v>
      </c>
      <c r="E241" s="23">
        <v>36</v>
      </c>
      <c r="F241" s="24" t="s">
        <v>543</v>
      </c>
      <c r="G241" s="25" t="s">
        <v>189</v>
      </c>
      <c r="H241" s="25" t="s">
        <v>186</v>
      </c>
      <c r="I241" s="49">
        <v>26.045363575459643</v>
      </c>
    </row>
    <row r="242" spans="1:9" ht="15.6" x14ac:dyDescent="0.3">
      <c r="A242" s="39" t="s">
        <v>645</v>
      </c>
      <c r="B242" s="20" t="s">
        <v>646</v>
      </c>
      <c r="C242" s="23">
        <v>6</v>
      </c>
      <c r="D242" s="23" t="s">
        <v>183</v>
      </c>
      <c r="E242" s="23">
        <v>36</v>
      </c>
      <c r="F242" s="24" t="s">
        <v>543</v>
      </c>
      <c r="G242" s="25" t="s">
        <v>185</v>
      </c>
      <c r="H242" s="25" t="s">
        <v>186</v>
      </c>
      <c r="I242" s="49">
        <v>29.113956080120168</v>
      </c>
    </row>
    <row r="243" spans="1:9" ht="15.6" x14ac:dyDescent="0.3">
      <c r="A243" s="39" t="s">
        <v>647</v>
      </c>
      <c r="B243" s="20" t="s">
        <v>648</v>
      </c>
      <c r="C243" s="23">
        <v>6</v>
      </c>
      <c r="D243" s="23" t="s">
        <v>183</v>
      </c>
      <c r="E243" s="23">
        <v>36</v>
      </c>
      <c r="F243" s="24" t="s">
        <v>543</v>
      </c>
      <c r="G243" s="25" t="s">
        <v>189</v>
      </c>
      <c r="H243" s="25" t="s">
        <v>186</v>
      </c>
      <c r="I243" s="49">
        <v>28.425333056877864</v>
      </c>
    </row>
    <row r="244" spans="1:9" ht="15.6" x14ac:dyDescent="0.3">
      <c r="A244" s="39" t="s">
        <v>649</v>
      </c>
      <c r="B244" s="20" t="s">
        <v>650</v>
      </c>
      <c r="C244" s="23">
        <v>6</v>
      </c>
      <c r="D244" s="23" t="s">
        <v>183</v>
      </c>
      <c r="E244" s="23">
        <v>36</v>
      </c>
      <c r="F244" s="24" t="s">
        <v>543</v>
      </c>
      <c r="G244" s="25" t="s">
        <v>189</v>
      </c>
      <c r="H244" s="25" t="s">
        <v>186</v>
      </c>
      <c r="I244" s="49">
        <v>26.045363575459643</v>
      </c>
    </row>
    <row r="245" spans="1:9" ht="15.6" x14ac:dyDescent="0.3">
      <c r="A245" s="39" t="s">
        <v>651</v>
      </c>
      <c r="B245" s="20" t="s">
        <v>652</v>
      </c>
      <c r="C245" s="23">
        <v>6</v>
      </c>
      <c r="D245" s="23" t="s">
        <v>183</v>
      </c>
      <c r="E245" s="23">
        <v>36</v>
      </c>
      <c r="F245" s="24" t="s">
        <v>543</v>
      </c>
      <c r="G245" s="25" t="s">
        <v>189</v>
      </c>
      <c r="H245" s="25" t="s">
        <v>186</v>
      </c>
      <c r="I245" s="49">
        <v>32.059071422226339</v>
      </c>
    </row>
    <row r="246" spans="1:9" ht="15.6" x14ac:dyDescent="0.3">
      <c r="A246" s="39" t="s">
        <v>653</v>
      </c>
      <c r="B246" s="20" t="s">
        <v>654</v>
      </c>
      <c r="C246" s="23">
        <v>6</v>
      </c>
      <c r="D246" s="23" t="s">
        <v>183</v>
      </c>
      <c r="E246" s="23">
        <v>36</v>
      </c>
      <c r="F246" s="24" t="s">
        <v>543</v>
      </c>
      <c r="G246" s="25" t="s">
        <v>189</v>
      </c>
      <c r="H246" s="25" t="s">
        <v>186</v>
      </c>
      <c r="I246" s="49">
        <v>31.623416574762032</v>
      </c>
    </row>
    <row r="247" spans="1:9" ht="15.6" x14ac:dyDescent="0.3">
      <c r="A247" s="39" t="s">
        <v>655</v>
      </c>
      <c r="B247" s="20" t="s">
        <v>656</v>
      </c>
      <c r="C247" s="23">
        <v>6</v>
      </c>
      <c r="D247" s="23" t="s">
        <v>183</v>
      </c>
      <c r="E247" s="23">
        <v>36</v>
      </c>
      <c r="F247" s="24" t="s">
        <v>543</v>
      </c>
      <c r="G247" s="25" t="s">
        <v>189</v>
      </c>
      <c r="H247" s="25" t="s">
        <v>186</v>
      </c>
      <c r="I247" s="49">
        <v>29.060741001442565</v>
      </c>
    </row>
    <row r="248" spans="1:9" ht="15.6" x14ac:dyDescent="0.3">
      <c r="A248" s="39" t="s">
        <v>657</v>
      </c>
      <c r="B248" s="20" t="s">
        <v>658</v>
      </c>
      <c r="C248" s="23">
        <v>6</v>
      </c>
      <c r="D248" s="23" t="s">
        <v>183</v>
      </c>
      <c r="E248" s="23">
        <v>36</v>
      </c>
      <c r="F248" s="24" t="s">
        <v>543</v>
      </c>
      <c r="G248" s="25" t="s">
        <v>189</v>
      </c>
      <c r="H248" s="25" t="s">
        <v>186</v>
      </c>
      <c r="I248" s="49">
        <v>32.059071422226339</v>
      </c>
    </row>
    <row r="249" spans="1:9" ht="15.6" x14ac:dyDescent="0.3">
      <c r="A249" s="39" t="s">
        <v>659</v>
      </c>
      <c r="B249" s="20" t="s">
        <v>660</v>
      </c>
      <c r="C249" s="23">
        <v>6</v>
      </c>
      <c r="D249" s="23" t="s">
        <v>183</v>
      </c>
      <c r="E249" s="23">
        <v>36</v>
      </c>
      <c r="F249" s="24" t="s">
        <v>543</v>
      </c>
      <c r="G249" s="25" t="s">
        <v>189</v>
      </c>
      <c r="H249" s="25" t="s">
        <v>186</v>
      </c>
      <c r="I249" s="49">
        <v>31.623416574762032</v>
      </c>
    </row>
    <row r="250" spans="1:9" ht="15.6" x14ac:dyDescent="0.3">
      <c r="A250" s="39" t="s">
        <v>661</v>
      </c>
      <c r="B250" s="20" t="s">
        <v>662</v>
      </c>
      <c r="C250" s="23">
        <v>6</v>
      </c>
      <c r="D250" s="23" t="s">
        <v>183</v>
      </c>
      <c r="E250" s="23">
        <v>36</v>
      </c>
      <c r="F250" s="24" t="s">
        <v>543</v>
      </c>
      <c r="G250" s="25" t="s">
        <v>189</v>
      </c>
      <c r="H250" s="25" t="s">
        <v>186</v>
      </c>
      <c r="I250" s="49">
        <v>29.060741001442565</v>
      </c>
    </row>
    <row r="251" spans="1:9" ht="15.6" x14ac:dyDescent="0.3">
      <c r="A251" s="39" t="s">
        <v>36</v>
      </c>
      <c r="B251" s="20" t="s">
        <v>39</v>
      </c>
      <c r="C251" s="23">
        <v>6</v>
      </c>
      <c r="D251" s="23" t="s">
        <v>183</v>
      </c>
      <c r="E251" s="23">
        <v>36</v>
      </c>
      <c r="F251" s="24" t="s">
        <v>543</v>
      </c>
      <c r="G251" s="25" t="s">
        <v>189</v>
      </c>
      <c r="H251" s="25" t="s">
        <v>186</v>
      </c>
      <c r="I251" s="49">
        <v>32.059071422226339</v>
      </c>
    </row>
    <row r="252" spans="1:9" ht="15.6" x14ac:dyDescent="0.3">
      <c r="A252" s="39" t="s">
        <v>663</v>
      </c>
      <c r="B252" s="20" t="s">
        <v>664</v>
      </c>
      <c r="C252" s="23">
        <v>6</v>
      </c>
      <c r="D252" s="23" t="s">
        <v>183</v>
      </c>
      <c r="E252" s="23">
        <v>36</v>
      </c>
      <c r="F252" s="24" t="s">
        <v>543</v>
      </c>
      <c r="G252" s="25" t="s">
        <v>189</v>
      </c>
      <c r="H252" s="25" t="s">
        <v>186</v>
      </c>
      <c r="I252" s="49">
        <v>31.623416574762032</v>
      </c>
    </row>
    <row r="253" spans="1:9" ht="15.6" x14ac:dyDescent="0.3">
      <c r="A253" s="39" t="s">
        <v>665</v>
      </c>
      <c r="B253" s="20" t="s">
        <v>666</v>
      </c>
      <c r="C253" s="23">
        <v>6</v>
      </c>
      <c r="D253" s="23" t="s">
        <v>183</v>
      </c>
      <c r="E253" s="23">
        <v>36</v>
      </c>
      <c r="F253" s="24" t="s">
        <v>543</v>
      </c>
      <c r="G253" s="25" t="s">
        <v>189</v>
      </c>
      <c r="H253" s="25" t="s">
        <v>186</v>
      </c>
      <c r="I253" s="49">
        <v>29.060741001442565</v>
      </c>
    </row>
    <row r="254" spans="1:9" ht="15.6" x14ac:dyDescent="0.3">
      <c r="A254" s="39" t="s">
        <v>667</v>
      </c>
      <c r="B254" s="20" t="s">
        <v>668</v>
      </c>
      <c r="C254" s="23">
        <v>6</v>
      </c>
      <c r="D254" s="23" t="s">
        <v>183</v>
      </c>
      <c r="E254" s="23">
        <v>36</v>
      </c>
      <c r="F254" s="24" t="s">
        <v>543</v>
      </c>
      <c r="G254" s="25" t="s">
        <v>189</v>
      </c>
      <c r="H254" s="25" t="s">
        <v>186</v>
      </c>
      <c r="I254" s="49">
        <v>32.059071422226339</v>
      </c>
    </row>
    <row r="255" spans="1:9" ht="15.6" x14ac:dyDescent="0.3">
      <c r="A255" s="39" t="s">
        <v>669</v>
      </c>
      <c r="B255" s="20" t="s">
        <v>670</v>
      </c>
      <c r="C255" s="23">
        <v>6</v>
      </c>
      <c r="D255" s="23" t="s">
        <v>183</v>
      </c>
      <c r="E255" s="23">
        <v>36</v>
      </c>
      <c r="F255" s="24" t="s">
        <v>543</v>
      </c>
      <c r="G255" s="25" t="s">
        <v>189</v>
      </c>
      <c r="H255" s="25" t="s">
        <v>186</v>
      </c>
      <c r="I255" s="49">
        <v>31.623416574762032</v>
      </c>
    </row>
    <row r="256" spans="1:9" ht="15.6" x14ac:dyDescent="0.3">
      <c r="A256" s="39" t="s">
        <v>671</v>
      </c>
      <c r="B256" s="20" t="s">
        <v>672</v>
      </c>
      <c r="C256" s="23">
        <v>6</v>
      </c>
      <c r="D256" s="23" t="s">
        <v>183</v>
      </c>
      <c r="E256" s="23">
        <v>36</v>
      </c>
      <c r="F256" s="24" t="s">
        <v>543</v>
      </c>
      <c r="G256" s="25" t="s">
        <v>189</v>
      </c>
      <c r="H256" s="25" t="s">
        <v>186</v>
      </c>
      <c r="I256" s="49">
        <v>29.060741001442565</v>
      </c>
    </row>
    <row r="257" spans="1:9" ht="15.6" x14ac:dyDescent="0.3">
      <c r="A257" s="23" t="s">
        <v>673</v>
      </c>
      <c r="B257" s="20" t="s">
        <v>674</v>
      </c>
      <c r="C257" s="23">
        <v>6</v>
      </c>
      <c r="D257" s="23" t="s">
        <v>183</v>
      </c>
      <c r="E257" s="23">
        <v>36</v>
      </c>
      <c r="F257" s="24" t="s">
        <v>543</v>
      </c>
      <c r="G257" s="25" t="s">
        <v>189</v>
      </c>
      <c r="H257" s="25" t="s">
        <v>186</v>
      </c>
      <c r="I257" s="49">
        <v>32.059071422226339</v>
      </c>
    </row>
    <row r="258" spans="1:9" ht="15.6" x14ac:dyDescent="0.3">
      <c r="A258" s="23" t="s">
        <v>675</v>
      </c>
      <c r="B258" s="20" t="s">
        <v>676</v>
      </c>
      <c r="C258" s="23">
        <v>6</v>
      </c>
      <c r="D258" s="23" t="s">
        <v>183</v>
      </c>
      <c r="E258" s="23">
        <v>36</v>
      </c>
      <c r="F258" s="24" t="s">
        <v>543</v>
      </c>
      <c r="G258" s="25" t="s">
        <v>189</v>
      </c>
      <c r="H258" s="25" t="s">
        <v>186</v>
      </c>
      <c r="I258" s="49">
        <v>31.623416574762032</v>
      </c>
    </row>
    <row r="259" spans="1:9" ht="15.6" x14ac:dyDescent="0.3">
      <c r="A259" s="23" t="s">
        <v>677</v>
      </c>
      <c r="B259" s="20" t="s">
        <v>678</v>
      </c>
      <c r="C259" s="23">
        <v>6</v>
      </c>
      <c r="D259" s="23" t="s">
        <v>183</v>
      </c>
      <c r="E259" s="23">
        <v>36</v>
      </c>
      <c r="F259" s="24" t="s">
        <v>543</v>
      </c>
      <c r="G259" s="25" t="s">
        <v>189</v>
      </c>
      <c r="H259" s="25" t="s">
        <v>186</v>
      </c>
      <c r="I259" s="49">
        <v>29.060741001442565</v>
      </c>
    </row>
    <row r="260" spans="1:9" ht="15.6" x14ac:dyDescent="0.3">
      <c r="A260" s="24" t="s">
        <v>679</v>
      </c>
      <c r="B260" s="20" t="s">
        <v>680</v>
      </c>
      <c r="C260" s="23">
        <v>6</v>
      </c>
      <c r="D260" s="23" t="s">
        <v>183</v>
      </c>
      <c r="E260" s="23">
        <v>36</v>
      </c>
      <c r="F260" s="24" t="s">
        <v>543</v>
      </c>
      <c r="G260" s="25" t="s">
        <v>189</v>
      </c>
      <c r="H260" s="25" t="s">
        <v>186</v>
      </c>
      <c r="I260" s="49">
        <v>32.059071422226339</v>
      </c>
    </row>
    <row r="261" spans="1:9" ht="15.6" x14ac:dyDescent="0.3">
      <c r="A261" s="24" t="s">
        <v>681</v>
      </c>
      <c r="B261" s="20" t="s">
        <v>682</v>
      </c>
      <c r="C261" s="23">
        <v>6</v>
      </c>
      <c r="D261" s="23" t="s">
        <v>183</v>
      </c>
      <c r="E261" s="23">
        <v>36</v>
      </c>
      <c r="F261" s="24" t="s">
        <v>543</v>
      </c>
      <c r="G261" s="25" t="s">
        <v>189</v>
      </c>
      <c r="H261" s="25" t="s">
        <v>186</v>
      </c>
      <c r="I261" s="49">
        <v>31.623416574762032</v>
      </c>
    </row>
    <row r="262" spans="1:9" ht="15.6" x14ac:dyDescent="0.3">
      <c r="A262" s="24" t="s">
        <v>683</v>
      </c>
      <c r="B262" s="20" t="s">
        <v>684</v>
      </c>
      <c r="C262" s="23">
        <v>6</v>
      </c>
      <c r="D262" s="23" t="s">
        <v>183</v>
      </c>
      <c r="E262" s="23">
        <v>36</v>
      </c>
      <c r="F262" s="24" t="s">
        <v>543</v>
      </c>
      <c r="G262" s="25" t="s">
        <v>189</v>
      </c>
      <c r="H262" s="25" t="s">
        <v>186</v>
      </c>
      <c r="I262" s="49">
        <v>29.060741001442565</v>
      </c>
    </row>
    <row r="263" spans="1:9" ht="15.6" x14ac:dyDescent="0.3">
      <c r="A263" s="39" t="s">
        <v>685</v>
      </c>
      <c r="B263" s="20" t="s">
        <v>686</v>
      </c>
      <c r="C263" s="23">
        <v>6</v>
      </c>
      <c r="D263" s="23" t="s">
        <v>183</v>
      </c>
      <c r="E263" s="23">
        <v>36</v>
      </c>
      <c r="F263" s="24" t="s">
        <v>543</v>
      </c>
      <c r="G263" s="25" t="s">
        <v>189</v>
      </c>
      <c r="H263" s="25" t="s">
        <v>186</v>
      </c>
      <c r="I263" s="49">
        <v>32.059071422226339</v>
      </c>
    </row>
    <row r="264" spans="1:9" ht="15.6" x14ac:dyDescent="0.3">
      <c r="A264" s="39" t="s">
        <v>687</v>
      </c>
      <c r="B264" s="20" t="s">
        <v>688</v>
      </c>
      <c r="C264" s="23">
        <v>6</v>
      </c>
      <c r="D264" s="26" t="s">
        <v>183</v>
      </c>
      <c r="E264" s="23">
        <v>36</v>
      </c>
      <c r="F264" s="24" t="s">
        <v>543</v>
      </c>
      <c r="G264" s="25" t="s">
        <v>189</v>
      </c>
      <c r="H264" s="25" t="s">
        <v>186</v>
      </c>
      <c r="I264" s="49">
        <v>31.623416574762032</v>
      </c>
    </row>
    <row r="265" spans="1:9" ht="15.6" x14ac:dyDescent="0.3">
      <c r="A265" s="39" t="s">
        <v>689</v>
      </c>
      <c r="B265" s="20" t="s">
        <v>690</v>
      </c>
      <c r="C265" s="23">
        <v>6</v>
      </c>
      <c r="D265" s="23" t="s">
        <v>183</v>
      </c>
      <c r="E265" s="23">
        <v>36</v>
      </c>
      <c r="F265" s="24" t="s">
        <v>543</v>
      </c>
      <c r="G265" s="25" t="s">
        <v>189</v>
      </c>
      <c r="H265" s="25" t="s">
        <v>186</v>
      </c>
      <c r="I265" s="49">
        <v>29.060741001442565</v>
      </c>
    </row>
    <row r="266" spans="1:9" ht="15.6" x14ac:dyDescent="0.3">
      <c r="A266" s="69" t="s">
        <v>691</v>
      </c>
      <c r="B266" s="70" t="s">
        <v>692</v>
      </c>
      <c r="C266" s="23">
        <v>6</v>
      </c>
      <c r="D266" s="23" t="s">
        <v>183</v>
      </c>
      <c r="E266" s="23">
        <v>36</v>
      </c>
      <c r="F266" s="24" t="s">
        <v>543</v>
      </c>
      <c r="G266" s="25" t="s">
        <v>189</v>
      </c>
      <c r="H266" s="25" t="s">
        <v>186</v>
      </c>
      <c r="I266" s="49">
        <v>32.059071422226339</v>
      </c>
    </row>
    <row r="267" spans="1:9" ht="15.6" x14ac:dyDescent="0.3">
      <c r="A267" s="69" t="s">
        <v>693</v>
      </c>
      <c r="B267" s="70" t="s">
        <v>694</v>
      </c>
      <c r="C267" s="23">
        <v>6</v>
      </c>
      <c r="D267" s="23" t="s">
        <v>183</v>
      </c>
      <c r="E267" s="23">
        <v>36</v>
      </c>
      <c r="F267" s="24" t="s">
        <v>543</v>
      </c>
      <c r="G267" s="25" t="s">
        <v>189</v>
      </c>
      <c r="H267" s="25" t="s">
        <v>186</v>
      </c>
      <c r="I267" s="49">
        <v>31.623416574762032</v>
      </c>
    </row>
    <row r="268" spans="1:9" ht="15.6" x14ac:dyDescent="0.3">
      <c r="A268" s="69" t="s">
        <v>695</v>
      </c>
      <c r="B268" s="70" t="s">
        <v>696</v>
      </c>
      <c r="C268" s="23">
        <v>6</v>
      </c>
      <c r="D268" s="23" t="s">
        <v>183</v>
      </c>
      <c r="E268" s="23">
        <v>36</v>
      </c>
      <c r="F268" s="24" t="s">
        <v>543</v>
      </c>
      <c r="G268" s="25" t="s">
        <v>189</v>
      </c>
      <c r="H268" s="25" t="s">
        <v>186</v>
      </c>
      <c r="I268" s="49">
        <v>29.060741001442565</v>
      </c>
    </row>
    <row r="269" spans="1:9" ht="15.6" x14ac:dyDescent="0.3">
      <c r="A269" s="69" t="s">
        <v>697</v>
      </c>
      <c r="B269" s="70" t="s">
        <v>698</v>
      </c>
      <c r="C269" s="23">
        <v>6</v>
      </c>
      <c r="D269" s="23" t="s">
        <v>183</v>
      </c>
      <c r="E269" s="23">
        <v>36</v>
      </c>
      <c r="F269" s="24" t="s">
        <v>543</v>
      </c>
      <c r="G269" s="25" t="s">
        <v>189</v>
      </c>
      <c r="H269" s="25" t="s">
        <v>186</v>
      </c>
      <c r="I269" s="49">
        <v>33.662024993337653</v>
      </c>
    </row>
    <row r="270" spans="1:9" ht="15.6" x14ac:dyDescent="0.3">
      <c r="A270" s="69" t="s">
        <v>699</v>
      </c>
      <c r="B270" s="70" t="s">
        <v>700</v>
      </c>
      <c r="C270" s="23">
        <v>6</v>
      </c>
      <c r="D270" s="23" t="s">
        <v>183</v>
      </c>
      <c r="E270" s="23">
        <v>36</v>
      </c>
      <c r="F270" s="24" t="s">
        <v>543</v>
      </c>
      <c r="G270" s="25" t="s">
        <v>189</v>
      </c>
      <c r="H270" s="25" t="s">
        <v>186</v>
      </c>
      <c r="I270" s="49">
        <v>33.204587403500121</v>
      </c>
    </row>
    <row r="271" spans="1:9" ht="15.6" x14ac:dyDescent="0.3">
      <c r="A271" s="69" t="s">
        <v>701</v>
      </c>
      <c r="B271" s="70" t="s">
        <v>702</v>
      </c>
      <c r="C271" s="23">
        <v>6</v>
      </c>
      <c r="D271" s="23" t="s">
        <v>183</v>
      </c>
      <c r="E271" s="23">
        <v>36</v>
      </c>
      <c r="F271" s="24" t="s">
        <v>543</v>
      </c>
      <c r="G271" s="25" t="s">
        <v>189</v>
      </c>
      <c r="H271" s="25" t="s">
        <v>186</v>
      </c>
      <c r="I271" s="49">
        <v>30.513778051514695</v>
      </c>
    </row>
    <row r="272" spans="1:9" ht="15.6" x14ac:dyDescent="0.3">
      <c r="A272" s="69" t="s">
        <v>703</v>
      </c>
      <c r="B272" s="70" t="s">
        <v>704</v>
      </c>
      <c r="C272" s="23">
        <v>6</v>
      </c>
      <c r="D272" s="23" t="s">
        <v>183</v>
      </c>
      <c r="E272" s="23">
        <v>36</v>
      </c>
      <c r="F272" s="24" t="s">
        <v>543</v>
      </c>
      <c r="G272" s="25" t="s">
        <v>189</v>
      </c>
      <c r="H272" s="25" t="s">
        <v>186</v>
      </c>
      <c r="I272" s="49">
        <v>33.662024993337653</v>
      </c>
    </row>
    <row r="273" spans="1:9" ht="15.6" x14ac:dyDescent="0.3">
      <c r="A273" s="69" t="s">
        <v>705</v>
      </c>
      <c r="B273" s="70" t="s">
        <v>706</v>
      </c>
      <c r="C273" s="23">
        <v>6</v>
      </c>
      <c r="D273" s="23" t="s">
        <v>183</v>
      </c>
      <c r="E273" s="23">
        <v>36</v>
      </c>
      <c r="F273" s="24" t="s">
        <v>543</v>
      </c>
      <c r="G273" s="25" t="s">
        <v>189</v>
      </c>
      <c r="H273" s="25" t="s">
        <v>186</v>
      </c>
      <c r="I273" s="49">
        <v>33.204587403500121</v>
      </c>
    </row>
    <row r="274" spans="1:9" ht="15.6" x14ac:dyDescent="0.3">
      <c r="A274" s="69" t="s">
        <v>707</v>
      </c>
      <c r="B274" s="70" t="s">
        <v>708</v>
      </c>
      <c r="C274" s="23">
        <v>6</v>
      </c>
      <c r="D274" s="23" t="s">
        <v>183</v>
      </c>
      <c r="E274" s="23">
        <v>36</v>
      </c>
      <c r="F274" s="24" t="s">
        <v>543</v>
      </c>
      <c r="G274" s="25" t="s">
        <v>189</v>
      </c>
      <c r="H274" s="25" t="s">
        <v>186</v>
      </c>
      <c r="I274" s="49">
        <v>30.513778051514695</v>
      </c>
    </row>
    <row r="275" spans="1:9" ht="15.6" x14ac:dyDescent="0.3">
      <c r="A275" s="69" t="s">
        <v>709</v>
      </c>
      <c r="B275" s="70" t="s">
        <v>710</v>
      </c>
      <c r="C275" s="23">
        <v>6</v>
      </c>
      <c r="D275" s="23" t="s">
        <v>183</v>
      </c>
      <c r="E275" s="23">
        <v>36</v>
      </c>
      <c r="F275" s="24" t="s">
        <v>543</v>
      </c>
      <c r="G275" s="25" t="s">
        <v>189</v>
      </c>
      <c r="H275" s="25" t="s">
        <v>186</v>
      </c>
      <c r="I275" s="49">
        <v>32.059071422226339</v>
      </c>
    </row>
    <row r="276" spans="1:9" ht="15.6" x14ac:dyDescent="0.3">
      <c r="A276" s="69" t="s">
        <v>711</v>
      </c>
      <c r="B276" s="70" t="s">
        <v>712</v>
      </c>
      <c r="C276" s="23">
        <v>6</v>
      </c>
      <c r="D276" s="23" t="s">
        <v>183</v>
      </c>
      <c r="E276" s="23">
        <v>36</v>
      </c>
      <c r="F276" s="24" t="s">
        <v>543</v>
      </c>
      <c r="G276" s="25" t="s">
        <v>189</v>
      </c>
      <c r="H276" s="25" t="s">
        <v>186</v>
      </c>
      <c r="I276" s="49">
        <v>31.623416574762032</v>
      </c>
    </row>
    <row r="277" spans="1:9" ht="15.6" x14ac:dyDescent="0.3">
      <c r="A277" s="69" t="s">
        <v>713</v>
      </c>
      <c r="B277" s="70" t="s">
        <v>714</v>
      </c>
      <c r="C277" s="23">
        <v>6</v>
      </c>
      <c r="D277" s="23" t="s">
        <v>183</v>
      </c>
      <c r="E277" s="23">
        <v>36</v>
      </c>
      <c r="F277" s="24" t="s">
        <v>543</v>
      </c>
      <c r="G277" s="25" t="s">
        <v>189</v>
      </c>
      <c r="H277" s="25" t="s">
        <v>186</v>
      </c>
      <c r="I277" s="49">
        <v>29.060741001442565</v>
      </c>
    </row>
    <row r="278" spans="1:9" ht="15.6" x14ac:dyDescent="0.3">
      <c r="A278" s="39" t="s">
        <v>715</v>
      </c>
      <c r="B278" s="20" t="s">
        <v>716</v>
      </c>
      <c r="C278" s="23">
        <v>6.5</v>
      </c>
      <c r="D278" s="23" t="s">
        <v>717</v>
      </c>
      <c r="E278" s="23">
        <v>19.5</v>
      </c>
      <c r="F278" s="24">
        <v>19.5</v>
      </c>
      <c r="G278" s="25" t="s">
        <v>185</v>
      </c>
      <c r="H278" s="25" t="s">
        <v>186</v>
      </c>
      <c r="I278" s="49">
        <v>26.378329213941957</v>
      </c>
    </row>
    <row r="279" spans="1:9" ht="15.6" x14ac:dyDescent="0.3">
      <c r="A279" s="39" t="s">
        <v>718</v>
      </c>
      <c r="B279" s="20" t="s">
        <v>719</v>
      </c>
      <c r="C279" s="23">
        <v>6.5</v>
      </c>
      <c r="D279" s="23" t="s">
        <v>717</v>
      </c>
      <c r="E279" s="23">
        <v>19.5</v>
      </c>
      <c r="F279" s="24" t="s">
        <v>720</v>
      </c>
      <c r="G279" s="25" t="s">
        <v>189</v>
      </c>
      <c r="H279" s="25" t="s">
        <v>186</v>
      </c>
      <c r="I279" s="49">
        <v>36.588233355011653</v>
      </c>
    </row>
    <row r="280" spans="1:9" ht="15.6" x14ac:dyDescent="0.3">
      <c r="A280" s="39" t="s">
        <v>721</v>
      </c>
      <c r="B280" s="20" t="s">
        <v>722</v>
      </c>
      <c r="C280" s="23">
        <v>6.5</v>
      </c>
      <c r="D280" s="23" t="s">
        <v>717</v>
      </c>
      <c r="E280" s="23">
        <v>19.5</v>
      </c>
      <c r="F280" s="24" t="s">
        <v>720</v>
      </c>
      <c r="G280" s="25" t="s">
        <v>189</v>
      </c>
      <c r="H280" s="25" t="s">
        <v>186</v>
      </c>
      <c r="I280" s="49">
        <v>30.867762418842403</v>
      </c>
    </row>
    <row r="281" spans="1:9" ht="15.6" x14ac:dyDescent="0.3">
      <c r="A281" s="39" t="s">
        <v>723</v>
      </c>
      <c r="B281" s="20" t="s">
        <v>724</v>
      </c>
      <c r="C281" s="23">
        <v>6.5</v>
      </c>
      <c r="D281" s="23" t="s">
        <v>717</v>
      </c>
      <c r="E281" s="23">
        <v>19.5</v>
      </c>
      <c r="F281" s="24" t="s">
        <v>720</v>
      </c>
      <c r="G281" s="25" t="s">
        <v>189</v>
      </c>
      <c r="H281" s="25" t="s">
        <v>186</v>
      </c>
      <c r="I281" s="49">
        <v>30.867762418842403</v>
      </c>
    </row>
    <row r="282" spans="1:9" ht="15.6" x14ac:dyDescent="0.3">
      <c r="A282" s="39" t="s">
        <v>725</v>
      </c>
      <c r="B282" s="20" t="s">
        <v>726</v>
      </c>
      <c r="C282" s="23">
        <v>6.5</v>
      </c>
      <c r="D282" s="23" t="s">
        <v>717</v>
      </c>
      <c r="E282" s="23">
        <v>19.5</v>
      </c>
      <c r="F282" s="24" t="s">
        <v>720</v>
      </c>
      <c r="G282" s="25" t="s">
        <v>189</v>
      </c>
      <c r="H282" s="25" t="s">
        <v>186</v>
      </c>
      <c r="I282" s="49">
        <v>36.588233355011653</v>
      </c>
    </row>
    <row r="283" spans="1:9" ht="15.6" x14ac:dyDescent="0.3">
      <c r="A283" s="39" t="s">
        <v>727</v>
      </c>
      <c r="B283" s="20" t="s">
        <v>728</v>
      </c>
      <c r="C283" s="23">
        <v>6.5</v>
      </c>
      <c r="D283" s="23" t="s">
        <v>717</v>
      </c>
      <c r="E283" s="23">
        <v>19.5</v>
      </c>
      <c r="F283" s="24" t="s">
        <v>720</v>
      </c>
      <c r="G283" s="25" t="s">
        <v>189</v>
      </c>
      <c r="H283" s="25" t="s">
        <v>186</v>
      </c>
      <c r="I283" s="49">
        <v>30.867762418842403</v>
      </c>
    </row>
    <row r="284" spans="1:9" ht="15.6" x14ac:dyDescent="0.3">
      <c r="A284" s="39" t="s">
        <v>729</v>
      </c>
      <c r="B284" s="20" t="s">
        <v>730</v>
      </c>
      <c r="C284" s="23">
        <v>6.5</v>
      </c>
      <c r="D284" s="23" t="s">
        <v>717</v>
      </c>
      <c r="E284" s="23">
        <v>19.5</v>
      </c>
      <c r="F284" s="24" t="s">
        <v>720</v>
      </c>
      <c r="G284" s="25" t="s">
        <v>189</v>
      </c>
      <c r="H284" s="25" t="s">
        <v>186</v>
      </c>
      <c r="I284" s="49">
        <v>30.867762418842403</v>
      </c>
    </row>
    <row r="285" spans="1:9" ht="15.6" x14ac:dyDescent="0.3">
      <c r="A285" s="39" t="s">
        <v>731</v>
      </c>
      <c r="B285" s="20" t="s">
        <v>732</v>
      </c>
      <c r="C285" s="23">
        <v>6.5</v>
      </c>
      <c r="D285" s="23" t="s">
        <v>717</v>
      </c>
      <c r="E285" s="23">
        <v>19.5</v>
      </c>
      <c r="F285" s="24" t="s">
        <v>720</v>
      </c>
      <c r="G285" s="25" t="s">
        <v>189</v>
      </c>
      <c r="H285" s="25" t="s">
        <v>186</v>
      </c>
      <c r="I285" s="49">
        <v>36.588233355011653</v>
      </c>
    </row>
    <row r="286" spans="1:9" ht="15.6" x14ac:dyDescent="0.3">
      <c r="A286" s="39" t="s">
        <v>733</v>
      </c>
      <c r="B286" s="20" t="s">
        <v>734</v>
      </c>
      <c r="C286" s="23">
        <v>6.5</v>
      </c>
      <c r="D286" s="23" t="s">
        <v>717</v>
      </c>
      <c r="E286" s="23">
        <v>19.5</v>
      </c>
      <c r="F286" s="24" t="s">
        <v>720</v>
      </c>
      <c r="G286" s="25" t="s">
        <v>189</v>
      </c>
      <c r="H286" s="25" t="s">
        <v>186</v>
      </c>
      <c r="I286" s="49">
        <v>30.867762418842403</v>
      </c>
    </row>
    <row r="287" spans="1:9" ht="15.6" x14ac:dyDescent="0.3">
      <c r="A287" s="39" t="s">
        <v>735</v>
      </c>
      <c r="B287" s="20" t="s">
        <v>736</v>
      </c>
      <c r="C287" s="23">
        <v>6.5</v>
      </c>
      <c r="D287" s="23" t="s">
        <v>717</v>
      </c>
      <c r="E287" s="23">
        <v>19.5</v>
      </c>
      <c r="F287" s="24" t="s">
        <v>720</v>
      </c>
      <c r="G287" s="25" t="s">
        <v>189</v>
      </c>
      <c r="H287" s="25" t="s">
        <v>186</v>
      </c>
      <c r="I287" s="49">
        <v>30.867762418842403</v>
      </c>
    </row>
    <row r="288" spans="1:9" ht="15.6" x14ac:dyDescent="0.3">
      <c r="A288" s="39" t="s">
        <v>737</v>
      </c>
      <c r="B288" s="20" t="s">
        <v>738</v>
      </c>
      <c r="C288" s="23">
        <v>6.5</v>
      </c>
      <c r="D288" s="23" t="s">
        <v>717</v>
      </c>
      <c r="E288" s="23">
        <v>19.5</v>
      </c>
      <c r="F288" s="24" t="s">
        <v>720</v>
      </c>
      <c r="G288" s="25" t="s">
        <v>189</v>
      </c>
      <c r="H288" s="25" t="s">
        <v>186</v>
      </c>
      <c r="I288" s="49">
        <v>36.588233355011653</v>
      </c>
    </row>
    <row r="289" spans="1:9" ht="15.6" x14ac:dyDescent="0.3">
      <c r="A289" s="39" t="s">
        <v>739</v>
      </c>
      <c r="B289" s="20" t="s">
        <v>740</v>
      </c>
      <c r="C289" s="23">
        <v>6.5</v>
      </c>
      <c r="D289" s="23" t="s">
        <v>717</v>
      </c>
      <c r="E289" s="23">
        <v>19.5</v>
      </c>
      <c r="F289" s="24" t="s">
        <v>720</v>
      </c>
      <c r="G289" s="25" t="s">
        <v>189</v>
      </c>
      <c r="H289" s="25" t="s">
        <v>186</v>
      </c>
      <c r="I289" s="49">
        <v>30.867762418842403</v>
      </c>
    </row>
    <row r="290" spans="1:9" ht="15.6" x14ac:dyDescent="0.3">
      <c r="A290" s="39" t="s">
        <v>741</v>
      </c>
      <c r="B290" s="20" t="s">
        <v>742</v>
      </c>
      <c r="C290" s="23">
        <v>6.5</v>
      </c>
      <c r="D290" s="23" t="s">
        <v>717</v>
      </c>
      <c r="E290" s="23">
        <v>19.5</v>
      </c>
      <c r="F290" s="24" t="s">
        <v>720</v>
      </c>
      <c r="G290" s="25" t="s">
        <v>189</v>
      </c>
      <c r="H290" s="25" t="s">
        <v>186</v>
      </c>
      <c r="I290" s="49">
        <v>30.867762418842403</v>
      </c>
    </row>
    <row r="291" spans="1:9" ht="15.6" x14ac:dyDescent="0.3">
      <c r="A291" s="39" t="s">
        <v>743</v>
      </c>
      <c r="B291" s="20" t="s">
        <v>744</v>
      </c>
      <c r="C291" s="23">
        <v>6.5</v>
      </c>
      <c r="D291" s="23" t="s">
        <v>717</v>
      </c>
      <c r="E291" s="23">
        <v>19.5</v>
      </c>
      <c r="F291" s="24" t="s">
        <v>720</v>
      </c>
      <c r="G291" s="25" t="s">
        <v>189</v>
      </c>
      <c r="H291" s="25" t="s">
        <v>186</v>
      </c>
      <c r="I291" s="49">
        <v>42.523854746744775</v>
      </c>
    </row>
    <row r="292" spans="1:9" ht="15.6" x14ac:dyDescent="0.3">
      <c r="A292" s="39" t="s">
        <v>745</v>
      </c>
      <c r="B292" s="20" t="s">
        <v>746</v>
      </c>
      <c r="C292" s="23">
        <v>6.5</v>
      </c>
      <c r="D292" s="23" t="s">
        <v>717</v>
      </c>
      <c r="E292" s="23">
        <v>19.5</v>
      </c>
      <c r="F292" s="24" t="s">
        <v>720</v>
      </c>
      <c r="G292" s="25" t="s">
        <v>189</v>
      </c>
      <c r="H292" s="25" t="s">
        <v>186</v>
      </c>
      <c r="I292" s="49">
        <v>34.297513798713787</v>
      </c>
    </row>
    <row r="293" spans="1:9" ht="15.6" x14ac:dyDescent="0.3">
      <c r="A293" s="39" t="s">
        <v>747</v>
      </c>
      <c r="B293" s="20" t="s">
        <v>748</v>
      </c>
      <c r="C293" s="23">
        <v>6.5</v>
      </c>
      <c r="D293" s="23" t="s">
        <v>717</v>
      </c>
      <c r="E293" s="24">
        <v>19.5</v>
      </c>
      <c r="F293" s="24" t="s">
        <v>720</v>
      </c>
      <c r="G293" s="25" t="s">
        <v>189</v>
      </c>
      <c r="H293" s="25" t="s">
        <v>186</v>
      </c>
      <c r="I293" s="49">
        <v>34.297513798713787</v>
      </c>
    </row>
    <row r="294" spans="1:9" ht="15.6" x14ac:dyDescent="0.3">
      <c r="A294" s="39" t="s">
        <v>749</v>
      </c>
      <c r="B294" s="20" t="s">
        <v>750</v>
      </c>
      <c r="C294" s="23">
        <v>6.5</v>
      </c>
      <c r="D294" s="23" t="s">
        <v>717</v>
      </c>
      <c r="E294" s="24">
        <v>19.5</v>
      </c>
      <c r="F294" s="24" t="s">
        <v>720</v>
      </c>
      <c r="G294" s="25" t="s">
        <v>189</v>
      </c>
      <c r="H294" s="25" t="s">
        <v>186</v>
      </c>
      <c r="I294" s="49">
        <v>42.523854746744775</v>
      </c>
    </row>
    <row r="295" spans="1:9" ht="15.6" x14ac:dyDescent="0.3">
      <c r="A295" s="39" t="s">
        <v>751</v>
      </c>
      <c r="B295" s="20" t="s">
        <v>752</v>
      </c>
      <c r="C295" s="23">
        <v>6.5</v>
      </c>
      <c r="D295" s="23" t="s">
        <v>717</v>
      </c>
      <c r="E295" s="24">
        <v>19.5</v>
      </c>
      <c r="F295" s="24" t="s">
        <v>720</v>
      </c>
      <c r="G295" s="25" t="s">
        <v>189</v>
      </c>
      <c r="H295" s="25" t="s">
        <v>186</v>
      </c>
      <c r="I295" s="49">
        <v>34.297513798713787</v>
      </c>
    </row>
    <row r="296" spans="1:9" ht="15.6" x14ac:dyDescent="0.3">
      <c r="A296" s="39" t="s">
        <v>753</v>
      </c>
      <c r="B296" s="20" t="s">
        <v>754</v>
      </c>
      <c r="C296" s="23">
        <v>6.5</v>
      </c>
      <c r="D296" s="23" t="s">
        <v>717</v>
      </c>
      <c r="E296" s="24">
        <v>19.5</v>
      </c>
      <c r="F296" s="24" t="s">
        <v>720</v>
      </c>
      <c r="G296" s="25" t="s">
        <v>189</v>
      </c>
      <c r="H296" s="25" t="s">
        <v>186</v>
      </c>
      <c r="I296" s="49">
        <v>34.297513798713787</v>
      </c>
    </row>
    <row r="297" spans="1:9" ht="15.6" x14ac:dyDescent="0.3">
      <c r="A297" s="39" t="s">
        <v>755</v>
      </c>
      <c r="B297" s="20" t="s">
        <v>756</v>
      </c>
      <c r="C297" s="23">
        <v>6.5</v>
      </c>
      <c r="D297" s="23" t="s">
        <v>717</v>
      </c>
      <c r="E297" s="24">
        <v>19.5</v>
      </c>
      <c r="F297" s="24" t="s">
        <v>720</v>
      </c>
      <c r="G297" s="25" t="s">
        <v>189</v>
      </c>
      <c r="H297" s="25" t="s">
        <v>186</v>
      </c>
      <c r="I297" s="49">
        <v>42.523854746744775</v>
      </c>
    </row>
    <row r="298" spans="1:9" ht="15.6" x14ac:dyDescent="0.3">
      <c r="A298" s="39" t="s">
        <v>757</v>
      </c>
      <c r="B298" s="20" t="s">
        <v>758</v>
      </c>
      <c r="C298" s="23">
        <v>6.5</v>
      </c>
      <c r="D298" s="23" t="s">
        <v>717</v>
      </c>
      <c r="E298" s="24">
        <v>19.5</v>
      </c>
      <c r="F298" s="24" t="s">
        <v>720</v>
      </c>
      <c r="G298" s="25" t="s">
        <v>189</v>
      </c>
      <c r="H298" s="25" t="s">
        <v>186</v>
      </c>
      <c r="I298" s="49">
        <v>34.297513798713787</v>
      </c>
    </row>
    <row r="299" spans="1:9" ht="15.6" x14ac:dyDescent="0.3">
      <c r="A299" s="39" t="s">
        <v>759</v>
      </c>
      <c r="B299" s="20" t="s">
        <v>760</v>
      </c>
      <c r="C299" s="23">
        <v>6.5</v>
      </c>
      <c r="D299" s="23" t="s">
        <v>717</v>
      </c>
      <c r="E299" s="24">
        <v>19.5</v>
      </c>
      <c r="F299" s="24" t="s">
        <v>720</v>
      </c>
      <c r="G299" s="25" t="s">
        <v>189</v>
      </c>
      <c r="H299" s="25" t="s">
        <v>186</v>
      </c>
      <c r="I299" s="49">
        <v>34.297513798713787</v>
      </c>
    </row>
    <row r="300" spans="1:9" ht="15.6" x14ac:dyDescent="0.3">
      <c r="A300" s="39" t="s">
        <v>761</v>
      </c>
      <c r="B300" s="20" t="s">
        <v>762</v>
      </c>
      <c r="C300" s="23">
        <v>6.5</v>
      </c>
      <c r="D300" s="23" t="s">
        <v>717</v>
      </c>
      <c r="E300" s="24">
        <v>19.5</v>
      </c>
      <c r="F300" s="24" t="s">
        <v>720</v>
      </c>
      <c r="G300" s="25" t="s">
        <v>189</v>
      </c>
      <c r="H300" s="25" t="s">
        <v>186</v>
      </c>
      <c r="I300" s="49">
        <v>42.523854746744775</v>
      </c>
    </row>
    <row r="301" spans="1:9" ht="15.6" x14ac:dyDescent="0.3">
      <c r="A301" s="39" t="s">
        <v>763</v>
      </c>
      <c r="B301" s="20" t="s">
        <v>764</v>
      </c>
      <c r="C301" s="23">
        <v>6.5</v>
      </c>
      <c r="D301" s="23" t="s">
        <v>717</v>
      </c>
      <c r="E301" s="24">
        <v>19.5</v>
      </c>
      <c r="F301" s="24" t="s">
        <v>720</v>
      </c>
      <c r="G301" s="25" t="s">
        <v>189</v>
      </c>
      <c r="H301" s="25" t="s">
        <v>186</v>
      </c>
      <c r="I301" s="49">
        <v>34.297513798713787</v>
      </c>
    </row>
    <row r="302" spans="1:9" ht="15.6" x14ac:dyDescent="0.3">
      <c r="A302" s="39" t="s">
        <v>765</v>
      </c>
      <c r="B302" s="20" t="s">
        <v>766</v>
      </c>
      <c r="C302" s="23">
        <v>6.5</v>
      </c>
      <c r="D302" s="23" t="s">
        <v>717</v>
      </c>
      <c r="E302" s="24">
        <v>19.5</v>
      </c>
      <c r="F302" s="24" t="s">
        <v>720</v>
      </c>
      <c r="G302" s="25" t="s">
        <v>189</v>
      </c>
      <c r="H302" s="25" t="s">
        <v>186</v>
      </c>
      <c r="I302" s="49">
        <v>34.297513798713787</v>
      </c>
    </row>
    <row r="303" spans="1:9" ht="15.6" x14ac:dyDescent="0.3">
      <c r="A303" s="39" t="s">
        <v>767</v>
      </c>
      <c r="B303" s="20" t="s">
        <v>768</v>
      </c>
      <c r="C303" s="23">
        <v>6.5</v>
      </c>
      <c r="D303" s="23" t="s">
        <v>717</v>
      </c>
      <c r="E303" s="24">
        <v>19.5</v>
      </c>
      <c r="F303" s="24" t="s">
        <v>720</v>
      </c>
      <c r="G303" s="25" t="s">
        <v>189</v>
      </c>
      <c r="H303" s="25" t="s">
        <v>186</v>
      </c>
      <c r="I303" s="49">
        <v>42.523854746744775</v>
      </c>
    </row>
    <row r="304" spans="1:9" ht="15.6" x14ac:dyDescent="0.3">
      <c r="A304" s="39" t="s">
        <v>769</v>
      </c>
      <c r="B304" s="20" t="s">
        <v>770</v>
      </c>
      <c r="C304" s="23">
        <v>6.5</v>
      </c>
      <c r="D304" s="23" t="s">
        <v>717</v>
      </c>
      <c r="E304" s="24">
        <v>19.5</v>
      </c>
      <c r="F304" s="24" t="s">
        <v>720</v>
      </c>
      <c r="G304" s="25" t="s">
        <v>189</v>
      </c>
      <c r="H304" s="25" t="s">
        <v>186</v>
      </c>
      <c r="I304" s="49">
        <v>34.297513798713787</v>
      </c>
    </row>
    <row r="305" spans="1:9" ht="15.6" x14ac:dyDescent="0.3">
      <c r="A305" s="39" t="s">
        <v>771</v>
      </c>
      <c r="B305" s="20" t="s">
        <v>772</v>
      </c>
      <c r="C305" s="23">
        <v>6.5</v>
      </c>
      <c r="D305" s="23" t="s">
        <v>717</v>
      </c>
      <c r="E305" s="24">
        <v>19.5</v>
      </c>
      <c r="F305" s="24" t="s">
        <v>720</v>
      </c>
      <c r="G305" s="25" t="s">
        <v>189</v>
      </c>
      <c r="H305" s="25" t="s">
        <v>186</v>
      </c>
      <c r="I305" s="49">
        <v>34.297513798713787</v>
      </c>
    </row>
    <row r="306" spans="1:9" ht="15.6" x14ac:dyDescent="0.3">
      <c r="A306" s="39" t="s">
        <v>773</v>
      </c>
      <c r="B306" s="20" t="s">
        <v>774</v>
      </c>
      <c r="C306" s="23">
        <v>6.5</v>
      </c>
      <c r="D306" s="23" t="s">
        <v>717</v>
      </c>
      <c r="E306" s="24">
        <v>19.5</v>
      </c>
      <c r="F306" s="24" t="s">
        <v>720</v>
      </c>
      <c r="G306" s="25" t="s">
        <v>189</v>
      </c>
      <c r="H306" s="25" t="s">
        <v>186</v>
      </c>
      <c r="I306" s="49">
        <v>42.523854746744775</v>
      </c>
    </row>
    <row r="307" spans="1:9" ht="15.6" x14ac:dyDescent="0.3">
      <c r="A307" s="39" t="s">
        <v>775</v>
      </c>
      <c r="B307" s="20" t="s">
        <v>776</v>
      </c>
      <c r="C307" s="23">
        <v>6.5</v>
      </c>
      <c r="D307" s="23" t="s">
        <v>717</v>
      </c>
      <c r="E307" s="24">
        <v>19.5</v>
      </c>
      <c r="F307" s="24" t="s">
        <v>720</v>
      </c>
      <c r="G307" s="25" t="s">
        <v>189</v>
      </c>
      <c r="H307" s="25" t="s">
        <v>186</v>
      </c>
      <c r="I307" s="49">
        <v>34.297513798713787</v>
      </c>
    </row>
    <row r="308" spans="1:9" ht="15.6" x14ac:dyDescent="0.3">
      <c r="A308" s="39" t="s">
        <v>777</v>
      </c>
      <c r="B308" s="20" t="s">
        <v>778</v>
      </c>
      <c r="C308" s="23">
        <v>6.5</v>
      </c>
      <c r="D308" s="23" t="s">
        <v>717</v>
      </c>
      <c r="E308" s="24">
        <v>19.5</v>
      </c>
      <c r="F308" s="24" t="s">
        <v>720</v>
      </c>
      <c r="G308" s="25" t="s">
        <v>189</v>
      </c>
      <c r="H308" s="25" t="s">
        <v>186</v>
      </c>
      <c r="I308" s="49">
        <v>34.297513798713787</v>
      </c>
    </row>
    <row r="309" spans="1:9" ht="15.6" x14ac:dyDescent="0.3">
      <c r="A309" s="24" t="s">
        <v>779</v>
      </c>
      <c r="B309" s="20" t="s">
        <v>780</v>
      </c>
      <c r="C309" s="23">
        <v>6.5</v>
      </c>
      <c r="D309" s="23" t="s">
        <v>717</v>
      </c>
      <c r="E309" s="24">
        <v>19.5</v>
      </c>
      <c r="F309" s="24" t="s">
        <v>720</v>
      </c>
      <c r="G309" s="25" t="s">
        <v>189</v>
      </c>
      <c r="H309" s="25" t="s">
        <v>186</v>
      </c>
      <c r="I309" s="49">
        <v>42.523854746744775</v>
      </c>
    </row>
    <row r="310" spans="1:9" ht="15.6" x14ac:dyDescent="0.3">
      <c r="A310" s="23" t="s">
        <v>781</v>
      </c>
      <c r="B310" s="20" t="s">
        <v>782</v>
      </c>
      <c r="C310" s="23">
        <v>6.5</v>
      </c>
      <c r="D310" s="23" t="s">
        <v>717</v>
      </c>
      <c r="E310" s="24">
        <v>19.5</v>
      </c>
      <c r="F310" s="24" t="s">
        <v>720</v>
      </c>
      <c r="G310" s="25" t="s">
        <v>189</v>
      </c>
      <c r="H310" s="25" t="s">
        <v>186</v>
      </c>
      <c r="I310" s="49">
        <v>34.297513798713787</v>
      </c>
    </row>
    <row r="311" spans="1:9" ht="15.6" x14ac:dyDescent="0.3">
      <c r="A311" s="23" t="s">
        <v>783</v>
      </c>
      <c r="B311" s="20" t="s">
        <v>784</v>
      </c>
      <c r="C311" s="23">
        <v>6.5</v>
      </c>
      <c r="D311" s="23" t="s">
        <v>717</v>
      </c>
      <c r="E311" s="24">
        <v>19.5</v>
      </c>
      <c r="F311" s="24" t="s">
        <v>720</v>
      </c>
      <c r="G311" s="25" t="s">
        <v>189</v>
      </c>
      <c r="H311" s="25" t="s">
        <v>186</v>
      </c>
      <c r="I311" s="49">
        <v>34.297513798713787</v>
      </c>
    </row>
    <row r="312" spans="1:9" ht="15.6" x14ac:dyDescent="0.3">
      <c r="A312" s="23" t="s">
        <v>785</v>
      </c>
      <c r="B312" s="20" t="s">
        <v>786</v>
      </c>
      <c r="C312" s="23">
        <v>6.5</v>
      </c>
      <c r="D312" s="23" t="s">
        <v>717</v>
      </c>
      <c r="E312" s="24">
        <v>19.5</v>
      </c>
      <c r="F312" s="24" t="s">
        <v>720</v>
      </c>
      <c r="G312" s="25" t="s">
        <v>189</v>
      </c>
      <c r="H312" s="25" t="s">
        <v>186</v>
      </c>
      <c r="I312" s="49">
        <v>42.523854746744775</v>
      </c>
    </row>
    <row r="313" spans="1:9" ht="15.6" x14ac:dyDescent="0.3">
      <c r="A313" s="23" t="s">
        <v>787</v>
      </c>
      <c r="B313" s="20" t="s">
        <v>788</v>
      </c>
      <c r="C313" s="23">
        <v>6.5</v>
      </c>
      <c r="D313" s="23" t="s">
        <v>717</v>
      </c>
      <c r="E313" s="24">
        <v>19.5</v>
      </c>
      <c r="F313" s="24" t="s">
        <v>720</v>
      </c>
      <c r="G313" s="25" t="s">
        <v>189</v>
      </c>
      <c r="H313" s="25" t="s">
        <v>186</v>
      </c>
      <c r="I313" s="49">
        <v>34.297513798713787</v>
      </c>
    </row>
    <row r="314" spans="1:9" ht="15.6" x14ac:dyDescent="0.3">
      <c r="A314" s="23" t="s">
        <v>789</v>
      </c>
      <c r="B314" s="20" t="s">
        <v>790</v>
      </c>
      <c r="C314" s="23">
        <v>6.5</v>
      </c>
      <c r="D314" s="23" t="s">
        <v>717</v>
      </c>
      <c r="E314" s="24">
        <v>19.5</v>
      </c>
      <c r="F314" s="24" t="s">
        <v>720</v>
      </c>
      <c r="G314" s="25" t="s">
        <v>189</v>
      </c>
      <c r="H314" s="25" t="s">
        <v>186</v>
      </c>
      <c r="I314" s="49">
        <v>34.297513798713787</v>
      </c>
    </row>
    <row r="315" spans="1:9" ht="15.6" x14ac:dyDescent="0.3">
      <c r="A315" s="23" t="s">
        <v>791</v>
      </c>
      <c r="B315" s="20" t="s">
        <v>792</v>
      </c>
      <c r="C315" s="23">
        <v>6.5</v>
      </c>
      <c r="D315" s="23" t="s">
        <v>717</v>
      </c>
      <c r="E315" s="24">
        <v>19.5</v>
      </c>
      <c r="F315" s="24" t="s">
        <v>720</v>
      </c>
      <c r="G315" s="25" t="s">
        <v>189</v>
      </c>
      <c r="H315" s="25" t="s">
        <v>186</v>
      </c>
      <c r="I315" s="49">
        <v>44.650047484082023</v>
      </c>
    </row>
    <row r="316" spans="1:9" ht="15.6" x14ac:dyDescent="0.3">
      <c r="A316" s="23" t="s">
        <v>793</v>
      </c>
      <c r="B316" s="20" t="s">
        <v>794</v>
      </c>
      <c r="C316" s="23">
        <v>6.5</v>
      </c>
      <c r="D316" s="23" t="s">
        <v>717</v>
      </c>
      <c r="E316" s="24">
        <v>19.5</v>
      </c>
      <c r="F316" s="24" t="s">
        <v>720</v>
      </c>
      <c r="G316" s="25" t="s">
        <v>189</v>
      </c>
      <c r="H316" s="25" t="s">
        <v>186</v>
      </c>
      <c r="I316" s="49">
        <v>36.012389488649475</v>
      </c>
    </row>
    <row r="317" spans="1:9" ht="15.6" x14ac:dyDescent="0.3">
      <c r="A317" s="23" t="s">
        <v>795</v>
      </c>
      <c r="B317" s="20" t="s">
        <v>796</v>
      </c>
      <c r="C317" s="23">
        <v>6.5</v>
      </c>
      <c r="D317" s="23" t="s">
        <v>717</v>
      </c>
      <c r="E317" s="24">
        <v>19.5</v>
      </c>
      <c r="F317" s="24" t="s">
        <v>720</v>
      </c>
      <c r="G317" s="25" t="s">
        <v>189</v>
      </c>
      <c r="H317" s="25" t="s">
        <v>186</v>
      </c>
      <c r="I317" s="49">
        <v>36.012389488649475</v>
      </c>
    </row>
    <row r="318" spans="1:9" ht="15.6" x14ac:dyDescent="0.3">
      <c r="A318" s="23" t="s">
        <v>797</v>
      </c>
      <c r="B318" s="20" t="s">
        <v>798</v>
      </c>
      <c r="C318" s="23">
        <v>6.5</v>
      </c>
      <c r="D318" s="23" t="s">
        <v>717</v>
      </c>
      <c r="E318" s="24">
        <v>19.5</v>
      </c>
      <c r="F318" s="24" t="s">
        <v>720</v>
      </c>
      <c r="G318" s="25" t="s">
        <v>189</v>
      </c>
      <c r="H318" s="25" t="s">
        <v>186</v>
      </c>
      <c r="I318" s="49">
        <v>44.650047484082023</v>
      </c>
    </row>
    <row r="319" spans="1:9" ht="15.6" x14ac:dyDescent="0.3">
      <c r="A319" s="23" t="s">
        <v>799</v>
      </c>
      <c r="B319" s="20" t="s">
        <v>800</v>
      </c>
      <c r="C319" s="23">
        <v>6.5</v>
      </c>
      <c r="D319" s="23" t="s">
        <v>717</v>
      </c>
      <c r="E319" s="24">
        <v>19.5</v>
      </c>
      <c r="F319" s="24" t="s">
        <v>720</v>
      </c>
      <c r="G319" s="25" t="s">
        <v>189</v>
      </c>
      <c r="H319" s="25" t="s">
        <v>186</v>
      </c>
      <c r="I319" s="49">
        <v>36.012389488649475</v>
      </c>
    </row>
    <row r="320" spans="1:9" ht="15.6" x14ac:dyDescent="0.3">
      <c r="A320" s="23" t="s">
        <v>801</v>
      </c>
      <c r="B320" s="20" t="s">
        <v>802</v>
      </c>
      <c r="C320" s="23">
        <v>6.5</v>
      </c>
      <c r="D320" s="23" t="s">
        <v>717</v>
      </c>
      <c r="E320" s="24">
        <v>19.5</v>
      </c>
      <c r="F320" s="24" t="s">
        <v>720</v>
      </c>
      <c r="G320" s="25" t="s">
        <v>189</v>
      </c>
      <c r="H320" s="25" t="s">
        <v>186</v>
      </c>
      <c r="I320" s="49">
        <v>36.012389488649475</v>
      </c>
    </row>
    <row r="321" spans="1:9" ht="15.6" x14ac:dyDescent="0.3">
      <c r="A321" s="23" t="s">
        <v>803</v>
      </c>
      <c r="B321" s="20" t="s">
        <v>804</v>
      </c>
      <c r="C321" s="23">
        <v>6.5</v>
      </c>
      <c r="D321" s="23" t="s">
        <v>717</v>
      </c>
      <c r="E321" s="24">
        <v>19.5</v>
      </c>
      <c r="F321" s="24" t="s">
        <v>720</v>
      </c>
      <c r="G321" s="25" t="s">
        <v>189</v>
      </c>
      <c r="H321" s="25" t="s">
        <v>186</v>
      </c>
      <c r="I321" s="49">
        <v>42.523854746744775</v>
      </c>
    </row>
    <row r="322" spans="1:9" ht="15.6" x14ac:dyDescent="0.3">
      <c r="A322" s="23" t="s">
        <v>805</v>
      </c>
      <c r="B322" s="20" t="s">
        <v>806</v>
      </c>
      <c r="C322" s="23">
        <v>6.5</v>
      </c>
      <c r="D322" s="23" t="s">
        <v>717</v>
      </c>
      <c r="E322" s="24">
        <v>19.5</v>
      </c>
      <c r="F322" s="24" t="s">
        <v>720</v>
      </c>
      <c r="G322" s="25" t="s">
        <v>189</v>
      </c>
      <c r="H322" s="25" t="s">
        <v>186</v>
      </c>
      <c r="I322" s="49">
        <v>34.297513798713787</v>
      </c>
    </row>
    <row r="323" spans="1:9" ht="15.6" x14ac:dyDescent="0.3">
      <c r="A323" s="23" t="s">
        <v>807</v>
      </c>
      <c r="B323" s="20" t="s">
        <v>808</v>
      </c>
      <c r="C323" s="23">
        <v>6.5</v>
      </c>
      <c r="D323" s="23" t="s">
        <v>717</v>
      </c>
      <c r="E323" s="24">
        <v>19.5</v>
      </c>
      <c r="F323" s="24" t="s">
        <v>720</v>
      </c>
      <c r="G323" s="25" t="s">
        <v>189</v>
      </c>
      <c r="H323" s="25" t="s">
        <v>186</v>
      </c>
      <c r="I323" s="49">
        <v>34.297513798713787</v>
      </c>
    </row>
    <row r="324" spans="1:9" ht="15.6" x14ac:dyDescent="0.3">
      <c r="A324" s="24" t="s">
        <v>809</v>
      </c>
      <c r="B324" s="20" t="s">
        <v>810</v>
      </c>
      <c r="C324" s="23">
        <v>6.5</v>
      </c>
      <c r="D324" s="23" t="s">
        <v>811</v>
      </c>
      <c r="E324" s="24" t="s">
        <v>720</v>
      </c>
      <c r="F324" s="24" t="s">
        <v>720</v>
      </c>
      <c r="G324" s="25" t="s">
        <v>185</v>
      </c>
      <c r="H324" s="25" t="s">
        <v>186</v>
      </c>
      <c r="I324" s="49">
        <v>28.514226316285438</v>
      </c>
    </row>
    <row r="325" spans="1:9" ht="15.6" x14ac:dyDescent="0.3">
      <c r="A325" s="24" t="s">
        <v>812</v>
      </c>
      <c r="B325" s="20" t="s">
        <v>813</v>
      </c>
      <c r="C325" s="23">
        <v>6.5</v>
      </c>
      <c r="D325" s="23" t="s">
        <v>811</v>
      </c>
      <c r="E325" s="24" t="s">
        <v>720</v>
      </c>
      <c r="F325" s="24" t="s">
        <v>720</v>
      </c>
      <c r="G325" s="25" t="s">
        <v>189</v>
      </c>
      <c r="H325" s="25" t="s">
        <v>186</v>
      </c>
      <c r="I325" s="49">
        <v>39.562372005453625</v>
      </c>
    </row>
    <row r="326" spans="1:9" ht="15.6" x14ac:dyDescent="0.3">
      <c r="A326" s="39" t="s">
        <v>814</v>
      </c>
      <c r="B326" s="20" t="s">
        <v>815</v>
      </c>
      <c r="C326" s="23">
        <v>6.5</v>
      </c>
      <c r="D326" s="23" t="s">
        <v>811</v>
      </c>
      <c r="E326" s="24" t="s">
        <v>720</v>
      </c>
      <c r="F326" s="24" t="s">
        <v>720</v>
      </c>
      <c r="G326" s="25" t="s">
        <v>189</v>
      </c>
      <c r="H326" s="25" t="s">
        <v>186</v>
      </c>
      <c r="I326" s="49">
        <v>33.386288339854971</v>
      </c>
    </row>
    <row r="327" spans="1:9" ht="15.6" x14ac:dyDescent="0.3">
      <c r="A327" s="39" t="s">
        <v>816</v>
      </c>
      <c r="B327" s="20" t="s">
        <v>817</v>
      </c>
      <c r="C327" s="23">
        <v>6.5</v>
      </c>
      <c r="D327" s="23" t="s">
        <v>811</v>
      </c>
      <c r="E327" s="23" t="s">
        <v>720</v>
      </c>
      <c r="F327" s="24" t="s">
        <v>720</v>
      </c>
      <c r="G327" s="25" t="s">
        <v>189</v>
      </c>
      <c r="H327" s="25" t="s">
        <v>186</v>
      </c>
      <c r="I327" s="49">
        <v>33.386288339854971</v>
      </c>
    </row>
    <row r="328" spans="1:9" ht="15.6" x14ac:dyDescent="0.3">
      <c r="A328" s="39" t="s">
        <v>818</v>
      </c>
      <c r="B328" s="20" t="s">
        <v>819</v>
      </c>
      <c r="C328" s="23">
        <v>6.5</v>
      </c>
      <c r="D328" s="23" t="s">
        <v>811</v>
      </c>
      <c r="E328" s="23" t="s">
        <v>720</v>
      </c>
      <c r="F328" s="24" t="s">
        <v>720</v>
      </c>
      <c r="G328" s="25" t="s">
        <v>189</v>
      </c>
      <c r="H328" s="25" t="s">
        <v>186</v>
      </c>
      <c r="I328" s="49">
        <v>39.562372005453625</v>
      </c>
    </row>
    <row r="329" spans="1:9" ht="15.6" x14ac:dyDescent="0.3">
      <c r="A329" s="39" t="s">
        <v>820</v>
      </c>
      <c r="B329" s="20" t="s">
        <v>821</v>
      </c>
      <c r="C329" s="23">
        <v>6.5</v>
      </c>
      <c r="D329" s="23" t="s">
        <v>811</v>
      </c>
      <c r="E329" s="23" t="s">
        <v>720</v>
      </c>
      <c r="F329" s="24" t="s">
        <v>720</v>
      </c>
      <c r="G329" s="25" t="s">
        <v>189</v>
      </c>
      <c r="H329" s="25" t="s">
        <v>186</v>
      </c>
      <c r="I329" s="49">
        <v>33.386288339854971</v>
      </c>
    </row>
    <row r="330" spans="1:9" ht="15.6" x14ac:dyDescent="0.3">
      <c r="A330" s="39" t="s">
        <v>822</v>
      </c>
      <c r="B330" s="20" t="s">
        <v>823</v>
      </c>
      <c r="C330" s="23">
        <v>6.5</v>
      </c>
      <c r="D330" s="23" t="s">
        <v>811</v>
      </c>
      <c r="E330" s="23" t="s">
        <v>720</v>
      </c>
      <c r="F330" s="24" t="s">
        <v>720</v>
      </c>
      <c r="G330" s="25" t="s">
        <v>189</v>
      </c>
      <c r="H330" s="25" t="s">
        <v>186</v>
      </c>
      <c r="I330" s="49">
        <v>33.386288339854971</v>
      </c>
    </row>
    <row r="331" spans="1:9" ht="15.6" x14ac:dyDescent="0.3">
      <c r="A331" s="39" t="s">
        <v>824</v>
      </c>
      <c r="B331" s="20" t="s">
        <v>825</v>
      </c>
      <c r="C331" s="23">
        <v>6.5</v>
      </c>
      <c r="D331" s="23" t="s">
        <v>811</v>
      </c>
      <c r="E331" s="23" t="s">
        <v>720</v>
      </c>
      <c r="F331" s="24" t="s">
        <v>720</v>
      </c>
      <c r="G331" s="25" t="s">
        <v>189</v>
      </c>
      <c r="H331" s="25" t="s">
        <v>186</v>
      </c>
      <c r="I331" s="49">
        <v>39.562372005453625</v>
      </c>
    </row>
    <row r="332" spans="1:9" ht="15.6" x14ac:dyDescent="0.3">
      <c r="A332" s="39" t="s">
        <v>826</v>
      </c>
      <c r="B332" s="20" t="s">
        <v>827</v>
      </c>
      <c r="C332" s="23">
        <v>6.5</v>
      </c>
      <c r="D332" s="23" t="s">
        <v>811</v>
      </c>
      <c r="E332" s="23" t="s">
        <v>720</v>
      </c>
      <c r="F332" s="24" t="s">
        <v>720</v>
      </c>
      <c r="G332" s="25" t="s">
        <v>189</v>
      </c>
      <c r="H332" s="25" t="s">
        <v>186</v>
      </c>
      <c r="I332" s="49">
        <v>33.386288339854971</v>
      </c>
    </row>
    <row r="333" spans="1:9" ht="15.6" x14ac:dyDescent="0.3">
      <c r="A333" s="39" t="s">
        <v>828</v>
      </c>
      <c r="B333" s="20" t="s">
        <v>829</v>
      </c>
      <c r="C333" s="23">
        <v>6.5</v>
      </c>
      <c r="D333" s="23" t="s">
        <v>811</v>
      </c>
      <c r="E333" s="23" t="s">
        <v>720</v>
      </c>
      <c r="F333" s="24" t="s">
        <v>720</v>
      </c>
      <c r="G333" s="25" t="s">
        <v>189</v>
      </c>
      <c r="H333" s="25" t="s">
        <v>186</v>
      </c>
      <c r="I333" s="49">
        <v>33.386288339854971</v>
      </c>
    </row>
    <row r="334" spans="1:9" ht="15.6" x14ac:dyDescent="0.3">
      <c r="A334" s="39" t="s">
        <v>830</v>
      </c>
      <c r="B334" s="20" t="s">
        <v>831</v>
      </c>
      <c r="C334" s="23">
        <v>6.5</v>
      </c>
      <c r="D334" s="23" t="s">
        <v>811</v>
      </c>
      <c r="E334" s="23" t="s">
        <v>720</v>
      </c>
      <c r="F334" s="24" t="s">
        <v>720</v>
      </c>
      <c r="G334" s="25" t="s">
        <v>185</v>
      </c>
      <c r="H334" s="25" t="s">
        <v>186</v>
      </c>
      <c r="I334" s="49">
        <v>39.562372005453625</v>
      </c>
    </row>
    <row r="335" spans="1:9" ht="15.6" x14ac:dyDescent="0.3">
      <c r="A335" s="39" t="s">
        <v>832</v>
      </c>
      <c r="B335" s="20" t="s">
        <v>833</v>
      </c>
      <c r="C335" s="23">
        <v>6.5</v>
      </c>
      <c r="D335" s="23" t="s">
        <v>811</v>
      </c>
      <c r="E335" s="23" t="s">
        <v>720</v>
      </c>
      <c r="F335" s="24" t="s">
        <v>720</v>
      </c>
      <c r="G335" s="25" t="s">
        <v>189</v>
      </c>
      <c r="H335" s="25" t="s">
        <v>186</v>
      </c>
      <c r="I335" s="49">
        <v>33.386288339854971</v>
      </c>
    </row>
    <row r="336" spans="1:9" ht="15.6" x14ac:dyDescent="0.3">
      <c r="A336" s="39" t="s">
        <v>834</v>
      </c>
      <c r="B336" s="20" t="s">
        <v>835</v>
      </c>
      <c r="C336" s="23">
        <v>6.5</v>
      </c>
      <c r="D336" s="23" t="s">
        <v>811</v>
      </c>
      <c r="E336" s="23" t="s">
        <v>720</v>
      </c>
      <c r="F336" s="24" t="s">
        <v>720</v>
      </c>
      <c r="G336" s="25" t="s">
        <v>189</v>
      </c>
      <c r="H336" s="25" t="s">
        <v>186</v>
      </c>
      <c r="I336" s="49">
        <v>33.386288339854971</v>
      </c>
    </row>
    <row r="337" spans="1:9" ht="15.6" x14ac:dyDescent="0.3">
      <c r="A337" s="39" t="s">
        <v>836</v>
      </c>
      <c r="B337" s="20" t="s">
        <v>837</v>
      </c>
      <c r="C337" s="23">
        <v>6.5</v>
      </c>
      <c r="D337" s="23" t="s">
        <v>811</v>
      </c>
      <c r="E337" s="23" t="s">
        <v>720</v>
      </c>
      <c r="F337" s="24" t="s">
        <v>720</v>
      </c>
      <c r="G337" s="25" t="s">
        <v>189</v>
      </c>
      <c r="H337" s="25" t="s">
        <v>186</v>
      </c>
      <c r="I337" s="49">
        <v>46.004229763219406</v>
      </c>
    </row>
    <row r="338" spans="1:9" ht="15.6" x14ac:dyDescent="0.3">
      <c r="A338" s="39" t="s">
        <v>838</v>
      </c>
      <c r="B338" s="20" t="s">
        <v>839</v>
      </c>
      <c r="C338" s="23">
        <v>6.5</v>
      </c>
      <c r="D338" s="23" t="s">
        <v>811</v>
      </c>
      <c r="E338" s="23" t="s">
        <v>720</v>
      </c>
      <c r="F338" s="24" t="s">
        <v>720</v>
      </c>
      <c r="G338" s="25" t="s">
        <v>189</v>
      </c>
      <c r="H338" s="25" t="s">
        <v>186</v>
      </c>
      <c r="I338" s="49">
        <v>37.094469721044327</v>
      </c>
    </row>
    <row r="339" spans="1:9" ht="15.6" x14ac:dyDescent="0.3">
      <c r="A339" s="39" t="s">
        <v>840</v>
      </c>
      <c r="B339" s="20" t="s">
        <v>841</v>
      </c>
      <c r="C339" s="23">
        <v>6.5</v>
      </c>
      <c r="D339" s="23" t="s">
        <v>811</v>
      </c>
      <c r="E339" s="23" t="s">
        <v>720</v>
      </c>
      <c r="F339" s="24" t="s">
        <v>720</v>
      </c>
      <c r="G339" s="25" t="s">
        <v>189</v>
      </c>
      <c r="H339" s="25" t="s">
        <v>186</v>
      </c>
      <c r="I339" s="49">
        <v>37.094469721044327</v>
      </c>
    </row>
    <row r="340" spans="1:9" ht="15.6" x14ac:dyDescent="0.3">
      <c r="A340" s="39" t="s">
        <v>842</v>
      </c>
      <c r="B340" s="20" t="s">
        <v>843</v>
      </c>
      <c r="C340" s="23">
        <v>6.5</v>
      </c>
      <c r="D340" s="23" t="s">
        <v>811</v>
      </c>
      <c r="E340" s="23" t="s">
        <v>720</v>
      </c>
      <c r="F340" s="24" t="s">
        <v>720</v>
      </c>
      <c r="G340" s="25" t="s">
        <v>189</v>
      </c>
      <c r="H340" s="25" t="s">
        <v>186</v>
      </c>
      <c r="I340" s="49">
        <v>46.004229763219406</v>
      </c>
    </row>
    <row r="341" spans="1:9" ht="15.6" x14ac:dyDescent="0.3">
      <c r="A341" s="39" t="s">
        <v>844</v>
      </c>
      <c r="B341" s="20" t="s">
        <v>845</v>
      </c>
      <c r="C341" s="23">
        <v>6.5</v>
      </c>
      <c r="D341" s="23" t="s">
        <v>811</v>
      </c>
      <c r="E341" s="23" t="s">
        <v>720</v>
      </c>
      <c r="F341" s="24" t="s">
        <v>720</v>
      </c>
      <c r="G341" s="25" t="s">
        <v>189</v>
      </c>
      <c r="H341" s="25" t="s">
        <v>186</v>
      </c>
      <c r="I341" s="49">
        <v>37.094469721044327</v>
      </c>
    </row>
    <row r="342" spans="1:9" ht="15.6" x14ac:dyDescent="0.3">
      <c r="A342" s="39" t="s">
        <v>846</v>
      </c>
      <c r="B342" s="20" t="s">
        <v>847</v>
      </c>
      <c r="C342" s="23">
        <v>6.5</v>
      </c>
      <c r="D342" s="23" t="s">
        <v>811</v>
      </c>
      <c r="E342" s="23" t="s">
        <v>720</v>
      </c>
      <c r="F342" s="24" t="s">
        <v>720</v>
      </c>
      <c r="G342" s="25" t="s">
        <v>189</v>
      </c>
      <c r="H342" s="25" t="s">
        <v>186</v>
      </c>
      <c r="I342" s="49">
        <v>37.094469721044327</v>
      </c>
    </row>
    <row r="343" spans="1:9" ht="15.6" x14ac:dyDescent="0.3">
      <c r="A343" s="39" t="s">
        <v>848</v>
      </c>
      <c r="B343" s="20" t="s">
        <v>849</v>
      </c>
      <c r="C343" s="23">
        <v>6.5</v>
      </c>
      <c r="D343" s="23" t="s">
        <v>811</v>
      </c>
      <c r="E343" s="23" t="s">
        <v>720</v>
      </c>
      <c r="F343" s="24" t="s">
        <v>720</v>
      </c>
      <c r="G343" s="25" t="s">
        <v>189</v>
      </c>
      <c r="H343" s="25" t="s">
        <v>186</v>
      </c>
      <c r="I343" s="49">
        <v>46.004229763219406</v>
      </c>
    </row>
    <row r="344" spans="1:9" ht="15.6" x14ac:dyDescent="0.3">
      <c r="A344" s="39" t="s">
        <v>850</v>
      </c>
      <c r="B344" s="20" t="s">
        <v>851</v>
      </c>
      <c r="C344" s="23">
        <v>6.5</v>
      </c>
      <c r="D344" s="23" t="s">
        <v>811</v>
      </c>
      <c r="E344" s="23" t="s">
        <v>720</v>
      </c>
      <c r="F344" s="24" t="s">
        <v>720</v>
      </c>
      <c r="G344" s="25" t="s">
        <v>189</v>
      </c>
      <c r="H344" s="25" t="s">
        <v>186</v>
      </c>
      <c r="I344" s="49">
        <v>37.094469721044327</v>
      </c>
    </row>
    <row r="345" spans="1:9" ht="15.6" x14ac:dyDescent="0.3">
      <c r="A345" s="39" t="s">
        <v>852</v>
      </c>
      <c r="B345" s="20" t="s">
        <v>853</v>
      </c>
      <c r="C345" s="23">
        <v>6.5</v>
      </c>
      <c r="D345" s="23" t="s">
        <v>811</v>
      </c>
      <c r="E345" s="23" t="s">
        <v>720</v>
      </c>
      <c r="F345" s="24" t="s">
        <v>720</v>
      </c>
      <c r="G345" s="25" t="s">
        <v>189</v>
      </c>
      <c r="H345" s="25" t="s">
        <v>186</v>
      </c>
      <c r="I345" s="49">
        <v>37.094469721044327</v>
      </c>
    </row>
    <row r="346" spans="1:9" ht="15.6" x14ac:dyDescent="0.3">
      <c r="A346" s="39" t="s">
        <v>854</v>
      </c>
      <c r="B346" s="20" t="s">
        <v>855</v>
      </c>
      <c r="C346" s="23">
        <v>6.5</v>
      </c>
      <c r="D346" s="23" t="s">
        <v>811</v>
      </c>
      <c r="E346" s="23" t="s">
        <v>720</v>
      </c>
      <c r="F346" s="24" t="s">
        <v>720</v>
      </c>
      <c r="G346" s="25" t="s">
        <v>189</v>
      </c>
      <c r="H346" s="25" t="s">
        <v>186</v>
      </c>
      <c r="I346" s="49">
        <v>46.004229763219406</v>
      </c>
    </row>
    <row r="347" spans="1:9" ht="15.6" x14ac:dyDescent="0.3">
      <c r="A347" s="39" t="s">
        <v>856</v>
      </c>
      <c r="B347" s="20" t="s">
        <v>857</v>
      </c>
      <c r="C347" s="23">
        <v>6.5</v>
      </c>
      <c r="D347" s="23" t="s">
        <v>811</v>
      </c>
      <c r="E347" s="23" t="s">
        <v>720</v>
      </c>
      <c r="F347" s="24" t="s">
        <v>720</v>
      </c>
      <c r="G347" s="25" t="s">
        <v>189</v>
      </c>
      <c r="H347" s="25" t="s">
        <v>186</v>
      </c>
      <c r="I347" s="49">
        <v>37.094469721044327</v>
      </c>
    </row>
    <row r="348" spans="1:9" ht="15.6" x14ac:dyDescent="0.3">
      <c r="A348" s="39" t="s">
        <v>858</v>
      </c>
      <c r="B348" s="20" t="s">
        <v>859</v>
      </c>
      <c r="C348" s="23">
        <v>6.5</v>
      </c>
      <c r="D348" s="23" t="s">
        <v>811</v>
      </c>
      <c r="E348" s="23" t="s">
        <v>720</v>
      </c>
      <c r="F348" s="24" t="s">
        <v>720</v>
      </c>
      <c r="G348" s="25" t="s">
        <v>189</v>
      </c>
      <c r="H348" s="25" t="s">
        <v>186</v>
      </c>
      <c r="I348" s="49">
        <v>37.094469721044327</v>
      </c>
    </row>
    <row r="349" spans="1:9" ht="15.6" x14ac:dyDescent="0.3">
      <c r="A349" s="39" t="s">
        <v>860</v>
      </c>
      <c r="B349" s="20" t="s">
        <v>861</v>
      </c>
      <c r="C349" s="23">
        <v>6.5</v>
      </c>
      <c r="D349" s="23" t="s">
        <v>811</v>
      </c>
      <c r="E349" s="23" t="s">
        <v>720</v>
      </c>
      <c r="F349" s="24" t="s">
        <v>720</v>
      </c>
      <c r="G349" s="25" t="s">
        <v>189</v>
      </c>
      <c r="H349" s="25" t="s">
        <v>186</v>
      </c>
      <c r="I349" s="49">
        <v>46.004229763219406</v>
      </c>
    </row>
    <row r="350" spans="1:9" ht="15.6" x14ac:dyDescent="0.3">
      <c r="A350" s="39" t="s">
        <v>862</v>
      </c>
      <c r="B350" s="20" t="s">
        <v>863</v>
      </c>
      <c r="C350" s="23">
        <v>6.5</v>
      </c>
      <c r="D350" s="23" t="s">
        <v>811</v>
      </c>
      <c r="E350" s="23" t="s">
        <v>720</v>
      </c>
      <c r="F350" s="24" t="s">
        <v>720</v>
      </c>
      <c r="G350" s="25" t="s">
        <v>189</v>
      </c>
      <c r="H350" s="25" t="s">
        <v>186</v>
      </c>
      <c r="I350" s="49">
        <v>37.094469721044327</v>
      </c>
    </row>
    <row r="351" spans="1:9" ht="15.6" x14ac:dyDescent="0.3">
      <c r="A351" s="39" t="s">
        <v>864</v>
      </c>
      <c r="B351" s="20" t="s">
        <v>865</v>
      </c>
      <c r="C351" s="23">
        <v>6.5</v>
      </c>
      <c r="D351" s="23" t="s">
        <v>811</v>
      </c>
      <c r="E351" s="23" t="s">
        <v>720</v>
      </c>
      <c r="F351" s="24" t="s">
        <v>720</v>
      </c>
      <c r="G351" s="25" t="s">
        <v>189</v>
      </c>
      <c r="H351" s="25" t="s">
        <v>186</v>
      </c>
      <c r="I351" s="49">
        <v>37.094469721044327</v>
      </c>
    </row>
    <row r="352" spans="1:9" ht="15.6" x14ac:dyDescent="0.3">
      <c r="A352" s="39" t="s">
        <v>866</v>
      </c>
      <c r="B352" s="20" t="s">
        <v>867</v>
      </c>
      <c r="C352" s="23">
        <v>6.5</v>
      </c>
      <c r="D352" s="23" t="s">
        <v>811</v>
      </c>
      <c r="E352" s="23" t="s">
        <v>720</v>
      </c>
      <c r="F352" s="24" t="s">
        <v>720</v>
      </c>
      <c r="G352" s="25" t="s">
        <v>189</v>
      </c>
      <c r="H352" s="25" t="s">
        <v>186</v>
      </c>
      <c r="I352" s="49">
        <v>46.004229763219406</v>
      </c>
    </row>
    <row r="353" spans="1:9" ht="15.6" x14ac:dyDescent="0.3">
      <c r="A353" s="39" t="s">
        <v>868</v>
      </c>
      <c r="B353" s="20" t="s">
        <v>869</v>
      </c>
      <c r="C353" s="23">
        <v>6.5</v>
      </c>
      <c r="D353" s="23" t="s">
        <v>811</v>
      </c>
      <c r="E353" s="23" t="s">
        <v>720</v>
      </c>
      <c r="F353" s="24" t="s">
        <v>720</v>
      </c>
      <c r="G353" s="25" t="s">
        <v>189</v>
      </c>
      <c r="H353" s="25" t="s">
        <v>186</v>
      </c>
      <c r="I353" s="49">
        <v>37.094469721044327</v>
      </c>
    </row>
    <row r="354" spans="1:9" ht="15.6" x14ac:dyDescent="0.3">
      <c r="A354" s="39" t="s">
        <v>870</v>
      </c>
      <c r="B354" s="20" t="s">
        <v>871</v>
      </c>
      <c r="C354" s="23">
        <v>6.5</v>
      </c>
      <c r="D354" s="23" t="s">
        <v>811</v>
      </c>
      <c r="E354" s="23" t="s">
        <v>720</v>
      </c>
      <c r="F354" s="24" t="s">
        <v>720</v>
      </c>
      <c r="G354" s="25" t="s">
        <v>189</v>
      </c>
      <c r="H354" s="25" t="s">
        <v>186</v>
      </c>
      <c r="I354" s="49">
        <v>37.094469721044327</v>
      </c>
    </row>
    <row r="355" spans="1:9" ht="15.6" x14ac:dyDescent="0.3">
      <c r="A355" s="39" t="s">
        <v>872</v>
      </c>
      <c r="B355" s="20" t="s">
        <v>873</v>
      </c>
      <c r="C355" s="23">
        <v>6.5</v>
      </c>
      <c r="D355" s="23" t="s">
        <v>811</v>
      </c>
      <c r="E355" s="23" t="s">
        <v>720</v>
      </c>
      <c r="F355" s="24" t="s">
        <v>720</v>
      </c>
      <c r="G355" s="25" t="s">
        <v>189</v>
      </c>
      <c r="H355" s="25" t="s">
        <v>186</v>
      </c>
      <c r="I355" s="49">
        <v>46.004229763219406</v>
      </c>
    </row>
    <row r="356" spans="1:9" ht="15.6" x14ac:dyDescent="0.3">
      <c r="A356" s="39" t="s">
        <v>874</v>
      </c>
      <c r="B356" s="20" t="s">
        <v>875</v>
      </c>
      <c r="C356" s="23">
        <v>6.5</v>
      </c>
      <c r="D356" s="23" t="s">
        <v>811</v>
      </c>
      <c r="E356" s="23" t="s">
        <v>720</v>
      </c>
      <c r="F356" s="24" t="s">
        <v>720</v>
      </c>
      <c r="G356" s="25" t="s">
        <v>189</v>
      </c>
      <c r="H356" s="25" t="s">
        <v>186</v>
      </c>
      <c r="I356" s="49">
        <v>37.094469721044327</v>
      </c>
    </row>
    <row r="357" spans="1:9" ht="15.6" x14ac:dyDescent="0.3">
      <c r="A357" s="39" t="s">
        <v>876</v>
      </c>
      <c r="B357" s="20" t="s">
        <v>877</v>
      </c>
      <c r="C357" s="23">
        <v>6.5</v>
      </c>
      <c r="D357" s="23" t="s">
        <v>811</v>
      </c>
      <c r="E357" s="23" t="s">
        <v>720</v>
      </c>
      <c r="F357" s="24" t="s">
        <v>720</v>
      </c>
      <c r="G357" s="25" t="s">
        <v>189</v>
      </c>
      <c r="H357" s="25" t="s">
        <v>186</v>
      </c>
      <c r="I357" s="49">
        <v>37.094469721044327</v>
      </c>
    </row>
    <row r="358" spans="1:9" ht="15.6" x14ac:dyDescent="0.3">
      <c r="A358" s="39" t="s">
        <v>878</v>
      </c>
      <c r="B358" s="20" t="s">
        <v>879</v>
      </c>
      <c r="C358" s="23">
        <v>6.5</v>
      </c>
      <c r="D358" s="23" t="s">
        <v>811</v>
      </c>
      <c r="E358" s="23" t="s">
        <v>720</v>
      </c>
      <c r="F358" s="24" t="s">
        <v>720</v>
      </c>
      <c r="G358" s="25" t="s">
        <v>189</v>
      </c>
      <c r="H358" s="25" t="s">
        <v>186</v>
      </c>
      <c r="I358" s="49">
        <v>46.004229763219406</v>
      </c>
    </row>
    <row r="359" spans="1:9" ht="15.6" x14ac:dyDescent="0.3">
      <c r="A359" s="39" t="s">
        <v>880</v>
      </c>
      <c r="B359" s="20" t="s">
        <v>881</v>
      </c>
      <c r="C359" s="23">
        <v>6.5</v>
      </c>
      <c r="D359" s="23" t="s">
        <v>811</v>
      </c>
      <c r="E359" s="23" t="s">
        <v>720</v>
      </c>
      <c r="F359" s="24" t="s">
        <v>720</v>
      </c>
      <c r="G359" s="25" t="s">
        <v>189</v>
      </c>
      <c r="H359" s="25" t="s">
        <v>186</v>
      </c>
      <c r="I359" s="49">
        <v>37.094469721044327</v>
      </c>
    </row>
    <row r="360" spans="1:9" ht="15.6" x14ac:dyDescent="0.3">
      <c r="A360" s="39" t="s">
        <v>882</v>
      </c>
      <c r="B360" s="20" t="s">
        <v>883</v>
      </c>
      <c r="C360" s="23">
        <v>6.5</v>
      </c>
      <c r="D360" s="23" t="s">
        <v>811</v>
      </c>
      <c r="E360" s="23" t="s">
        <v>720</v>
      </c>
      <c r="F360" s="24" t="s">
        <v>720</v>
      </c>
      <c r="G360" s="25" t="s">
        <v>189</v>
      </c>
      <c r="H360" s="25" t="s">
        <v>186</v>
      </c>
      <c r="I360" s="49">
        <v>37.094469721044327</v>
      </c>
    </row>
    <row r="361" spans="1:9" ht="15.6" x14ac:dyDescent="0.3">
      <c r="A361" s="39" t="s">
        <v>884</v>
      </c>
      <c r="B361" s="20" t="s">
        <v>885</v>
      </c>
      <c r="C361" s="23">
        <v>6.5</v>
      </c>
      <c r="D361" s="23" t="s">
        <v>811</v>
      </c>
      <c r="E361" s="23" t="s">
        <v>720</v>
      </c>
      <c r="F361" s="24" t="s">
        <v>720</v>
      </c>
      <c r="G361" s="25" t="s">
        <v>189</v>
      </c>
      <c r="H361" s="25" t="s">
        <v>186</v>
      </c>
      <c r="I361" s="49">
        <v>48.304441251380382</v>
      </c>
    </row>
    <row r="362" spans="1:9" ht="15.6" x14ac:dyDescent="0.3">
      <c r="A362" s="39" t="s">
        <v>886</v>
      </c>
      <c r="B362" s="20" t="s">
        <v>887</v>
      </c>
      <c r="C362" s="23">
        <v>6.5</v>
      </c>
      <c r="D362" s="23" t="s">
        <v>811</v>
      </c>
      <c r="E362" s="23" t="s">
        <v>720</v>
      </c>
      <c r="F362" s="24" t="s">
        <v>720</v>
      </c>
      <c r="G362" s="25" t="s">
        <v>189</v>
      </c>
      <c r="H362" s="25" t="s">
        <v>186</v>
      </c>
      <c r="I362" s="49">
        <v>38.949193207096542</v>
      </c>
    </row>
    <row r="363" spans="1:9" ht="15.6" x14ac:dyDescent="0.3">
      <c r="A363" s="39" t="s">
        <v>888</v>
      </c>
      <c r="B363" s="20" t="s">
        <v>889</v>
      </c>
      <c r="C363" s="23">
        <v>6.5</v>
      </c>
      <c r="D363" s="23" t="s">
        <v>811</v>
      </c>
      <c r="E363" s="23" t="s">
        <v>720</v>
      </c>
      <c r="F363" s="24" t="s">
        <v>720</v>
      </c>
      <c r="G363" s="25" t="s">
        <v>189</v>
      </c>
      <c r="H363" s="25" t="s">
        <v>186</v>
      </c>
      <c r="I363" s="49">
        <v>38.949193207096542</v>
      </c>
    </row>
    <row r="364" spans="1:9" ht="15.6" x14ac:dyDescent="0.3">
      <c r="A364" s="39" t="s">
        <v>890</v>
      </c>
      <c r="B364" s="20" t="s">
        <v>891</v>
      </c>
      <c r="C364" s="23">
        <v>6.5</v>
      </c>
      <c r="D364" s="23" t="s">
        <v>811</v>
      </c>
      <c r="E364" s="23" t="s">
        <v>720</v>
      </c>
      <c r="F364" s="24" t="s">
        <v>720</v>
      </c>
      <c r="G364" s="25" t="s">
        <v>189</v>
      </c>
      <c r="H364" s="25" t="s">
        <v>186</v>
      </c>
      <c r="I364" s="49">
        <v>48.304441251380382</v>
      </c>
    </row>
    <row r="365" spans="1:9" ht="15.6" x14ac:dyDescent="0.3">
      <c r="A365" s="39" t="s">
        <v>892</v>
      </c>
      <c r="B365" s="20" t="s">
        <v>893</v>
      </c>
      <c r="C365" s="23">
        <v>6.5</v>
      </c>
      <c r="D365" s="23" t="s">
        <v>811</v>
      </c>
      <c r="E365" s="23" t="s">
        <v>720</v>
      </c>
      <c r="F365" s="24" t="s">
        <v>720</v>
      </c>
      <c r="G365" s="25" t="s">
        <v>189</v>
      </c>
      <c r="H365" s="25" t="s">
        <v>186</v>
      </c>
      <c r="I365" s="49">
        <v>38.949193207096542</v>
      </c>
    </row>
    <row r="366" spans="1:9" ht="15.6" x14ac:dyDescent="0.3">
      <c r="A366" s="39" t="s">
        <v>894</v>
      </c>
      <c r="B366" s="20" t="s">
        <v>895</v>
      </c>
      <c r="C366" s="23">
        <v>6.5</v>
      </c>
      <c r="D366" s="23" t="s">
        <v>811</v>
      </c>
      <c r="E366" s="23" t="s">
        <v>720</v>
      </c>
      <c r="F366" s="24" t="s">
        <v>720</v>
      </c>
      <c r="G366" s="25" t="s">
        <v>189</v>
      </c>
      <c r="H366" s="25" t="s">
        <v>186</v>
      </c>
      <c r="I366" s="49">
        <v>38.949193207096542</v>
      </c>
    </row>
    <row r="367" spans="1:9" ht="15.6" x14ac:dyDescent="0.3">
      <c r="A367" s="39" t="s">
        <v>896</v>
      </c>
      <c r="B367" s="20" t="s">
        <v>897</v>
      </c>
      <c r="C367" s="23">
        <v>6.5</v>
      </c>
      <c r="D367" s="23" t="s">
        <v>811</v>
      </c>
      <c r="E367" s="23" t="s">
        <v>720</v>
      </c>
      <c r="F367" s="24" t="s">
        <v>720</v>
      </c>
      <c r="G367" s="25" t="s">
        <v>189</v>
      </c>
      <c r="H367" s="25" t="s">
        <v>186</v>
      </c>
      <c r="I367" s="49">
        <v>46.004229763219406</v>
      </c>
    </row>
    <row r="368" spans="1:9" ht="15.6" x14ac:dyDescent="0.3">
      <c r="A368" s="39" t="s">
        <v>898</v>
      </c>
      <c r="B368" s="20" t="s">
        <v>899</v>
      </c>
      <c r="C368" s="23">
        <v>6.5</v>
      </c>
      <c r="D368" s="23" t="s">
        <v>811</v>
      </c>
      <c r="E368" s="23" t="s">
        <v>720</v>
      </c>
      <c r="F368" s="24" t="s">
        <v>720</v>
      </c>
      <c r="G368" s="25" t="s">
        <v>189</v>
      </c>
      <c r="H368" s="25" t="s">
        <v>186</v>
      </c>
      <c r="I368" s="49">
        <v>37.094469721044327</v>
      </c>
    </row>
    <row r="369" spans="1:9" ht="15.6" x14ac:dyDescent="0.3">
      <c r="A369" s="39" t="s">
        <v>900</v>
      </c>
      <c r="B369" s="20" t="s">
        <v>901</v>
      </c>
      <c r="C369" s="23">
        <v>6.5</v>
      </c>
      <c r="D369" s="23" t="s">
        <v>811</v>
      </c>
      <c r="E369" s="23" t="s">
        <v>720</v>
      </c>
      <c r="F369" s="24" t="s">
        <v>720</v>
      </c>
      <c r="G369" s="25" t="s">
        <v>189</v>
      </c>
      <c r="H369" s="25" t="s">
        <v>186</v>
      </c>
      <c r="I369" s="49">
        <v>37.094469721044327</v>
      </c>
    </row>
    <row r="370" spans="1:9" ht="15.6" x14ac:dyDescent="0.3">
      <c r="A370" s="39" t="s">
        <v>902</v>
      </c>
      <c r="B370" s="20" t="s">
        <v>903</v>
      </c>
      <c r="C370" s="23">
        <v>6</v>
      </c>
      <c r="D370" s="23" t="s">
        <v>183</v>
      </c>
      <c r="E370" s="23">
        <v>36</v>
      </c>
      <c r="F370" s="24" t="s">
        <v>543</v>
      </c>
      <c r="G370" s="25" t="s">
        <v>185</v>
      </c>
      <c r="H370" s="25" t="s">
        <v>186</v>
      </c>
      <c r="I370" s="49">
        <v>14.09692087546696</v>
      </c>
    </row>
    <row r="371" spans="1:9" ht="15.6" x14ac:dyDescent="0.3">
      <c r="A371" s="39" t="s">
        <v>904</v>
      </c>
      <c r="B371" s="20" t="s">
        <v>905</v>
      </c>
      <c r="C371" s="23">
        <v>6</v>
      </c>
      <c r="D371" s="23" t="s">
        <v>183</v>
      </c>
      <c r="E371" s="23">
        <v>36</v>
      </c>
      <c r="F371" s="24" t="s">
        <v>543</v>
      </c>
      <c r="G371" s="25" t="s">
        <v>185</v>
      </c>
      <c r="H371" s="25" t="s">
        <v>186</v>
      </c>
      <c r="I371" s="49">
        <v>17.228095952994352</v>
      </c>
    </row>
    <row r="372" spans="1:9" ht="15.6" x14ac:dyDescent="0.3">
      <c r="A372" s="39" t="s">
        <v>906</v>
      </c>
      <c r="B372" s="20" t="s">
        <v>907</v>
      </c>
      <c r="C372" s="23">
        <v>6</v>
      </c>
      <c r="D372" s="23" t="s">
        <v>183</v>
      </c>
      <c r="E372" s="23">
        <v>36</v>
      </c>
      <c r="F372" s="24" t="s">
        <v>543</v>
      </c>
      <c r="G372" s="25" t="s">
        <v>189</v>
      </c>
      <c r="H372" s="25" t="s">
        <v>186</v>
      </c>
      <c r="I372" s="49">
        <v>15.22871412986585</v>
      </c>
    </row>
    <row r="373" spans="1:9" ht="15.6" x14ac:dyDescent="0.3">
      <c r="A373" s="23" t="s">
        <v>908</v>
      </c>
      <c r="B373" s="20" t="s">
        <v>909</v>
      </c>
      <c r="C373" s="23">
        <v>6</v>
      </c>
      <c r="D373" s="23" t="s">
        <v>183</v>
      </c>
      <c r="E373" s="23">
        <v>36</v>
      </c>
      <c r="F373" s="24" t="s">
        <v>543</v>
      </c>
      <c r="G373" s="25" t="s">
        <v>189</v>
      </c>
      <c r="H373" s="25" t="s">
        <v>186</v>
      </c>
      <c r="I373" s="49">
        <v>13.62838490330566</v>
      </c>
    </row>
    <row r="374" spans="1:9" ht="15.6" x14ac:dyDescent="0.3">
      <c r="A374" s="24" t="s">
        <v>910</v>
      </c>
      <c r="B374" s="20" t="s">
        <v>911</v>
      </c>
      <c r="C374" s="23">
        <v>6</v>
      </c>
      <c r="D374" s="23" t="s">
        <v>183</v>
      </c>
      <c r="E374" s="23">
        <v>36</v>
      </c>
      <c r="F374" s="24" t="s">
        <v>543</v>
      </c>
      <c r="G374" s="25" t="s">
        <v>189</v>
      </c>
      <c r="H374" s="25" t="s">
        <v>186</v>
      </c>
      <c r="I374" s="49">
        <v>18.103710719006042</v>
      </c>
    </row>
    <row r="375" spans="1:9" ht="15.6" x14ac:dyDescent="0.3">
      <c r="A375" s="24" t="s">
        <v>912</v>
      </c>
      <c r="B375" s="20" t="s">
        <v>913</v>
      </c>
      <c r="C375" s="23">
        <v>6</v>
      </c>
      <c r="D375" s="23" t="s">
        <v>183</v>
      </c>
      <c r="E375" s="23">
        <v>36</v>
      </c>
      <c r="F375" s="24" t="s">
        <v>543</v>
      </c>
      <c r="G375" s="25" t="s">
        <v>189</v>
      </c>
      <c r="H375" s="25" t="s">
        <v>186</v>
      </c>
      <c r="I375" s="49">
        <v>15.345207217435664</v>
      </c>
    </row>
    <row r="376" spans="1:9" ht="15.6" x14ac:dyDescent="0.3">
      <c r="A376" s="24" t="s">
        <v>914</v>
      </c>
      <c r="B376" s="20" t="s">
        <v>915</v>
      </c>
      <c r="C376" s="23">
        <v>6</v>
      </c>
      <c r="D376" s="23" t="s">
        <v>183</v>
      </c>
      <c r="E376" s="23">
        <v>36</v>
      </c>
      <c r="F376" s="24" t="s">
        <v>543</v>
      </c>
      <c r="G376" s="25" t="s">
        <v>189</v>
      </c>
      <c r="H376" s="25" t="s">
        <v>186</v>
      </c>
      <c r="I376" s="49">
        <v>13.677002501485214</v>
      </c>
    </row>
    <row r="377" spans="1:9" ht="15.6" x14ac:dyDescent="0.3">
      <c r="A377" s="24" t="s">
        <v>916</v>
      </c>
      <c r="B377" s="20" t="s">
        <v>917</v>
      </c>
      <c r="C377" s="23">
        <v>6</v>
      </c>
      <c r="D377" s="23" t="s">
        <v>183</v>
      </c>
      <c r="E377" s="23">
        <v>36</v>
      </c>
      <c r="F377" s="24" t="s">
        <v>543</v>
      </c>
      <c r="G377" s="25" t="s">
        <v>189</v>
      </c>
      <c r="H377" s="25" t="s">
        <v>186</v>
      </c>
      <c r="I377" s="49">
        <v>18.103710719006042</v>
      </c>
    </row>
    <row r="378" spans="1:9" ht="15.6" x14ac:dyDescent="0.3">
      <c r="A378" s="24" t="s">
        <v>918</v>
      </c>
      <c r="B378" s="20" t="s">
        <v>919</v>
      </c>
      <c r="C378" s="23">
        <v>6</v>
      </c>
      <c r="D378" s="23" t="s">
        <v>183</v>
      </c>
      <c r="E378" s="23">
        <v>36</v>
      </c>
      <c r="F378" s="24" t="s">
        <v>543</v>
      </c>
      <c r="G378" s="25" t="s">
        <v>189</v>
      </c>
      <c r="H378" s="25" t="s">
        <v>186</v>
      </c>
      <c r="I378" s="49">
        <v>15.345207217435664</v>
      </c>
    </row>
    <row r="379" spans="1:9" ht="15.6" x14ac:dyDescent="0.3">
      <c r="A379" s="39" t="s">
        <v>920</v>
      </c>
      <c r="B379" s="20" t="s">
        <v>921</v>
      </c>
      <c r="C379" s="23">
        <v>6</v>
      </c>
      <c r="D379" s="23" t="s">
        <v>183</v>
      </c>
      <c r="E379" s="24">
        <v>36</v>
      </c>
      <c r="F379" s="24" t="s">
        <v>543</v>
      </c>
      <c r="G379" s="25" t="s">
        <v>189</v>
      </c>
      <c r="H379" s="25" t="s">
        <v>186</v>
      </c>
      <c r="I379" s="49">
        <v>13.677002501485214</v>
      </c>
    </row>
    <row r="380" spans="1:9" ht="15.6" x14ac:dyDescent="0.3">
      <c r="A380" s="39" t="s">
        <v>922</v>
      </c>
      <c r="B380" s="20" t="s">
        <v>923</v>
      </c>
      <c r="C380" s="23">
        <v>6</v>
      </c>
      <c r="D380" s="23" t="s">
        <v>183</v>
      </c>
      <c r="E380" s="24">
        <v>36</v>
      </c>
      <c r="F380" s="24" t="s">
        <v>543</v>
      </c>
      <c r="G380" s="25" t="s">
        <v>185</v>
      </c>
      <c r="H380" s="25" t="s">
        <v>186</v>
      </c>
      <c r="I380" s="49">
        <v>18.103710719006042</v>
      </c>
    </row>
    <row r="381" spans="1:9" ht="15.6" x14ac:dyDescent="0.3">
      <c r="A381" s="39" t="s">
        <v>924</v>
      </c>
      <c r="B381" s="20" t="s">
        <v>925</v>
      </c>
      <c r="C381" s="23">
        <v>6</v>
      </c>
      <c r="D381" s="23" t="s">
        <v>183</v>
      </c>
      <c r="E381" s="24">
        <v>36</v>
      </c>
      <c r="F381" s="24" t="s">
        <v>543</v>
      </c>
      <c r="G381" s="25" t="s">
        <v>189</v>
      </c>
      <c r="H381" s="25" t="s">
        <v>186</v>
      </c>
      <c r="I381" s="49">
        <v>15.345207217435664</v>
      </c>
    </row>
    <row r="382" spans="1:9" ht="15.6" x14ac:dyDescent="0.3">
      <c r="A382" s="39" t="s">
        <v>926</v>
      </c>
      <c r="B382" s="20" t="s">
        <v>927</v>
      </c>
      <c r="C382" s="23">
        <v>6</v>
      </c>
      <c r="D382" s="23" t="s">
        <v>183</v>
      </c>
      <c r="E382" s="24">
        <v>36</v>
      </c>
      <c r="F382" s="24" t="s">
        <v>543</v>
      </c>
      <c r="G382" s="25" t="s">
        <v>189</v>
      </c>
      <c r="H382" s="25" t="s">
        <v>186</v>
      </c>
      <c r="I382" s="49">
        <v>13.677002501485214</v>
      </c>
    </row>
    <row r="383" spans="1:9" ht="15.6" x14ac:dyDescent="0.3">
      <c r="A383" s="39" t="s">
        <v>928</v>
      </c>
      <c r="B383" s="20" t="s">
        <v>929</v>
      </c>
      <c r="C383" s="23">
        <v>6</v>
      </c>
      <c r="D383" s="23" t="s">
        <v>183</v>
      </c>
      <c r="E383" s="24">
        <v>36</v>
      </c>
      <c r="F383" s="24" t="s">
        <v>543</v>
      </c>
      <c r="G383" s="25" t="s">
        <v>189</v>
      </c>
      <c r="H383" s="25" t="s">
        <v>186</v>
      </c>
      <c r="I383" s="49">
        <v>19.296947067095463</v>
      </c>
    </row>
    <row r="384" spans="1:9" ht="15.6" x14ac:dyDescent="0.3">
      <c r="A384" s="39" t="s">
        <v>930</v>
      </c>
      <c r="B384" s="20" t="s">
        <v>931</v>
      </c>
      <c r="C384" s="23">
        <v>6</v>
      </c>
      <c r="D384" s="23" t="s">
        <v>183</v>
      </c>
      <c r="E384" s="24">
        <v>36</v>
      </c>
      <c r="F384" s="24" t="s">
        <v>543</v>
      </c>
      <c r="G384" s="25" t="s">
        <v>189</v>
      </c>
      <c r="H384" s="25" t="s">
        <v>186</v>
      </c>
      <c r="I384" s="49">
        <v>17.067419318307543</v>
      </c>
    </row>
    <row r="385" spans="1:9" ht="15.6" x14ac:dyDescent="0.3">
      <c r="A385" s="39" t="s">
        <v>932</v>
      </c>
      <c r="B385" s="20" t="s">
        <v>933</v>
      </c>
      <c r="C385" s="23">
        <v>6</v>
      </c>
      <c r="D385" s="23" t="s">
        <v>183</v>
      </c>
      <c r="E385" s="24">
        <v>36</v>
      </c>
      <c r="F385" s="24" t="s">
        <v>543</v>
      </c>
      <c r="G385" s="25" t="s">
        <v>189</v>
      </c>
      <c r="H385" s="25" t="s">
        <v>186</v>
      </c>
      <c r="I385" s="49">
        <v>15.273546416983926</v>
      </c>
    </row>
    <row r="386" spans="1:9" ht="15.6" x14ac:dyDescent="0.3">
      <c r="A386" s="39" t="s">
        <v>934</v>
      </c>
      <c r="B386" s="20" t="s">
        <v>935</v>
      </c>
      <c r="C386" s="23">
        <v>6</v>
      </c>
      <c r="D386" s="23" t="s">
        <v>183</v>
      </c>
      <c r="E386" s="24">
        <v>36</v>
      </c>
      <c r="F386" s="24" t="s">
        <v>543</v>
      </c>
      <c r="G386" s="25" t="s">
        <v>189</v>
      </c>
      <c r="H386" s="25" t="s">
        <v>186</v>
      </c>
      <c r="I386" s="49">
        <v>19.296947067095463</v>
      </c>
    </row>
    <row r="387" spans="1:9" ht="15.6" x14ac:dyDescent="0.3">
      <c r="A387" s="39" t="s">
        <v>936</v>
      </c>
      <c r="B387" s="20" t="s">
        <v>937</v>
      </c>
      <c r="C387" s="23">
        <v>6</v>
      </c>
      <c r="D387" s="23" t="s">
        <v>183</v>
      </c>
      <c r="E387" s="24">
        <v>36</v>
      </c>
      <c r="F387" s="24" t="s">
        <v>543</v>
      </c>
      <c r="G387" s="25" t="s">
        <v>189</v>
      </c>
      <c r="H387" s="25" t="s">
        <v>186</v>
      </c>
      <c r="I387" s="49">
        <v>17.067419318307543</v>
      </c>
    </row>
    <row r="388" spans="1:9" ht="15.6" x14ac:dyDescent="0.3">
      <c r="A388" s="39" t="s">
        <v>938</v>
      </c>
      <c r="B388" s="20" t="s">
        <v>939</v>
      </c>
      <c r="C388" s="23">
        <v>6</v>
      </c>
      <c r="D388" s="23" t="s">
        <v>183</v>
      </c>
      <c r="E388" s="24">
        <v>36</v>
      </c>
      <c r="F388" s="24" t="s">
        <v>543</v>
      </c>
      <c r="G388" s="25" t="s">
        <v>189</v>
      </c>
      <c r="H388" s="25" t="s">
        <v>186</v>
      </c>
      <c r="I388" s="49">
        <v>15.273546416983926</v>
      </c>
    </row>
    <row r="389" spans="1:9" ht="15.6" x14ac:dyDescent="0.3">
      <c r="A389" s="39" t="s">
        <v>940</v>
      </c>
      <c r="B389" s="20" t="s">
        <v>941</v>
      </c>
      <c r="C389" s="23">
        <v>6</v>
      </c>
      <c r="D389" s="23" t="s">
        <v>183</v>
      </c>
      <c r="E389" s="24">
        <v>36</v>
      </c>
      <c r="F389" s="24" t="s">
        <v>543</v>
      </c>
      <c r="G389" s="25" t="s">
        <v>189</v>
      </c>
      <c r="H389" s="25" t="s">
        <v>186</v>
      </c>
      <c r="I389" s="49">
        <v>19.296947067095463</v>
      </c>
    </row>
    <row r="390" spans="1:9" ht="15.6" x14ac:dyDescent="0.3">
      <c r="A390" s="39" t="s">
        <v>942</v>
      </c>
      <c r="B390" s="20" t="s">
        <v>943</v>
      </c>
      <c r="C390" s="23">
        <v>6</v>
      </c>
      <c r="D390" s="23" t="s">
        <v>183</v>
      </c>
      <c r="E390" s="24">
        <v>36</v>
      </c>
      <c r="F390" s="24" t="s">
        <v>543</v>
      </c>
      <c r="G390" s="25" t="s">
        <v>189</v>
      </c>
      <c r="H390" s="25" t="s">
        <v>186</v>
      </c>
      <c r="I390" s="49">
        <v>17.067419318307543</v>
      </c>
    </row>
    <row r="391" spans="1:9" ht="15.6" x14ac:dyDescent="0.3">
      <c r="A391" s="39" t="s">
        <v>944</v>
      </c>
      <c r="B391" s="20" t="s">
        <v>945</v>
      </c>
      <c r="C391" s="23">
        <v>6</v>
      </c>
      <c r="D391" s="23" t="s">
        <v>183</v>
      </c>
      <c r="E391" s="24">
        <v>36</v>
      </c>
      <c r="F391" s="24" t="s">
        <v>543</v>
      </c>
      <c r="G391" s="25" t="s">
        <v>189</v>
      </c>
      <c r="H391" s="25" t="s">
        <v>186</v>
      </c>
      <c r="I391" s="49">
        <v>15.273546416983926</v>
      </c>
    </row>
    <row r="392" spans="1:9" ht="15.6" x14ac:dyDescent="0.3">
      <c r="A392" s="39" t="s">
        <v>946</v>
      </c>
      <c r="B392" s="20" t="s">
        <v>947</v>
      </c>
      <c r="C392" s="23">
        <v>6</v>
      </c>
      <c r="D392" s="23" t="s">
        <v>183</v>
      </c>
      <c r="E392" s="24">
        <v>36</v>
      </c>
      <c r="F392" s="24" t="s">
        <v>543</v>
      </c>
      <c r="G392" s="25" t="s">
        <v>189</v>
      </c>
      <c r="H392" s="25" t="s">
        <v>186</v>
      </c>
      <c r="I392" s="49">
        <v>19.296947067095463</v>
      </c>
    </row>
    <row r="393" spans="1:9" ht="15.6" x14ac:dyDescent="0.3">
      <c r="A393" s="39" t="s">
        <v>948</v>
      </c>
      <c r="B393" s="20" t="s">
        <v>949</v>
      </c>
      <c r="C393" s="23">
        <v>6</v>
      </c>
      <c r="D393" s="23" t="s">
        <v>183</v>
      </c>
      <c r="E393" s="24">
        <v>36</v>
      </c>
      <c r="F393" s="24" t="s">
        <v>543</v>
      </c>
      <c r="G393" s="25" t="s">
        <v>189</v>
      </c>
      <c r="H393" s="25" t="s">
        <v>186</v>
      </c>
      <c r="I393" s="49">
        <v>17.067419318307543</v>
      </c>
    </row>
    <row r="394" spans="1:9" ht="15.6" x14ac:dyDescent="0.3">
      <c r="A394" s="39" t="s">
        <v>950</v>
      </c>
      <c r="B394" s="20" t="s">
        <v>951</v>
      </c>
      <c r="C394" s="23">
        <v>6</v>
      </c>
      <c r="D394" s="23" t="s">
        <v>183</v>
      </c>
      <c r="E394" s="24">
        <v>36</v>
      </c>
      <c r="F394" s="24" t="s">
        <v>543</v>
      </c>
      <c r="G394" s="25" t="s">
        <v>189</v>
      </c>
      <c r="H394" s="25" t="s">
        <v>186</v>
      </c>
      <c r="I394" s="49">
        <v>15.273546416983926</v>
      </c>
    </row>
    <row r="395" spans="1:9" ht="15.6" x14ac:dyDescent="0.3">
      <c r="A395" s="39" t="s">
        <v>952</v>
      </c>
      <c r="B395" s="20" t="s">
        <v>953</v>
      </c>
      <c r="C395" s="23">
        <v>6</v>
      </c>
      <c r="D395" s="23" t="s">
        <v>183</v>
      </c>
      <c r="E395" s="24">
        <v>36</v>
      </c>
      <c r="F395" s="24" t="s">
        <v>543</v>
      </c>
      <c r="G395" s="25" t="s">
        <v>189</v>
      </c>
      <c r="H395" s="25" t="s">
        <v>186</v>
      </c>
      <c r="I395" s="49">
        <v>19.296947067095463</v>
      </c>
    </row>
    <row r="396" spans="1:9" ht="15.6" x14ac:dyDescent="0.3">
      <c r="A396" s="39" t="s">
        <v>954</v>
      </c>
      <c r="B396" s="20" t="s">
        <v>955</v>
      </c>
      <c r="C396" s="23">
        <v>6</v>
      </c>
      <c r="D396" s="23" t="s">
        <v>183</v>
      </c>
      <c r="E396" s="24">
        <v>36</v>
      </c>
      <c r="F396" s="24" t="s">
        <v>543</v>
      </c>
      <c r="G396" s="25" t="s">
        <v>189</v>
      </c>
      <c r="H396" s="25" t="s">
        <v>186</v>
      </c>
      <c r="I396" s="49">
        <v>17.067419318307543</v>
      </c>
    </row>
    <row r="397" spans="1:9" ht="15.6" x14ac:dyDescent="0.3">
      <c r="A397" s="39" t="s">
        <v>956</v>
      </c>
      <c r="B397" s="20" t="s">
        <v>957</v>
      </c>
      <c r="C397" s="23">
        <v>6</v>
      </c>
      <c r="D397" s="23" t="s">
        <v>183</v>
      </c>
      <c r="E397" s="24">
        <v>36</v>
      </c>
      <c r="F397" s="24" t="s">
        <v>543</v>
      </c>
      <c r="G397" s="25" t="s">
        <v>189</v>
      </c>
      <c r="H397" s="25" t="s">
        <v>186</v>
      </c>
      <c r="I397" s="49">
        <v>15.273546416983926</v>
      </c>
    </row>
    <row r="398" spans="1:9" ht="15.6" x14ac:dyDescent="0.3">
      <c r="A398" s="39" t="s">
        <v>958</v>
      </c>
      <c r="B398" s="20" t="s">
        <v>959</v>
      </c>
      <c r="C398" s="23">
        <v>6</v>
      </c>
      <c r="D398" s="23" t="s">
        <v>183</v>
      </c>
      <c r="E398" s="24">
        <v>36</v>
      </c>
      <c r="F398" s="24" t="s">
        <v>543</v>
      </c>
      <c r="G398" s="25" t="s">
        <v>189</v>
      </c>
      <c r="H398" s="25" t="s">
        <v>186</v>
      </c>
      <c r="I398" s="49">
        <v>19.296947067095463</v>
      </c>
    </row>
    <row r="399" spans="1:9" ht="15.6" x14ac:dyDescent="0.3">
      <c r="A399" s="39" t="s">
        <v>960</v>
      </c>
      <c r="B399" s="20" t="s">
        <v>961</v>
      </c>
      <c r="C399" s="23">
        <v>6</v>
      </c>
      <c r="D399" s="23" t="s">
        <v>183</v>
      </c>
      <c r="E399" s="24">
        <v>36</v>
      </c>
      <c r="F399" s="24" t="s">
        <v>543</v>
      </c>
      <c r="G399" s="25" t="s">
        <v>189</v>
      </c>
      <c r="H399" s="25" t="s">
        <v>186</v>
      </c>
      <c r="I399" s="49">
        <v>17.067419318307543</v>
      </c>
    </row>
    <row r="400" spans="1:9" ht="15.6" x14ac:dyDescent="0.3">
      <c r="A400" s="39" t="s">
        <v>962</v>
      </c>
      <c r="B400" s="20" t="s">
        <v>963</v>
      </c>
      <c r="C400" s="23">
        <v>6</v>
      </c>
      <c r="D400" s="23" t="s">
        <v>183</v>
      </c>
      <c r="E400" s="24">
        <v>36</v>
      </c>
      <c r="F400" s="24" t="s">
        <v>543</v>
      </c>
      <c r="G400" s="25" t="s">
        <v>189</v>
      </c>
      <c r="H400" s="25" t="s">
        <v>186</v>
      </c>
      <c r="I400" s="49">
        <v>15.273546416983926</v>
      </c>
    </row>
    <row r="401" spans="1:9" ht="15.6" x14ac:dyDescent="0.3">
      <c r="A401" s="39" t="s">
        <v>964</v>
      </c>
      <c r="B401" s="20" t="s">
        <v>965</v>
      </c>
      <c r="C401" s="23">
        <v>6</v>
      </c>
      <c r="D401" s="23" t="s">
        <v>183</v>
      </c>
      <c r="E401" s="24">
        <v>36</v>
      </c>
      <c r="F401" s="24" t="s">
        <v>543</v>
      </c>
      <c r="G401" s="25" t="s">
        <v>189</v>
      </c>
      <c r="H401" s="25" t="s">
        <v>186</v>
      </c>
      <c r="I401" s="49">
        <v>19.296947067095463</v>
      </c>
    </row>
    <row r="402" spans="1:9" ht="15.6" x14ac:dyDescent="0.3">
      <c r="A402" s="39" t="s">
        <v>966</v>
      </c>
      <c r="B402" s="20" t="s">
        <v>967</v>
      </c>
      <c r="C402" s="23">
        <v>6</v>
      </c>
      <c r="D402" s="23" t="s">
        <v>183</v>
      </c>
      <c r="E402" s="24">
        <v>36</v>
      </c>
      <c r="F402" s="24" t="s">
        <v>543</v>
      </c>
      <c r="G402" s="25" t="s">
        <v>189</v>
      </c>
      <c r="H402" s="25" t="s">
        <v>186</v>
      </c>
      <c r="I402" s="49">
        <v>17.067419318307543</v>
      </c>
    </row>
    <row r="403" spans="1:9" ht="15.6" x14ac:dyDescent="0.3">
      <c r="A403" s="39" t="s">
        <v>968</v>
      </c>
      <c r="B403" s="20" t="s">
        <v>969</v>
      </c>
      <c r="C403" s="23">
        <v>6</v>
      </c>
      <c r="D403" s="23" t="s">
        <v>183</v>
      </c>
      <c r="E403" s="24">
        <v>36</v>
      </c>
      <c r="F403" s="24" t="s">
        <v>543</v>
      </c>
      <c r="G403" s="25" t="s">
        <v>189</v>
      </c>
      <c r="H403" s="25" t="s">
        <v>186</v>
      </c>
      <c r="I403" s="49">
        <v>15.273546416983926</v>
      </c>
    </row>
    <row r="404" spans="1:9" ht="15.6" x14ac:dyDescent="0.3">
      <c r="A404" s="39" t="s">
        <v>970</v>
      </c>
      <c r="B404" s="20" t="s">
        <v>971</v>
      </c>
      <c r="C404" s="23">
        <v>6</v>
      </c>
      <c r="D404" s="23" t="s">
        <v>183</v>
      </c>
      <c r="E404" s="24">
        <v>36</v>
      </c>
      <c r="F404" s="24" t="s">
        <v>543</v>
      </c>
      <c r="G404" s="25" t="s">
        <v>189</v>
      </c>
      <c r="H404" s="25" t="s">
        <v>186</v>
      </c>
      <c r="I404" s="49">
        <v>19.296947067095463</v>
      </c>
    </row>
    <row r="405" spans="1:9" ht="15.6" x14ac:dyDescent="0.3">
      <c r="A405" s="39" t="s">
        <v>972</v>
      </c>
      <c r="B405" s="20" t="s">
        <v>973</v>
      </c>
      <c r="C405" s="23">
        <v>6</v>
      </c>
      <c r="D405" s="23" t="s">
        <v>183</v>
      </c>
      <c r="E405" s="24">
        <v>36</v>
      </c>
      <c r="F405" s="24" t="s">
        <v>543</v>
      </c>
      <c r="G405" s="25" t="s">
        <v>189</v>
      </c>
      <c r="H405" s="25" t="s">
        <v>186</v>
      </c>
      <c r="I405" s="49">
        <v>17.067419318307543</v>
      </c>
    </row>
    <row r="406" spans="1:9" ht="15.6" x14ac:dyDescent="0.3">
      <c r="A406" s="39" t="s">
        <v>974</v>
      </c>
      <c r="B406" s="20" t="s">
        <v>975</v>
      </c>
      <c r="C406" s="23">
        <v>6</v>
      </c>
      <c r="D406" s="23" t="s">
        <v>183</v>
      </c>
      <c r="E406" s="24">
        <v>36</v>
      </c>
      <c r="F406" s="24" t="s">
        <v>543</v>
      </c>
      <c r="G406" s="25" t="s">
        <v>189</v>
      </c>
      <c r="H406" s="25" t="s">
        <v>186</v>
      </c>
      <c r="I406" s="49">
        <v>15.273546416983926</v>
      </c>
    </row>
    <row r="407" spans="1:9" ht="15.6" x14ac:dyDescent="0.3">
      <c r="A407" s="39" t="s">
        <v>976</v>
      </c>
      <c r="B407" s="20" t="s">
        <v>977</v>
      </c>
      <c r="C407" s="23">
        <v>6</v>
      </c>
      <c r="D407" s="23" t="s">
        <v>183</v>
      </c>
      <c r="E407" s="24">
        <v>36</v>
      </c>
      <c r="F407" s="24" t="s">
        <v>543</v>
      </c>
      <c r="G407" s="25" t="s">
        <v>189</v>
      </c>
      <c r="H407" s="25" t="s">
        <v>186</v>
      </c>
      <c r="I407" s="49">
        <v>20.26179442045024</v>
      </c>
    </row>
    <row r="408" spans="1:9" ht="15.6" x14ac:dyDescent="0.3">
      <c r="A408" s="39" t="s">
        <v>978</v>
      </c>
      <c r="B408" s="20" t="s">
        <v>979</v>
      </c>
      <c r="C408" s="23">
        <v>6</v>
      </c>
      <c r="D408" s="23" t="s">
        <v>183</v>
      </c>
      <c r="E408" s="24">
        <v>36</v>
      </c>
      <c r="F408" s="24" t="s">
        <v>543</v>
      </c>
      <c r="G408" s="25" t="s">
        <v>189</v>
      </c>
      <c r="H408" s="25" t="s">
        <v>186</v>
      </c>
      <c r="I408" s="49">
        <v>17.920790284222921</v>
      </c>
    </row>
    <row r="409" spans="1:9" ht="15.6" x14ac:dyDescent="0.3">
      <c r="A409" s="39" t="s">
        <v>980</v>
      </c>
      <c r="B409" s="20" t="s">
        <v>981</v>
      </c>
      <c r="C409" s="23">
        <v>6</v>
      </c>
      <c r="D409" s="23" t="s">
        <v>183</v>
      </c>
      <c r="E409" s="24">
        <v>36</v>
      </c>
      <c r="F409" s="24" t="s">
        <v>543</v>
      </c>
      <c r="G409" s="25" t="s">
        <v>189</v>
      </c>
      <c r="H409" s="25" t="s">
        <v>186</v>
      </c>
      <c r="I409" s="49">
        <v>16.037223737833123</v>
      </c>
    </row>
    <row r="410" spans="1:9" ht="15.6" x14ac:dyDescent="0.3">
      <c r="A410" s="39" t="s">
        <v>982</v>
      </c>
      <c r="B410" s="20" t="s">
        <v>983</v>
      </c>
      <c r="C410" s="23">
        <v>6</v>
      </c>
      <c r="D410" s="23" t="s">
        <v>183</v>
      </c>
      <c r="E410" s="24">
        <v>36</v>
      </c>
      <c r="F410" s="24" t="s">
        <v>543</v>
      </c>
      <c r="G410" s="25" t="s">
        <v>189</v>
      </c>
      <c r="H410" s="25" t="s">
        <v>186</v>
      </c>
      <c r="I410" s="49">
        <v>20.26179442045024</v>
      </c>
    </row>
    <row r="411" spans="1:9" ht="15.6" x14ac:dyDescent="0.3">
      <c r="A411" s="39" t="s">
        <v>984</v>
      </c>
      <c r="B411" s="20" t="s">
        <v>985</v>
      </c>
      <c r="C411" s="23">
        <v>6</v>
      </c>
      <c r="D411" s="23" t="s">
        <v>183</v>
      </c>
      <c r="E411" s="24">
        <v>36</v>
      </c>
      <c r="F411" s="24" t="s">
        <v>543</v>
      </c>
      <c r="G411" s="25" t="s">
        <v>189</v>
      </c>
      <c r="H411" s="25" t="s">
        <v>186</v>
      </c>
      <c r="I411" s="49">
        <v>17.920790284222921</v>
      </c>
    </row>
    <row r="412" spans="1:9" ht="15.6" x14ac:dyDescent="0.3">
      <c r="A412" s="39" t="s">
        <v>986</v>
      </c>
      <c r="B412" s="20" t="s">
        <v>987</v>
      </c>
      <c r="C412" s="23">
        <v>6</v>
      </c>
      <c r="D412" s="23" t="s">
        <v>183</v>
      </c>
      <c r="E412" s="24">
        <v>36</v>
      </c>
      <c r="F412" s="24" t="s">
        <v>543</v>
      </c>
      <c r="G412" s="25" t="s">
        <v>189</v>
      </c>
      <c r="H412" s="25" t="s">
        <v>186</v>
      </c>
      <c r="I412" s="49">
        <v>16.037223737833123</v>
      </c>
    </row>
    <row r="413" spans="1:9" ht="15.6" x14ac:dyDescent="0.3">
      <c r="A413" s="39" t="s">
        <v>988</v>
      </c>
      <c r="B413" s="20" t="s">
        <v>989</v>
      </c>
      <c r="C413" s="23">
        <v>6</v>
      </c>
      <c r="D413" s="23" t="s">
        <v>183</v>
      </c>
      <c r="E413" s="24">
        <v>36</v>
      </c>
      <c r="F413" s="24" t="s">
        <v>543</v>
      </c>
      <c r="G413" s="25" t="s">
        <v>189</v>
      </c>
      <c r="H413" s="25" t="s">
        <v>186</v>
      </c>
      <c r="I413" s="49">
        <v>19.296947067095463</v>
      </c>
    </row>
    <row r="414" spans="1:9" ht="15.6" x14ac:dyDescent="0.3">
      <c r="A414" s="39" t="s">
        <v>990</v>
      </c>
      <c r="B414" s="20" t="s">
        <v>991</v>
      </c>
      <c r="C414" s="23">
        <v>6</v>
      </c>
      <c r="D414" s="23" t="s">
        <v>183</v>
      </c>
      <c r="E414" s="24">
        <v>36</v>
      </c>
      <c r="F414" s="24" t="s">
        <v>543</v>
      </c>
      <c r="G414" s="25" t="s">
        <v>189</v>
      </c>
      <c r="H414" s="25" t="s">
        <v>186</v>
      </c>
      <c r="I414" s="49">
        <v>17.067419318307543</v>
      </c>
    </row>
    <row r="415" spans="1:9" ht="15.6" x14ac:dyDescent="0.3">
      <c r="A415" s="39" t="s">
        <v>992</v>
      </c>
      <c r="B415" s="20" t="s">
        <v>993</v>
      </c>
      <c r="C415" s="23">
        <v>6</v>
      </c>
      <c r="D415" s="23" t="s">
        <v>183</v>
      </c>
      <c r="E415" s="24">
        <v>36</v>
      </c>
      <c r="F415" s="24" t="s">
        <v>543</v>
      </c>
      <c r="G415" s="25" t="s">
        <v>189</v>
      </c>
      <c r="H415" s="25" t="s">
        <v>186</v>
      </c>
      <c r="I415" s="49">
        <v>15.273546416983926</v>
      </c>
    </row>
    <row r="416" spans="1:9" ht="15.6" x14ac:dyDescent="0.3">
      <c r="A416" s="39" t="s">
        <v>994</v>
      </c>
      <c r="B416" s="20" t="s">
        <v>995</v>
      </c>
      <c r="C416" s="23">
        <v>5.8</v>
      </c>
      <c r="D416" s="23" t="s">
        <v>996</v>
      </c>
      <c r="E416" s="24">
        <v>139.19999999999999</v>
      </c>
      <c r="F416" s="24">
        <v>69.599999999999994</v>
      </c>
      <c r="G416" s="25" t="s">
        <v>185</v>
      </c>
      <c r="H416" s="25" t="s">
        <v>186</v>
      </c>
      <c r="I416" s="49">
        <v>3.4805093741558042</v>
      </c>
    </row>
    <row r="417" spans="1:9" ht="15.6" x14ac:dyDescent="0.3">
      <c r="A417" s="39" t="s">
        <v>997</v>
      </c>
      <c r="B417" s="20" t="s">
        <v>998</v>
      </c>
      <c r="C417" s="23">
        <v>5.8</v>
      </c>
      <c r="D417" s="23" t="s">
        <v>996</v>
      </c>
      <c r="E417" s="24">
        <v>139.19999999999999</v>
      </c>
      <c r="F417" s="24">
        <v>34.799999999999997</v>
      </c>
      <c r="G417" s="25" t="s">
        <v>185</v>
      </c>
      <c r="H417" s="25" t="s">
        <v>186</v>
      </c>
      <c r="I417" s="49">
        <v>5.5712977888619468</v>
      </c>
    </row>
    <row r="418" spans="1:9" ht="15.6" x14ac:dyDescent="0.3">
      <c r="A418" s="39" t="s">
        <v>999</v>
      </c>
      <c r="B418" s="20" t="s">
        <v>1000</v>
      </c>
      <c r="C418" s="23">
        <v>5.8</v>
      </c>
      <c r="D418" s="23" t="s">
        <v>996</v>
      </c>
      <c r="E418" s="24">
        <v>139.19999999999999</v>
      </c>
      <c r="F418" s="24">
        <v>34.799999999999997</v>
      </c>
      <c r="G418" s="25" t="s">
        <v>189</v>
      </c>
      <c r="H418" s="25" t="s">
        <v>186</v>
      </c>
      <c r="I418" s="49">
        <v>5.8584780872568913</v>
      </c>
    </row>
    <row r="419" spans="1:9" ht="15.6" x14ac:dyDescent="0.3">
      <c r="A419" s="39" t="s">
        <v>1001</v>
      </c>
      <c r="B419" s="20" t="s">
        <v>1002</v>
      </c>
      <c r="C419" s="23">
        <v>5.8</v>
      </c>
      <c r="D419" s="23" t="s">
        <v>996</v>
      </c>
      <c r="E419" s="24">
        <v>139.19999999999999</v>
      </c>
      <c r="F419" s="24">
        <v>34.799999999999997</v>
      </c>
      <c r="G419" s="25" t="s">
        <v>189</v>
      </c>
      <c r="H419" s="25" t="s">
        <v>186</v>
      </c>
      <c r="I419" s="49">
        <v>5.8584780872568913</v>
      </c>
    </row>
    <row r="420" spans="1:9" ht="15.6" x14ac:dyDescent="0.3">
      <c r="A420" s="39" t="s">
        <v>1003</v>
      </c>
      <c r="B420" s="20" t="s">
        <v>1004</v>
      </c>
      <c r="C420" s="23">
        <v>5.8</v>
      </c>
      <c r="D420" s="23" t="s">
        <v>996</v>
      </c>
      <c r="E420" s="24">
        <v>139.19999999999999</v>
      </c>
      <c r="F420" s="24">
        <v>34.799999999999997</v>
      </c>
      <c r="G420" s="25" t="s">
        <v>185</v>
      </c>
      <c r="H420" s="25" t="s">
        <v>186</v>
      </c>
      <c r="I420" s="49">
        <v>5.5712977888619468</v>
      </c>
    </row>
    <row r="421" spans="1:9" ht="15.6" x14ac:dyDescent="0.3">
      <c r="A421" s="39" t="s">
        <v>1005</v>
      </c>
      <c r="B421" s="20" t="s">
        <v>1006</v>
      </c>
      <c r="C421" s="23">
        <v>5.8</v>
      </c>
      <c r="D421" s="23" t="s">
        <v>996</v>
      </c>
      <c r="E421" s="24">
        <v>139.19999999999999</v>
      </c>
      <c r="F421" s="24">
        <v>34.799999999999997</v>
      </c>
      <c r="G421" s="25" t="s">
        <v>189</v>
      </c>
      <c r="H421" s="25" t="s">
        <v>186</v>
      </c>
      <c r="I421" s="49">
        <v>5.9733502066148709</v>
      </c>
    </row>
    <row r="422" spans="1:9" ht="15.6" x14ac:dyDescent="0.3">
      <c r="A422" s="39" t="s">
        <v>1007</v>
      </c>
      <c r="B422" s="20" t="s">
        <v>1008</v>
      </c>
      <c r="C422" s="23">
        <v>5.8</v>
      </c>
      <c r="D422" s="23" t="s">
        <v>996</v>
      </c>
      <c r="E422" s="24">
        <v>139.19999999999999</v>
      </c>
      <c r="F422" s="24">
        <v>34.799999999999997</v>
      </c>
      <c r="G422" s="25" t="s">
        <v>189</v>
      </c>
      <c r="H422" s="25" t="s">
        <v>186</v>
      </c>
      <c r="I422" s="49">
        <v>5.9733502066148709</v>
      </c>
    </row>
    <row r="423" spans="1:9" ht="15.6" x14ac:dyDescent="0.3">
      <c r="A423" s="39" t="s">
        <v>1009</v>
      </c>
      <c r="B423" s="20" t="s">
        <v>1010</v>
      </c>
      <c r="C423" s="23">
        <v>5.8</v>
      </c>
      <c r="D423" s="23" t="s">
        <v>996</v>
      </c>
      <c r="E423" s="24">
        <v>139.19999999999999</v>
      </c>
      <c r="F423" s="24">
        <v>34.799999999999997</v>
      </c>
      <c r="G423" s="25" t="s">
        <v>189</v>
      </c>
      <c r="H423" s="25" t="s">
        <v>186</v>
      </c>
      <c r="I423" s="49">
        <v>5.9733502066148709</v>
      </c>
    </row>
    <row r="424" spans="1:9" ht="15.6" x14ac:dyDescent="0.3">
      <c r="A424" s="39" t="s">
        <v>1011</v>
      </c>
      <c r="B424" s="20" t="s">
        <v>1012</v>
      </c>
      <c r="C424" s="23">
        <v>5.8</v>
      </c>
      <c r="D424" s="23" t="s">
        <v>996</v>
      </c>
      <c r="E424" s="24">
        <v>139.19999999999999</v>
      </c>
      <c r="F424" s="24">
        <v>34.799999999999997</v>
      </c>
      <c r="G424" s="25" t="s">
        <v>189</v>
      </c>
      <c r="H424" s="25" t="s">
        <v>186</v>
      </c>
      <c r="I424" s="49">
        <v>5.9733502066148709</v>
      </c>
    </row>
    <row r="425" spans="1:9" ht="15.6" x14ac:dyDescent="0.3">
      <c r="A425" s="23" t="s">
        <v>1013</v>
      </c>
      <c r="B425" s="20" t="s">
        <v>1014</v>
      </c>
      <c r="C425" s="23">
        <v>5.8</v>
      </c>
      <c r="D425" s="23" t="s">
        <v>996</v>
      </c>
      <c r="E425" s="24">
        <v>139.19999999999999</v>
      </c>
      <c r="F425" s="24">
        <v>34.799999999999997</v>
      </c>
      <c r="G425" s="25" t="s">
        <v>189</v>
      </c>
      <c r="H425" s="25" t="s">
        <v>186</v>
      </c>
      <c r="I425" s="49">
        <v>5.9733502066148709</v>
      </c>
    </row>
    <row r="426" spans="1:9" ht="15.6" x14ac:dyDescent="0.3">
      <c r="A426" s="24" t="s">
        <v>1015</v>
      </c>
      <c r="B426" s="20" t="s">
        <v>1016</v>
      </c>
      <c r="C426" s="23">
        <v>5.8</v>
      </c>
      <c r="D426" s="23" t="s">
        <v>996</v>
      </c>
      <c r="E426" s="24">
        <v>139.19999999999999</v>
      </c>
      <c r="F426" s="24">
        <v>34.799999999999997</v>
      </c>
      <c r="G426" s="25" t="s">
        <v>189</v>
      </c>
      <c r="H426" s="25" t="s">
        <v>186</v>
      </c>
      <c r="I426" s="49">
        <v>5.9733502066148709</v>
      </c>
    </row>
    <row r="427" spans="1:9" ht="15.6" x14ac:dyDescent="0.3">
      <c r="A427" s="24" t="s">
        <v>1017</v>
      </c>
      <c r="B427" s="20" t="s">
        <v>1018</v>
      </c>
      <c r="C427" s="23">
        <v>5.8</v>
      </c>
      <c r="D427" s="23" t="s">
        <v>996</v>
      </c>
      <c r="E427" s="24">
        <v>139.19999999999999</v>
      </c>
      <c r="F427" s="24">
        <v>34.799999999999997</v>
      </c>
      <c r="G427" s="25" t="s">
        <v>189</v>
      </c>
      <c r="H427" s="25" t="s">
        <v>186</v>
      </c>
      <c r="I427" s="49">
        <v>5.9733502066148709</v>
      </c>
    </row>
    <row r="428" spans="1:9" ht="15.6" x14ac:dyDescent="0.3">
      <c r="A428" s="24" t="s">
        <v>1019</v>
      </c>
      <c r="B428" s="20" t="s">
        <v>1020</v>
      </c>
      <c r="C428" s="23">
        <v>5.8</v>
      </c>
      <c r="D428" s="23" t="s">
        <v>996</v>
      </c>
      <c r="E428" s="24">
        <v>139.19999999999999</v>
      </c>
      <c r="F428" s="24">
        <v>34.799999999999997</v>
      </c>
      <c r="G428" s="25" t="s">
        <v>189</v>
      </c>
      <c r="H428" s="25" t="s">
        <v>186</v>
      </c>
      <c r="I428" s="49">
        <v>5.9733502066148709</v>
      </c>
    </row>
    <row r="429" spans="1:9" ht="15.6" x14ac:dyDescent="0.3">
      <c r="A429" s="24" t="s">
        <v>1021</v>
      </c>
      <c r="B429" s="20" t="s">
        <v>1022</v>
      </c>
      <c r="C429" s="23">
        <v>5.8</v>
      </c>
      <c r="D429" s="23" t="s">
        <v>996</v>
      </c>
      <c r="E429" s="24">
        <v>139.19999999999999</v>
      </c>
      <c r="F429" s="24">
        <v>34.799999999999997</v>
      </c>
      <c r="G429" s="25" t="s">
        <v>189</v>
      </c>
      <c r="H429" s="25" t="s">
        <v>186</v>
      </c>
      <c r="I429" s="49">
        <v>6.2720177169456148</v>
      </c>
    </row>
    <row r="430" spans="1:9" ht="15.6" x14ac:dyDescent="0.3">
      <c r="A430" s="24" t="s">
        <v>1023</v>
      </c>
      <c r="B430" s="20" t="s">
        <v>1024</v>
      </c>
      <c r="C430" s="23">
        <v>5.8</v>
      </c>
      <c r="D430" s="23" t="s">
        <v>996</v>
      </c>
      <c r="E430" s="24">
        <v>139.19999999999999</v>
      </c>
      <c r="F430" s="24">
        <v>34.799999999999997</v>
      </c>
      <c r="G430" s="25" t="s">
        <v>189</v>
      </c>
      <c r="H430" s="25" t="s">
        <v>186</v>
      </c>
      <c r="I430" s="49">
        <v>6.2720177169456148</v>
      </c>
    </row>
    <row r="431" spans="1:9" ht="15.6" x14ac:dyDescent="0.3">
      <c r="A431" s="24" t="s">
        <v>1025</v>
      </c>
      <c r="B431" s="20" t="s">
        <v>1026</v>
      </c>
      <c r="C431" s="23">
        <v>5.8</v>
      </c>
      <c r="D431" s="23" t="s">
        <v>996</v>
      </c>
      <c r="E431" s="24">
        <v>139.19999999999999</v>
      </c>
      <c r="F431" s="24">
        <v>34.799999999999997</v>
      </c>
      <c r="G431" s="25" t="s">
        <v>189</v>
      </c>
      <c r="H431" s="25" t="s">
        <v>186</v>
      </c>
      <c r="I431" s="49">
        <v>5.9733502066148709</v>
      </c>
    </row>
    <row r="432" spans="1:9" ht="15.6" x14ac:dyDescent="0.3">
      <c r="A432" s="39" t="s">
        <v>1027</v>
      </c>
      <c r="B432" s="20" t="s">
        <v>1028</v>
      </c>
      <c r="C432" s="23">
        <v>6</v>
      </c>
      <c r="D432" s="23" t="s">
        <v>1029</v>
      </c>
      <c r="E432" s="23" t="s">
        <v>1030</v>
      </c>
      <c r="F432" s="24" t="s">
        <v>540</v>
      </c>
      <c r="G432" s="25" t="s">
        <v>185</v>
      </c>
      <c r="H432" s="25" t="s">
        <v>186</v>
      </c>
      <c r="I432" s="49">
        <v>7.6816476117555865</v>
      </c>
    </row>
    <row r="433" spans="1:9" ht="15.6" x14ac:dyDescent="0.3">
      <c r="A433" s="39" t="s">
        <v>1031</v>
      </c>
      <c r="B433" s="20" t="s">
        <v>1032</v>
      </c>
      <c r="C433" s="23">
        <v>6</v>
      </c>
      <c r="D433" s="23" t="s">
        <v>1029</v>
      </c>
      <c r="E433" s="23" t="s">
        <v>1033</v>
      </c>
      <c r="F433" s="24" t="s">
        <v>540</v>
      </c>
      <c r="G433" s="25" t="s">
        <v>185</v>
      </c>
      <c r="H433" s="25" t="s">
        <v>186</v>
      </c>
      <c r="I433" s="49">
        <v>8.8276992780472554</v>
      </c>
    </row>
    <row r="434" spans="1:9" ht="15.6" x14ac:dyDescent="0.3">
      <c r="A434" s="39" t="s">
        <v>1034</v>
      </c>
      <c r="B434" s="20" t="s">
        <v>1035</v>
      </c>
      <c r="C434" s="23">
        <v>6</v>
      </c>
      <c r="D434" s="23" t="s">
        <v>1029</v>
      </c>
      <c r="E434" s="23" t="s">
        <v>1033</v>
      </c>
      <c r="F434" s="24" t="s">
        <v>540</v>
      </c>
      <c r="G434" s="25" t="s">
        <v>185</v>
      </c>
      <c r="H434" s="25" t="s">
        <v>186</v>
      </c>
      <c r="I434" s="49">
        <v>8.8739984001349157</v>
      </c>
    </row>
    <row r="435" spans="1:9" ht="15.6" x14ac:dyDescent="0.3">
      <c r="A435" s="39" t="s">
        <v>1036</v>
      </c>
      <c r="B435" s="20" t="s">
        <v>1037</v>
      </c>
      <c r="C435" s="23">
        <v>6</v>
      </c>
      <c r="D435" s="23" t="s">
        <v>1029</v>
      </c>
      <c r="E435" s="23" t="s">
        <v>1033</v>
      </c>
      <c r="F435" s="24" t="s">
        <v>540</v>
      </c>
      <c r="G435" s="25" t="s">
        <v>185</v>
      </c>
      <c r="H435" s="25" t="s">
        <v>186</v>
      </c>
      <c r="I435" s="49">
        <v>8.8757915820143065</v>
      </c>
    </row>
    <row r="436" spans="1:9" ht="15.6" x14ac:dyDescent="0.3">
      <c r="A436" s="39" t="s">
        <v>1038</v>
      </c>
      <c r="B436" s="20" t="s">
        <v>1039</v>
      </c>
      <c r="C436" s="23">
        <v>6</v>
      </c>
      <c r="D436" s="23" t="s">
        <v>1029</v>
      </c>
      <c r="E436" s="23" t="s">
        <v>1033</v>
      </c>
      <c r="F436" s="24" t="s">
        <v>540</v>
      </c>
      <c r="G436" s="25" t="s">
        <v>185</v>
      </c>
      <c r="H436" s="25" t="s">
        <v>186</v>
      </c>
      <c r="I436" s="49">
        <v>8.8757915820143065</v>
      </c>
    </row>
    <row r="437" spans="1:9" ht="15.6" x14ac:dyDescent="0.3">
      <c r="A437" s="39" t="s">
        <v>1040</v>
      </c>
      <c r="B437" s="20" t="s">
        <v>1041</v>
      </c>
      <c r="C437" s="23">
        <v>6</v>
      </c>
      <c r="D437" s="23" t="s">
        <v>1029</v>
      </c>
      <c r="E437" s="23" t="s">
        <v>1033</v>
      </c>
      <c r="F437" s="24" t="s">
        <v>540</v>
      </c>
      <c r="G437" s="25" t="s">
        <v>185</v>
      </c>
      <c r="H437" s="25" t="s">
        <v>186</v>
      </c>
      <c r="I437" s="49">
        <v>9.8905170659085009</v>
      </c>
    </row>
    <row r="438" spans="1:9" ht="15.6" x14ac:dyDescent="0.3">
      <c r="A438" s="39" t="s">
        <v>1042</v>
      </c>
      <c r="B438" s="20" t="s">
        <v>1043</v>
      </c>
      <c r="C438" s="23">
        <v>6</v>
      </c>
      <c r="D438" s="27" t="s">
        <v>1029</v>
      </c>
      <c r="E438" s="27" t="s">
        <v>1033</v>
      </c>
      <c r="F438" s="24" t="s">
        <v>540</v>
      </c>
      <c r="G438" s="25" t="s">
        <v>185</v>
      </c>
      <c r="H438" s="25" t="s">
        <v>186</v>
      </c>
      <c r="I438" s="49">
        <v>9.8905170659085009</v>
      </c>
    </row>
    <row r="439" spans="1:9" ht="15.6" x14ac:dyDescent="0.3">
      <c r="A439" s="39" t="s">
        <v>1044</v>
      </c>
      <c r="B439" s="20" t="s">
        <v>1045</v>
      </c>
      <c r="C439" s="23">
        <v>6</v>
      </c>
      <c r="D439" s="27" t="s">
        <v>1029</v>
      </c>
      <c r="E439" s="27" t="s">
        <v>1033</v>
      </c>
      <c r="F439" s="24" t="s">
        <v>540</v>
      </c>
      <c r="G439" s="25" t="s">
        <v>185</v>
      </c>
      <c r="H439" s="25" t="s">
        <v>186</v>
      </c>
      <c r="I439" s="49">
        <v>9.8905170659085009</v>
      </c>
    </row>
    <row r="440" spans="1:9" ht="15.6" x14ac:dyDescent="0.3">
      <c r="A440" s="39" t="s">
        <v>1046</v>
      </c>
      <c r="B440" s="20" t="s">
        <v>1047</v>
      </c>
      <c r="C440" s="23">
        <v>6</v>
      </c>
      <c r="D440" s="27" t="s">
        <v>1029</v>
      </c>
      <c r="E440" s="27" t="s">
        <v>1033</v>
      </c>
      <c r="F440" s="24" t="s">
        <v>540</v>
      </c>
      <c r="G440" s="25" t="s">
        <v>185</v>
      </c>
      <c r="H440" s="25" t="s">
        <v>186</v>
      </c>
      <c r="I440" s="49">
        <v>9.8905170659085009</v>
      </c>
    </row>
    <row r="441" spans="1:9" ht="15.6" x14ac:dyDescent="0.3">
      <c r="A441" s="39" t="s">
        <v>1048</v>
      </c>
      <c r="B441" s="20" t="s">
        <v>1049</v>
      </c>
      <c r="C441" s="23">
        <v>6</v>
      </c>
      <c r="D441" s="27" t="s">
        <v>1029</v>
      </c>
      <c r="E441" s="27" t="s">
        <v>1033</v>
      </c>
      <c r="F441" s="24" t="s">
        <v>540</v>
      </c>
      <c r="G441" s="25" t="s">
        <v>185</v>
      </c>
      <c r="H441" s="25" t="s">
        <v>186</v>
      </c>
      <c r="I441" s="49">
        <v>9.8905170659085009</v>
      </c>
    </row>
    <row r="442" spans="1:9" ht="15.6" x14ac:dyDescent="0.3">
      <c r="A442" s="39" t="s">
        <v>1050</v>
      </c>
      <c r="B442" s="20" t="s">
        <v>1051</v>
      </c>
      <c r="C442" s="23">
        <v>6</v>
      </c>
      <c r="D442" s="30" t="s">
        <v>1029</v>
      </c>
      <c r="E442" s="27" t="s">
        <v>1033</v>
      </c>
      <c r="F442" s="24" t="s">
        <v>540</v>
      </c>
      <c r="G442" s="25" t="s">
        <v>185</v>
      </c>
      <c r="H442" s="25" t="s">
        <v>186</v>
      </c>
      <c r="I442" s="49">
        <v>9.8905170659085009</v>
      </c>
    </row>
    <row r="443" spans="1:9" ht="15.6" x14ac:dyDescent="0.3">
      <c r="A443" s="39" t="s">
        <v>1052</v>
      </c>
      <c r="B443" s="20" t="s">
        <v>1053</v>
      </c>
      <c r="C443" s="23">
        <v>6</v>
      </c>
      <c r="D443" s="27" t="s">
        <v>1029</v>
      </c>
      <c r="E443" s="27" t="s">
        <v>1033</v>
      </c>
      <c r="F443" s="24" t="s">
        <v>540</v>
      </c>
      <c r="G443" s="25" t="s">
        <v>185</v>
      </c>
      <c r="H443" s="25" t="s">
        <v>186</v>
      </c>
      <c r="I443" s="49">
        <v>9.8905170659085009</v>
      </c>
    </row>
    <row r="444" spans="1:9" ht="15.6" x14ac:dyDescent="0.3">
      <c r="A444" s="39" t="s">
        <v>1054</v>
      </c>
      <c r="B444" s="20" t="s">
        <v>1055</v>
      </c>
      <c r="C444" s="23">
        <v>6</v>
      </c>
      <c r="D444" s="27" t="s">
        <v>1029</v>
      </c>
      <c r="E444" s="27" t="s">
        <v>1033</v>
      </c>
      <c r="F444" s="24" t="s">
        <v>540</v>
      </c>
      <c r="G444" s="25" t="s">
        <v>185</v>
      </c>
      <c r="H444" s="25" t="s">
        <v>186</v>
      </c>
      <c r="I444" s="49">
        <v>9.8905170659085009</v>
      </c>
    </row>
    <row r="445" spans="1:9" ht="15.6" x14ac:dyDescent="0.3">
      <c r="A445" s="39" t="s">
        <v>1056</v>
      </c>
      <c r="B445" s="20" t="s">
        <v>1057</v>
      </c>
      <c r="C445" s="23">
        <v>6</v>
      </c>
      <c r="D445" s="27" t="s">
        <v>1029</v>
      </c>
      <c r="E445" s="27" t="s">
        <v>1033</v>
      </c>
      <c r="F445" s="24" t="s">
        <v>540</v>
      </c>
      <c r="G445" s="25" t="s">
        <v>185</v>
      </c>
      <c r="H445" s="25" t="s">
        <v>186</v>
      </c>
      <c r="I445" s="49">
        <v>10.385042919203928</v>
      </c>
    </row>
    <row r="446" spans="1:9" ht="15.6" x14ac:dyDescent="0.3">
      <c r="A446" s="39" t="s">
        <v>1058</v>
      </c>
      <c r="B446" s="20" t="s">
        <v>1059</v>
      </c>
      <c r="C446" s="23">
        <v>6</v>
      </c>
      <c r="D446" s="27" t="s">
        <v>1029</v>
      </c>
      <c r="E446" s="27" t="s">
        <v>1033</v>
      </c>
      <c r="F446" s="24" t="s">
        <v>540</v>
      </c>
      <c r="G446" s="25" t="s">
        <v>185</v>
      </c>
      <c r="H446" s="25" t="s">
        <v>186</v>
      </c>
      <c r="I446" s="49">
        <v>10.385042919203928</v>
      </c>
    </row>
    <row r="447" spans="1:9" ht="15.6" x14ac:dyDescent="0.3">
      <c r="A447" s="39" t="s">
        <v>1060</v>
      </c>
      <c r="B447" s="20" t="s">
        <v>1061</v>
      </c>
      <c r="C447" s="23">
        <v>6</v>
      </c>
      <c r="D447" s="27" t="s">
        <v>1029</v>
      </c>
      <c r="E447" s="27" t="s">
        <v>1033</v>
      </c>
      <c r="F447" s="24" t="s">
        <v>540</v>
      </c>
      <c r="G447" s="25" t="s">
        <v>185</v>
      </c>
      <c r="H447" s="25" t="s">
        <v>186</v>
      </c>
      <c r="I447" s="49">
        <v>9.8905170659085009</v>
      </c>
    </row>
    <row r="448" spans="1:9" ht="15.6" x14ac:dyDescent="0.3">
      <c r="A448" s="39" t="s">
        <v>1062</v>
      </c>
      <c r="B448" s="20" t="s">
        <v>1063</v>
      </c>
      <c r="C448" s="23">
        <v>1</v>
      </c>
      <c r="D448" s="27" t="s">
        <v>1064</v>
      </c>
      <c r="E448" s="27">
        <v>100</v>
      </c>
      <c r="F448" s="24" t="s">
        <v>1065</v>
      </c>
      <c r="G448" s="25" t="s">
        <v>185</v>
      </c>
      <c r="H448" s="25" t="s">
        <v>1066</v>
      </c>
      <c r="I448" s="49">
        <v>0.33854670708747486</v>
      </c>
    </row>
    <row r="449" spans="1:9" ht="15.6" x14ac:dyDescent="0.3">
      <c r="A449" s="39" t="s">
        <v>1067</v>
      </c>
      <c r="B449" s="20" t="s">
        <v>1068</v>
      </c>
      <c r="C449" s="23">
        <v>1</v>
      </c>
      <c r="D449" s="27" t="s">
        <v>1064</v>
      </c>
      <c r="E449" s="27">
        <v>100</v>
      </c>
      <c r="F449" s="24" t="s">
        <v>1065</v>
      </c>
      <c r="G449" s="25" t="s">
        <v>185</v>
      </c>
      <c r="H449" s="25" t="s">
        <v>1066</v>
      </c>
      <c r="I449" s="49">
        <v>0.33854670708747486</v>
      </c>
    </row>
    <row r="450" spans="1:9" ht="15.6" x14ac:dyDescent="0.3">
      <c r="A450" s="39" t="s">
        <v>1069</v>
      </c>
      <c r="B450" s="20" t="s">
        <v>1070</v>
      </c>
      <c r="C450" s="23">
        <v>1</v>
      </c>
      <c r="D450" s="27" t="s">
        <v>1064</v>
      </c>
      <c r="E450" s="27">
        <v>100</v>
      </c>
      <c r="F450" s="24" t="s">
        <v>1065</v>
      </c>
      <c r="G450" s="25" t="s">
        <v>185</v>
      </c>
      <c r="H450" s="25" t="s">
        <v>1066</v>
      </c>
      <c r="I450" s="49">
        <v>0.33854670708747486</v>
      </c>
    </row>
    <row r="451" spans="1:9" ht="15.6" x14ac:dyDescent="0.3">
      <c r="A451" s="39" t="s">
        <v>1071</v>
      </c>
      <c r="B451" s="20" t="s">
        <v>1072</v>
      </c>
      <c r="C451" s="23">
        <v>1</v>
      </c>
      <c r="D451" s="27" t="s">
        <v>1064</v>
      </c>
      <c r="E451" s="27">
        <v>100</v>
      </c>
      <c r="F451" s="24" t="s">
        <v>1065</v>
      </c>
      <c r="G451" s="25" t="s">
        <v>185</v>
      </c>
      <c r="H451" s="25" t="s">
        <v>1066</v>
      </c>
      <c r="I451" s="49">
        <v>0.33854670708747486</v>
      </c>
    </row>
    <row r="452" spans="1:9" ht="15.6" x14ac:dyDescent="0.3">
      <c r="A452" s="39" t="s">
        <v>85</v>
      </c>
      <c r="B452" s="20" t="s">
        <v>86</v>
      </c>
      <c r="C452" s="23">
        <v>6</v>
      </c>
      <c r="D452" s="27" t="s">
        <v>183</v>
      </c>
      <c r="E452" s="27">
        <v>36</v>
      </c>
      <c r="F452" s="24" t="s">
        <v>1073</v>
      </c>
      <c r="G452" s="25" t="s">
        <v>185</v>
      </c>
      <c r="H452" s="25" t="s">
        <v>186</v>
      </c>
      <c r="I452" s="49">
        <v>4.919999999999999</v>
      </c>
    </row>
    <row r="453" spans="1:9" ht="15.6" x14ac:dyDescent="0.3">
      <c r="A453" s="39" t="s">
        <v>1074</v>
      </c>
      <c r="B453" s="20" t="s">
        <v>1075</v>
      </c>
      <c r="C453" s="23">
        <v>6</v>
      </c>
      <c r="D453" s="27" t="s">
        <v>183</v>
      </c>
      <c r="E453" s="27">
        <v>36</v>
      </c>
      <c r="F453" s="24" t="s">
        <v>540</v>
      </c>
      <c r="G453" s="25" t="s">
        <v>185</v>
      </c>
      <c r="H453" s="25" t="s">
        <v>186</v>
      </c>
      <c r="I453" s="49">
        <v>10.092000000000001</v>
      </c>
    </row>
    <row r="454" spans="1:9" ht="15.6" x14ac:dyDescent="0.3">
      <c r="A454" s="39" t="s">
        <v>75</v>
      </c>
      <c r="B454" s="20" t="s">
        <v>76</v>
      </c>
      <c r="C454" s="23">
        <v>6</v>
      </c>
      <c r="D454" s="27" t="s">
        <v>183</v>
      </c>
      <c r="E454" s="27">
        <v>36</v>
      </c>
      <c r="F454" s="24" t="s">
        <v>1073</v>
      </c>
      <c r="G454" s="25" t="s">
        <v>185</v>
      </c>
      <c r="H454" s="25" t="s">
        <v>186</v>
      </c>
      <c r="I454" s="49">
        <v>34.547999999999995</v>
      </c>
    </row>
    <row r="455" spans="1:9" ht="15.6" x14ac:dyDescent="0.3">
      <c r="A455" s="39" t="s">
        <v>1076</v>
      </c>
      <c r="B455" s="20" t="s">
        <v>1077</v>
      </c>
      <c r="C455" s="23">
        <v>1</v>
      </c>
      <c r="D455" s="27" t="s">
        <v>1078</v>
      </c>
      <c r="E455" s="27">
        <v>50</v>
      </c>
      <c r="F455" s="24" t="s">
        <v>1079</v>
      </c>
      <c r="G455" s="25" t="s">
        <v>185</v>
      </c>
      <c r="H455" s="25" t="s">
        <v>1066</v>
      </c>
      <c r="I455" s="49">
        <v>1.6592437276468739</v>
      </c>
    </row>
    <row r="456" spans="1:9" ht="15.6" x14ac:dyDescent="0.3">
      <c r="A456" s="39" t="s">
        <v>1080</v>
      </c>
      <c r="B456" s="20" t="s">
        <v>1081</v>
      </c>
      <c r="C456" s="23">
        <v>1</v>
      </c>
      <c r="D456" s="27" t="s">
        <v>1078</v>
      </c>
      <c r="E456" s="27">
        <v>50</v>
      </c>
      <c r="F456" s="24" t="s">
        <v>1079</v>
      </c>
      <c r="G456" s="25" t="s">
        <v>185</v>
      </c>
      <c r="H456" s="25" t="s">
        <v>1066</v>
      </c>
      <c r="I456" s="49">
        <v>1.6592437276468739</v>
      </c>
    </row>
    <row r="457" spans="1:9" ht="15.6" x14ac:dyDescent="0.3">
      <c r="A457" s="39" t="s">
        <v>1082</v>
      </c>
      <c r="B457" s="20" t="s">
        <v>1083</v>
      </c>
      <c r="C457" s="23">
        <v>1</v>
      </c>
      <c r="D457" s="27" t="s">
        <v>1078</v>
      </c>
      <c r="E457" s="27">
        <v>50</v>
      </c>
      <c r="F457" s="24" t="s">
        <v>1079</v>
      </c>
      <c r="G457" s="25" t="s">
        <v>185</v>
      </c>
      <c r="H457" s="25" t="s">
        <v>1066</v>
      </c>
      <c r="I457" s="49">
        <v>1.6592437276468739</v>
      </c>
    </row>
    <row r="458" spans="1:9" ht="15.6" x14ac:dyDescent="0.3">
      <c r="A458" s="39" t="s">
        <v>1084</v>
      </c>
      <c r="B458" s="20" t="s">
        <v>1085</v>
      </c>
      <c r="C458" s="23">
        <v>1</v>
      </c>
      <c r="D458" s="27" t="s">
        <v>1078</v>
      </c>
      <c r="E458" s="27">
        <v>50</v>
      </c>
      <c r="F458" s="24" t="s">
        <v>1079</v>
      </c>
      <c r="G458" s="25" t="s">
        <v>185</v>
      </c>
      <c r="H458" s="25" t="s">
        <v>1066</v>
      </c>
      <c r="I458" s="49">
        <v>1.6592437276468739</v>
      </c>
    </row>
    <row r="459" spans="1:9" ht="15.6" x14ac:dyDescent="0.3">
      <c r="A459" s="39" t="s">
        <v>1086</v>
      </c>
      <c r="B459" s="20" t="s">
        <v>1087</v>
      </c>
      <c r="C459" s="23">
        <v>1</v>
      </c>
      <c r="D459" s="27" t="s">
        <v>1088</v>
      </c>
      <c r="E459" s="27">
        <v>100</v>
      </c>
      <c r="F459" s="24" t="s">
        <v>1079</v>
      </c>
      <c r="G459" s="25" t="s">
        <v>185</v>
      </c>
      <c r="H459" s="25" t="s">
        <v>1066</v>
      </c>
      <c r="I459" s="49">
        <v>1.32</v>
      </c>
    </row>
    <row r="460" spans="1:9" ht="15.6" x14ac:dyDescent="0.3">
      <c r="A460" s="23" t="s">
        <v>50</v>
      </c>
      <c r="B460" s="20" t="s">
        <v>1089</v>
      </c>
      <c r="C460" s="23">
        <v>1</v>
      </c>
      <c r="D460" s="27" t="s">
        <v>1088</v>
      </c>
      <c r="E460" s="27">
        <v>100</v>
      </c>
      <c r="F460" s="24" t="s">
        <v>1079</v>
      </c>
      <c r="G460" s="25" t="s">
        <v>185</v>
      </c>
      <c r="H460" s="25" t="s">
        <v>1066</v>
      </c>
      <c r="I460" s="49">
        <v>1.1879999999999999</v>
      </c>
    </row>
    <row r="461" spans="1:9" ht="15.6" x14ac:dyDescent="0.3">
      <c r="A461" s="24" t="s">
        <v>71</v>
      </c>
      <c r="B461" s="20" t="s">
        <v>72</v>
      </c>
      <c r="C461" s="23">
        <v>1</v>
      </c>
      <c r="D461" s="27" t="s">
        <v>1078</v>
      </c>
      <c r="E461" s="27">
        <v>50</v>
      </c>
      <c r="F461" s="24" t="s">
        <v>1079</v>
      </c>
      <c r="G461" s="25" t="s">
        <v>185</v>
      </c>
      <c r="H461" s="25" t="s">
        <v>1066</v>
      </c>
      <c r="I461" s="49">
        <v>0.55044696730746545</v>
      </c>
    </row>
    <row r="462" spans="1:9" ht="15.6" x14ac:dyDescent="0.3">
      <c r="A462" s="24" t="s">
        <v>73</v>
      </c>
      <c r="B462" s="20" t="s">
        <v>74</v>
      </c>
      <c r="C462" s="23">
        <v>1</v>
      </c>
      <c r="D462" s="27" t="s">
        <v>1078</v>
      </c>
      <c r="E462" s="27">
        <v>50</v>
      </c>
      <c r="F462" s="24" t="s">
        <v>1079</v>
      </c>
      <c r="G462" s="25" t="s">
        <v>185</v>
      </c>
      <c r="H462" s="25" t="s">
        <v>1066</v>
      </c>
      <c r="I462" s="49">
        <v>0.55044696730746545</v>
      </c>
    </row>
    <row r="463" spans="1:9" ht="15.6" x14ac:dyDescent="0.3">
      <c r="A463" s="24" t="s">
        <v>102</v>
      </c>
      <c r="B463" s="20" t="s">
        <v>4</v>
      </c>
      <c r="C463" s="23">
        <v>1</v>
      </c>
      <c r="D463" s="27" t="s">
        <v>1090</v>
      </c>
      <c r="E463" s="27">
        <v>1000</v>
      </c>
      <c r="F463" s="24" t="s">
        <v>1091</v>
      </c>
      <c r="G463" s="25" t="s">
        <v>185</v>
      </c>
      <c r="H463" s="25" t="s">
        <v>1066</v>
      </c>
      <c r="I463" s="49">
        <v>0.14399999999999999</v>
      </c>
    </row>
    <row r="464" spans="1:9" ht="15.6" x14ac:dyDescent="0.3">
      <c r="A464" s="24" t="s">
        <v>101</v>
      </c>
      <c r="B464" s="20" t="s">
        <v>3</v>
      </c>
      <c r="C464" s="23">
        <v>1</v>
      </c>
      <c r="D464" s="27" t="s">
        <v>1090</v>
      </c>
      <c r="E464" s="27">
        <v>1000</v>
      </c>
      <c r="F464" s="24" t="s">
        <v>1091</v>
      </c>
      <c r="G464" s="25" t="s">
        <v>185</v>
      </c>
      <c r="H464" s="25" t="s">
        <v>1066</v>
      </c>
      <c r="I464" s="49">
        <v>0.42</v>
      </c>
    </row>
    <row r="465" spans="1:9" ht="15.6" x14ac:dyDescent="0.3">
      <c r="A465" s="39" t="s">
        <v>1092</v>
      </c>
      <c r="B465" s="20" t="s">
        <v>1093</v>
      </c>
      <c r="C465" s="40">
        <v>1</v>
      </c>
      <c r="D465" s="27" t="s">
        <v>1094</v>
      </c>
      <c r="E465" s="27">
        <v>1</v>
      </c>
      <c r="F465" s="27" t="s">
        <v>1095</v>
      </c>
      <c r="G465" s="25" t="s">
        <v>185</v>
      </c>
      <c r="H465" s="25" t="s">
        <v>1066</v>
      </c>
      <c r="I465" s="49">
        <v>15.623999999999999</v>
      </c>
    </row>
    <row r="466" spans="1:9" ht="15.6" x14ac:dyDescent="0.3">
      <c r="A466" s="39" t="s">
        <v>1096</v>
      </c>
      <c r="B466" s="20" t="s">
        <v>1097</v>
      </c>
      <c r="C466" s="40">
        <v>1</v>
      </c>
      <c r="D466" s="27" t="s">
        <v>1078</v>
      </c>
      <c r="E466" s="27">
        <v>50</v>
      </c>
      <c r="F466" s="27" t="s">
        <v>1098</v>
      </c>
      <c r="G466" s="25" t="s">
        <v>185</v>
      </c>
      <c r="H466" s="25" t="s">
        <v>1066</v>
      </c>
      <c r="I466" s="49">
        <v>1.548</v>
      </c>
    </row>
    <row r="467" spans="1:9" ht="15.6" x14ac:dyDescent="0.3">
      <c r="A467" s="39" t="s">
        <v>1099</v>
      </c>
      <c r="B467" s="20" t="s">
        <v>1100</v>
      </c>
      <c r="C467" s="40">
        <v>1</v>
      </c>
      <c r="D467" s="27" t="s">
        <v>1078</v>
      </c>
      <c r="E467" s="27">
        <v>50</v>
      </c>
      <c r="F467" s="27" t="s">
        <v>1098</v>
      </c>
      <c r="G467" s="25" t="s">
        <v>185</v>
      </c>
      <c r="H467" s="25" t="s">
        <v>1066</v>
      </c>
      <c r="I467" s="49">
        <v>1.752</v>
      </c>
    </row>
    <row r="468" spans="1:9" ht="15.6" x14ac:dyDescent="0.3">
      <c r="A468" s="39" t="s">
        <v>1101</v>
      </c>
      <c r="B468" s="20" t="s">
        <v>1102</v>
      </c>
      <c r="C468" s="40">
        <v>1</v>
      </c>
      <c r="D468" s="27" t="s">
        <v>1094</v>
      </c>
      <c r="E468" s="27">
        <v>1</v>
      </c>
      <c r="F468" s="27" t="s">
        <v>1095</v>
      </c>
      <c r="G468" s="25" t="s">
        <v>185</v>
      </c>
      <c r="H468" s="25" t="s">
        <v>1066</v>
      </c>
      <c r="I468" s="49">
        <v>281.38799999999998</v>
      </c>
    </row>
    <row r="469" spans="1:9" ht="15.6" x14ac:dyDescent="0.3">
      <c r="A469" s="39" t="s">
        <v>1103</v>
      </c>
      <c r="B469" s="20" t="s">
        <v>1104</v>
      </c>
      <c r="C469" s="40">
        <v>1</v>
      </c>
      <c r="D469" s="27" t="s">
        <v>1094</v>
      </c>
      <c r="E469" s="27">
        <v>1</v>
      </c>
      <c r="F469" s="27" t="s">
        <v>1095</v>
      </c>
      <c r="G469" s="25" t="s">
        <v>185</v>
      </c>
      <c r="H469" s="25" t="s">
        <v>1066</v>
      </c>
      <c r="I469" s="49">
        <v>281.38799999999998</v>
      </c>
    </row>
    <row r="470" spans="1:9" ht="15.6" x14ac:dyDescent="0.3">
      <c r="A470" s="39" t="s">
        <v>1105</v>
      </c>
      <c r="B470" s="20" t="s">
        <v>1106</v>
      </c>
      <c r="C470" s="40">
        <v>1</v>
      </c>
      <c r="D470" s="27" t="s">
        <v>1107</v>
      </c>
      <c r="E470" s="27">
        <v>100</v>
      </c>
      <c r="F470" s="27" t="s">
        <v>1065</v>
      </c>
      <c r="G470" s="25" t="s">
        <v>185</v>
      </c>
      <c r="H470" s="25" t="s">
        <v>186</v>
      </c>
      <c r="I470" s="49">
        <v>2.3519999999999999</v>
      </c>
    </row>
    <row r="471" spans="1:9" ht="15.6" x14ac:dyDescent="0.3">
      <c r="A471" s="39" t="s">
        <v>1108</v>
      </c>
      <c r="B471" s="20" t="s">
        <v>1109</v>
      </c>
      <c r="C471" s="40">
        <v>1</v>
      </c>
      <c r="D471" s="27" t="s">
        <v>1107</v>
      </c>
      <c r="E471" s="27">
        <v>100</v>
      </c>
      <c r="F471" s="27" t="s">
        <v>1065</v>
      </c>
      <c r="G471" s="25" t="s">
        <v>1110</v>
      </c>
      <c r="H471" s="25" t="s">
        <v>186</v>
      </c>
      <c r="I471" s="49">
        <v>1.464</v>
      </c>
    </row>
    <row r="472" spans="1:9" ht="15.6" x14ac:dyDescent="0.3">
      <c r="A472" s="39" t="s">
        <v>1111</v>
      </c>
      <c r="B472" s="20" t="s">
        <v>1112</v>
      </c>
      <c r="C472" s="40">
        <v>1</v>
      </c>
      <c r="D472" s="27" t="s">
        <v>1113</v>
      </c>
      <c r="E472" s="27">
        <v>300</v>
      </c>
      <c r="F472" s="27" t="s">
        <v>1065</v>
      </c>
      <c r="G472" s="25" t="s">
        <v>185</v>
      </c>
      <c r="H472" s="25" t="s">
        <v>186</v>
      </c>
      <c r="I472" s="49">
        <v>1.32</v>
      </c>
    </row>
    <row r="473" spans="1:9" ht="15.6" x14ac:dyDescent="0.3">
      <c r="A473" s="39" t="s">
        <v>1114</v>
      </c>
      <c r="B473" s="20" t="s">
        <v>1115</v>
      </c>
      <c r="C473" s="40">
        <v>1</v>
      </c>
      <c r="D473" s="27" t="s">
        <v>1113</v>
      </c>
      <c r="E473" s="27">
        <v>300</v>
      </c>
      <c r="F473" s="27" t="s">
        <v>1116</v>
      </c>
      <c r="G473" s="25" t="s">
        <v>185</v>
      </c>
      <c r="H473" s="25" t="s">
        <v>186</v>
      </c>
      <c r="I473" s="49">
        <v>1.44</v>
      </c>
    </row>
    <row r="474" spans="1:9" ht="15.6" x14ac:dyDescent="0.3">
      <c r="A474" s="39" t="s">
        <v>25</v>
      </c>
      <c r="B474" s="20" t="s">
        <v>2</v>
      </c>
      <c r="C474" s="40">
        <v>1</v>
      </c>
      <c r="D474" s="27" t="s">
        <v>1117</v>
      </c>
      <c r="E474" s="27">
        <v>500</v>
      </c>
      <c r="F474" s="27" t="s">
        <v>1118</v>
      </c>
      <c r="G474" s="25" t="s">
        <v>185</v>
      </c>
      <c r="H474" s="25" t="s">
        <v>186</v>
      </c>
      <c r="I474" s="49">
        <v>1.32</v>
      </c>
    </row>
    <row r="475" spans="1:9" ht="15.6" x14ac:dyDescent="0.3">
      <c r="A475" s="39" t="s">
        <v>1119</v>
      </c>
      <c r="B475" s="20" t="s">
        <v>1120</v>
      </c>
      <c r="C475" s="40">
        <v>1</v>
      </c>
      <c r="D475" s="27" t="s">
        <v>1121</v>
      </c>
      <c r="E475" s="27">
        <v>50</v>
      </c>
      <c r="F475" s="27" t="s">
        <v>1079</v>
      </c>
      <c r="G475" s="25" t="s">
        <v>185</v>
      </c>
      <c r="H475" s="25" t="s">
        <v>186</v>
      </c>
      <c r="I475" s="49">
        <v>2.94</v>
      </c>
    </row>
    <row r="476" spans="1:9" ht="15.6" x14ac:dyDescent="0.3">
      <c r="A476" s="39" t="s">
        <v>1122</v>
      </c>
      <c r="B476" s="20" t="s">
        <v>1123</v>
      </c>
      <c r="C476" s="40">
        <v>1</v>
      </c>
      <c r="D476" s="27" t="s">
        <v>1124</v>
      </c>
      <c r="E476" s="27" t="s">
        <v>1125</v>
      </c>
      <c r="F476" s="27" t="s">
        <v>1125</v>
      </c>
      <c r="G476" s="25" t="s">
        <v>185</v>
      </c>
      <c r="H476" s="25" t="s">
        <v>1066</v>
      </c>
      <c r="I476" s="49">
        <v>0.432</v>
      </c>
    </row>
    <row r="477" spans="1:9" ht="15.6" x14ac:dyDescent="0.3">
      <c r="A477" s="24" t="s">
        <v>1126</v>
      </c>
      <c r="B477" s="20" t="s">
        <v>1127</v>
      </c>
      <c r="C477" s="40">
        <v>1</v>
      </c>
      <c r="D477" s="27" t="s">
        <v>1094</v>
      </c>
      <c r="E477" s="27">
        <v>1</v>
      </c>
      <c r="F477" s="27" t="s">
        <v>1095</v>
      </c>
      <c r="G477" s="25" t="s">
        <v>1110</v>
      </c>
      <c r="H477" s="25" t="s">
        <v>1066</v>
      </c>
      <c r="I477" s="49">
        <v>295.68</v>
      </c>
    </row>
    <row r="478" spans="1:9" ht="15.6" x14ac:dyDescent="0.3">
      <c r="A478" s="39" t="s">
        <v>1128</v>
      </c>
      <c r="B478" s="20" t="s">
        <v>1129</v>
      </c>
      <c r="C478" s="23">
        <v>1</v>
      </c>
      <c r="D478" s="27" t="s">
        <v>1094</v>
      </c>
      <c r="E478" s="27">
        <v>1</v>
      </c>
      <c r="F478" s="24" t="s">
        <v>1095</v>
      </c>
      <c r="G478" s="25" t="s">
        <v>1110</v>
      </c>
      <c r="H478" s="25" t="s">
        <v>1066</v>
      </c>
      <c r="I478" s="49">
        <v>204.32400000000001</v>
      </c>
    </row>
    <row r="479" spans="1:9" ht="15.6" x14ac:dyDescent="0.3">
      <c r="A479" s="39" t="s">
        <v>14</v>
      </c>
      <c r="B479" s="20" t="s">
        <v>15</v>
      </c>
      <c r="C479" s="23">
        <v>5.8</v>
      </c>
      <c r="D479" s="27" t="s">
        <v>183</v>
      </c>
      <c r="E479" s="27">
        <v>34.799999999999997</v>
      </c>
      <c r="F479" s="24">
        <v>34.799999999999997</v>
      </c>
      <c r="G479" s="25" t="s">
        <v>185</v>
      </c>
      <c r="H479" s="25" t="s">
        <v>186</v>
      </c>
      <c r="I479" s="49">
        <v>4.75</v>
      </c>
    </row>
    <row r="480" spans="1:9" ht="15.6" x14ac:dyDescent="0.3">
      <c r="A480" s="39" t="s">
        <v>16</v>
      </c>
      <c r="B480" s="20" t="s">
        <v>17</v>
      </c>
      <c r="C480" s="23">
        <v>5.8</v>
      </c>
      <c r="D480" s="27" t="s">
        <v>183</v>
      </c>
      <c r="E480" s="27">
        <v>34.799999999999997</v>
      </c>
      <c r="F480" s="24">
        <v>34.799999999999997</v>
      </c>
      <c r="G480" s="25" t="s">
        <v>185</v>
      </c>
      <c r="H480" s="25" t="s">
        <v>186</v>
      </c>
      <c r="I480" s="49">
        <v>9.57</v>
      </c>
    </row>
    <row r="481" spans="1:9" ht="15.6" x14ac:dyDescent="0.3">
      <c r="A481" s="39" t="s">
        <v>1130</v>
      </c>
      <c r="B481" s="20" t="s">
        <v>1131</v>
      </c>
      <c r="C481" s="23">
        <v>6</v>
      </c>
      <c r="D481" s="27" t="s">
        <v>183</v>
      </c>
      <c r="E481" s="27">
        <v>36</v>
      </c>
      <c r="F481" s="24" t="s">
        <v>1132</v>
      </c>
      <c r="G481" s="25" t="s">
        <v>1110</v>
      </c>
      <c r="H481" s="25" t="s">
        <v>186</v>
      </c>
      <c r="I481" s="49">
        <v>6.22</v>
      </c>
    </row>
    <row r="482" spans="1:9" ht="15.6" x14ac:dyDescent="0.3">
      <c r="A482" s="39" t="s">
        <v>48</v>
      </c>
      <c r="B482" s="20" t="s">
        <v>1133</v>
      </c>
      <c r="C482" s="23">
        <v>6</v>
      </c>
      <c r="D482" s="27" t="s">
        <v>183</v>
      </c>
      <c r="E482" s="27">
        <v>36</v>
      </c>
      <c r="F482" s="24" t="s">
        <v>1132</v>
      </c>
      <c r="G482" s="25" t="s">
        <v>185</v>
      </c>
      <c r="H482" s="25" t="s">
        <v>186</v>
      </c>
      <c r="I482" s="49">
        <v>16.309999999999999</v>
      </c>
    </row>
    <row r="483" spans="1:9" ht="15.6" x14ac:dyDescent="0.3">
      <c r="A483" s="39" t="s">
        <v>32</v>
      </c>
      <c r="B483" s="20" t="s">
        <v>1134</v>
      </c>
      <c r="C483" s="23">
        <v>5.8</v>
      </c>
      <c r="D483" s="27" t="s">
        <v>183</v>
      </c>
      <c r="E483" s="27">
        <v>34.799999999999997</v>
      </c>
      <c r="F483" s="24">
        <v>34.799999999999997</v>
      </c>
      <c r="G483" s="25" t="s">
        <v>185</v>
      </c>
      <c r="H483" s="25" t="s">
        <v>186</v>
      </c>
      <c r="I483" s="49">
        <v>5.84</v>
      </c>
    </row>
    <row r="484" spans="1:9" ht="15.6" x14ac:dyDescent="0.3">
      <c r="A484" s="39" t="s">
        <v>1135</v>
      </c>
      <c r="B484" s="20" t="s">
        <v>1136</v>
      </c>
      <c r="C484" s="23">
        <v>5.8</v>
      </c>
      <c r="D484" s="27" t="s">
        <v>183</v>
      </c>
      <c r="E484" s="27">
        <v>34.799999999999997</v>
      </c>
      <c r="F484" s="24">
        <v>11.6</v>
      </c>
      <c r="G484" s="25" t="s">
        <v>185</v>
      </c>
      <c r="H484" s="25" t="s">
        <v>186</v>
      </c>
      <c r="I484" s="49">
        <v>8.5299999999999994</v>
      </c>
    </row>
    <row r="485" spans="1:9" ht="15.6" x14ac:dyDescent="0.3">
      <c r="A485" s="39" t="s">
        <v>40</v>
      </c>
      <c r="B485" s="20" t="s">
        <v>41</v>
      </c>
      <c r="C485" s="23">
        <v>6</v>
      </c>
      <c r="D485" s="27" t="s">
        <v>183</v>
      </c>
      <c r="E485" s="27">
        <v>36</v>
      </c>
      <c r="F485" s="24" t="s">
        <v>543</v>
      </c>
      <c r="G485" s="25" t="s">
        <v>185</v>
      </c>
      <c r="H485" s="25" t="s">
        <v>186</v>
      </c>
      <c r="I485" s="49">
        <v>11.43</v>
      </c>
    </row>
    <row r="486" spans="1:9" ht="15.6" x14ac:dyDescent="0.3">
      <c r="A486" s="39" t="s">
        <v>1137</v>
      </c>
      <c r="B486" s="20" t="s">
        <v>1138</v>
      </c>
      <c r="C486" s="23">
        <v>6</v>
      </c>
      <c r="D486" s="27" t="s">
        <v>1139</v>
      </c>
      <c r="E486" s="27">
        <v>6</v>
      </c>
      <c r="F486" s="24" t="s">
        <v>1073</v>
      </c>
      <c r="G486" s="25" t="s">
        <v>185</v>
      </c>
      <c r="H486" s="25" t="s">
        <v>186</v>
      </c>
      <c r="I486" s="49">
        <v>18.77</v>
      </c>
    </row>
    <row r="487" spans="1:9" ht="15.6" x14ac:dyDescent="0.3">
      <c r="A487" s="39" t="s">
        <v>1140</v>
      </c>
      <c r="B487" s="20" t="s">
        <v>1141</v>
      </c>
      <c r="C487" s="23">
        <v>2.1800000000000002</v>
      </c>
      <c r="D487" s="27" t="s">
        <v>1139</v>
      </c>
      <c r="E487" s="27">
        <v>2.1800000000000002</v>
      </c>
      <c r="F487" s="24">
        <v>2.1800000000000002</v>
      </c>
      <c r="G487" s="25" t="s">
        <v>1110</v>
      </c>
      <c r="H487" s="25" t="s">
        <v>1066</v>
      </c>
      <c r="I487" s="49">
        <v>56.67</v>
      </c>
    </row>
    <row r="488" spans="1:9" ht="15.6" x14ac:dyDescent="0.3">
      <c r="A488" s="39" t="s">
        <v>1142</v>
      </c>
      <c r="B488" s="20" t="s">
        <v>1143</v>
      </c>
      <c r="C488" s="23">
        <v>6</v>
      </c>
      <c r="D488" s="27" t="s">
        <v>183</v>
      </c>
      <c r="E488" s="27">
        <v>36</v>
      </c>
      <c r="F488" s="24" t="s">
        <v>1132</v>
      </c>
      <c r="G488" s="25" t="s">
        <v>1110</v>
      </c>
      <c r="H488" s="25" t="s">
        <v>186</v>
      </c>
      <c r="I488" s="49">
        <v>16.059999999999999</v>
      </c>
    </row>
    <row r="489" spans="1:9" ht="15.6" x14ac:dyDescent="0.3">
      <c r="A489" s="39" t="s">
        <v>1144</v>
      </c>
      <c r="B489" s="20" t="s">
        <v>1145</v>
      </c>
      <c r="C489" s="23">
        <v>5.8</v>
      </c>
      <c r="D489" s="27" t="s">
        <v>628</v>
      </c>
      <c r="E489" s="27">
        <v>23.2</v>
      </c>
      <c r="F489" s="24">
        <v>23.2</v>
      </c>
      <c r="G489" s="25" t="s">
        <v>185</v>
      </c>
      <c r="H489" s="25" t="s">
        <v>186</v>
      </c>
      <c r="I489" s="49">
        <v>10.079884128992404</v>
      </c>
    </row>
    <row r="490" spans="1:9" ht="15.6" x14ac:dyDescent="0.3">
      <c r="A490" s="39" t="s">
        <v>1146</v>
      </c>
      <c r="B490" s="20" t="s">
        <v>1147</v>
      </c>
      <c r="C490" s="23">
        <v>5.8</v>
      </c>
      <c r="D490" s="27" t="s">
        <v>628</v>
      </c>
      <c r="E490" s="27">
        <v>23.2</v>
      </c>
      <c r="F490" s="24">
        <v>23.2</v>
      </c>
      <c r="G490" s="25" t="s">
        <v>185</v>
      </c>
      <c r="H490" s="25" t="s">
        <v>186</v>
      </c>
      <c r="I490" s="49">
        <v>20.328942548861139</v>
      </c>
    </row>
    <row r="491" spans="1:9" ht="15.6" x14ac:dyDescent="0.3">
      <c r="A491" s="39" t="s">
        <v>1148</v>
      </c>
      <c r="B491" s="20" t="s">
        <v>1149</v>
      </c>
      <c r="C491" s="23">
        <v>5.8</v>
      </c>
      <c r="D491" s="27" t="s">
        <v>628</v>
      </c>
      <c r="E491" s="27">
        <v>23.2</v>
      </c>
      <c r="F491" s="24">
        <v>11.6</v>
      </c>
      <c r="G491" s="25" t="s">
        <v>189</v>
      </c>
      <c r="H491" s="25" t="s">
        <v>186</v>
      </c>
      <c r="I491" s="49">
        <v>13.497619065324056</v>
      </c>
    </row>
    <row r="492" spans="1:9" ht="15.6" x14ac:dyDescent="0.3">
      <c r="A492" s="39" t="s">
        <v>1150</v>
      </c>
      <c r="B492" s="20" t="s">
        <v>1151</v>
      </c>
      <c r="C492" s="23">
        <v>5.8</v>
      </c>
      <c r="D492" s="27" t="s">
        <v>628</v>
      </c>
      <c r="E492" s="27">
        <v>23.2</v>
      </c>
      <c r="F492" s="24">
        <v>11.6</v>
      </c>
      <c r="G492" s="25" t="s">
        <v>189</v>
      </c>
      <c r="H492" s="25" t="s">
        <v>186</v>
      </c>
      <c r="I492" s="49">
        <v>13.497619065324056</v>
      </c>
    </row>
    <row r="493" spans="1:9" ht="15.6" x14ac:dyDescent="0.3">
      <c r="A493" s="39" t="s">
        <v>1152</v>
      </c>
      <c r="B493" s="20" t="s">
        <v>1153</v>
      </c>
      <c r="C493" s="23">
        <v>5.8</v>
      </c>
      <c r="D493" s="27" t="s">
        <v>628</v>
      </c>
      <c r="E493" s="27">
        <v>23.2</v>
      </c>
      <c r="F493" s="24">
        <v>23.2</v>
      </c>
      <c r="G493" s="25" t="s">
        <v>185</v>
      </c>
      <c r="H493" s="25" t="s">
        <v>186</v>
      </c>
      <c r="I493" s="49">
        <v>20.674797148514951</v>
      </c>
    </row>
    <row r="494" spans="1:9" ht="15.6" x14ac:dyDescent="0.3">
      <c r="A494" s="39" t="s">
        <v>1154</v>
      </c>
      <c r="B494" s="20" t="s">
        <v>1155</v>
      </c>
      <c r="C494" s="23">
        <v>5.8</v>
      </c>
      <c r="D494" s="27" t="s">
        <v>628</v>
      </c>
      <c r="E494" s="27">
        <v>23.2</v>
      </c>
      <c r="F494" s="24">
        <v>11.6</v>
      </c>
      <c r="G494" s="25" t="s">
        <v>189</v>
      </c>
      <c r="H494" s="25" t="s">
        <v>186</v>
      </c>
      <c r="I494" s="49">
        <v>13.597822239420021</v>
      </c>
    </row>
    <row r="495" spans="1:9" ht="15.6" x14ac:dyDescent="0.3">
      <c r="A495" s="39" t="s">
        <v>1156</v>
      </c>
      <c r="B495" s="20" t="s">
        <v>1157</v>
      </c>
      <c r="C495" s="23">
        <v>5.8</v>
      </c>
      <c r="D495" s="27" t="s">
        <v>628</v>
      </c>
      <c r="E495" s="27">
        <v>23.2</v>
      </c>
      <c r="F495" s="24">
        <v>11.6</v>
      </c>
      <c r="G495" s="25" t="s">
        <v>189</v>
      </c>
      <c r="H495" s="25" t="s">
        <v>186</v>
      </c>
      <c r="I495" s="49">
        <v>13.597822239420021</v>
      </c>
    </row>
    <row r="496" spans="1:9" ht="15.6" x14ac:dyDescent="0.3">
      <c r="A496" s="39" t="s">
        <v>1158</v>
      </c>
      <c r="B496" s="20" t="s">
        <v>1159</v>
      </c>
      <c r="C496" s="23">
        <v>5.8</v>
      </c>
      <c r="D496" s="27" t="s">
        <v>628</v>
      </c>
      <c r="E496" s="27">
        <v>23.2</v>
      </c>
      <c r="F496" s="24">
        <v>23.2</v>
      </c>
      <c r="G496" s="25" t="s">
        <v>189</v>
      </c>
      <c r="H496" s="25" t="s">
        <v>186</v>
      </c>
      <c r="I496" s="49">
        <v>22.14253604284999</v>
      </c>
    </row>
    <row r="497" spans="1:9" ht="15.6" x14ac:dyDescent="0.3">
      <c r="A497" s="39" t="s">
        <v>1160</v>
      </c>
      <c r="B497" s="20" t="s">
        <v>1161</v>
      </c>
      <c r="C497" s="23">
        <v>5.8</v>
      </c>
      <c r="D497" s="27" t="s">
        <v>628</v>
      </c>
      <c r="E497" s="27">
        <v>23.2</v>
      </c>
      <c r="F497" s="24">
        <v>11.6</v>
      </c>
      <c r="G497" s="25" t="s">
        <v>189</v>
      </c>
      <c r="H497" s="25" t="s">
        <v>186</v>
      </c>
      <c r="I497" s="49">
        <v>13.597822239420021</v>
      </c>
    </row>
    <row r="498" spans="1:9" ht="15.6" x14ac:dyDescent="0.3">
      <c r="A498" s="39" t="s">
        <v>1162</v>
      </c>
      <c r="B498" s="20" t="s">
        <v>1163</v>
      </c>
      <c r="C498" s="23">
        <v>5.8</v>
      </c>
      <c r="D498" s="27" t="s">
        <v>628</v>
      </c>
      <c r="E498" s="27">
        <v>23.2</v>
      </c>
      <c r="F498" s="24">
        <v>11.6</v>
      </c>
      <c r="G498" s="25" t="s">
        <v>189</v>
      </c>
      <c r="H498" s="25" t="s">
        <v>186</v>
      </c>
      <c r="I498" s="49">
        <v>13.597822239420021</v>
      </c>
    </row>
    <row r="499" spans="1:9" ht="15.6" x14ac:dyDescent="0.3">
      <c r="A499" s="39" t="s">
        <v>1164</v>
      </c>
      <c r="B499" s="20" t="s">
        <v>1165</v>
      </c>
      <c r="C499" s="23">
        <v>5.8</v>
      </c>
      <c r="D499" s="27" t="s">
        <v>628</v>
      </c>
      <c r="E499" s="27">
        <v>23.2</v>
      </c>
      <c r="F499" s="24">
        <v>23.2</v>
      </c>
      <c r="G499" s="25" t="s">
        <v>189</v>
      </c>
      <c r="H499" s="25" t="s">
        <v>186</v>
      </c>
      <c r="I499" s="49">
        <v>22.14253604284999</v>
      </c>
    </row>
    <row r="500" spans="1:9" ht="15.6" x14ac:dyDescent="0.3">
      <c r="A500" s="39" t="s">
        <v>1166</v>
      </c>
      <c r="B500" s="20" t="s">
        <v>1167</v>
      </c>
      <c r="C500" s="23">
        <v>5.8</v>
      </c>
      <c r="D500" s="27" t="s">
        <v>628</v>
      </c>
      <c r="E500" s="27">
        <v>23.2</v>
      </c>
      <c r="F500" s="24">
        <v>11.6</v>
      </c>
      <c r="G500" s="25" t="s">
        <v>189</v>
      </c>
      <c r="H500" s="25" t="s">
        <v>186</v>
      </c>
      <c r="I500" s="49">
        <v>13.597822239420021</v>
      </c>
    </row>
    <row r="501" spans="1:9" ht="15.6" x14ac:dyDescent="0.3">
      <c r="A501" s="39" t="s">
        <v>1168</v>
      </c>
      <c r="B501" s="20" t="s">
        <v>1169</v>
      </c>
      <c r="C501" s="23">
        <v>5.8</v>
      </c>
      <c r="D501" s="27" t="s">
        <v>628</v>
      </c>
      <c r="E501" s="27">
        <v>23.2</v>
      </c>
      <c r="F501" s="24">
        <v>11.6</v>
      </c>
      <c r="G501" s="25" t="s">
        <v>189</v>
      </c>
      <c r="H501" s="25" t="s">
        <v>186</v>
      </c>
      <c r="I501" s="49">
        <v>13.597822239420021</v>
      </c>
    </row>
    <row r="502" spans="1:9" ht="15.6" x14ac:dyDescent="0.3">
      <c r="A502" s="39" t="s">
        <v>1170</v>
      </c>
      <c r="B502" s="20" t="s">
        <v>1171</v>
      </c>
      <c r="C502" s="23">
        <v>5.8</v>
      </c>
      <c r="D502" s="27" t="s">
        <v>628</v>
      </c>
      <c r="E502" s="27">
        <v>23.2</v>
      </c>
      <c r="F502" s="24">
        <v>23.2</v>
      </c>
      <c r="G502" s="25" t="s">
        <v>189</v>
      </c>
      <c r="H502" s="25" t="s">
        <v>186</v>
      </c>
      <c r="I502" s="49">
        <v>22.760187368993027</v>
      </c>
    </row>
    <row r="503" spans="1:9" ht="15.6" x14ac:dyDescent="0.3">
      <c r="A503" s="39" t="s">
        <v>1172</v>
      </c>
      <c r="B503" s="20" t="s">
        <v>1173</v>
      </c>
      <c r="C503" s="23">
        <v>5.8</v>
      </c>
      <c r="D503" s="27" t="s">
        <v>628</v>
      </c>
      <c r="E503" s="27">
        <v>23.2</v>
      </c>
      <c r="F503" s="24">
        <v>11.6</v>
      </c>
      <c r="G503" s="25" t="s">
        <v>189</v>
      </c>
      <c r="H503" s="25" t="s">
        <v>186</v>
      </c>
      <c r="I503" s="49">
        <v>15.113150383332412</v>
      </c>
    </row>
    <row r="504" spans="1:9" ht="15.6" x14ac:dyDescent="0.3">
      <c r="A504" s="39" t="s">
        <v>1174</v>
      </c>
      <c r="B504" s="20" t="s">
        <v>1175</v>
      </c>
      <c r="C504" s="23">
        <v>5.8</v>
      </c>
      <c r="D504" s="27" t="s">
        <v>628</v>
      </c>
      <c r="E504" s="27">
        <v>23.2</v>
      </c>
      <c r="F504" s="24">
        <v>11.6</v>
      </c>
      <c r="G504" s="25" t="s">
        <v>189</v>
      </c>
      <c r="H504" s="25" t="s">
        <v>186</v>
      </c>
      <c r="I504" s="49">
        <v>15.113150383332412</v>
      </c>
    </row>
    <row r="505" spans="1:9" ht="15.6" x14ac:dyDescent="0.3">
      <c r="A505" s="39" t="s">
        <v>1176</v>
      </c>
      <c r="B505" s="20" t="s">
        <v>1177</v>
      </c>
      <c r="C505" s="23">
        <v>5.8</v>
      </c>
      <c r="D505" s="27" t="s">
        <v>628</v>
      </c>
      <c r="E505" s="27">
        <v>23.2</v>
      </c>
      <c r="F505" s="24">
        <v>23.2</v>
      </c>
      <c r="G505" s="25" t="s">
        <v>189</v>
      </c>
      <c r="H505" s="25" t="s">
        <v>186</v>
      </c>
      <c r="I505" s="49">
        <v>22.760187368993027</v>
      </c>
    </row>
    <row r="506" spans="1:9" ht="15.6" x14ac:dyDescent="0.3">
      <c r="A506" s="39" t="s">
        <v>1178</v>
      </c>
      <c r="B506" s="20" t="s">
        <v>1179</v>
      </c>
      <c r="C506" s="23">
        <v>5.8</v>
      </c>
      <c r="D506" s="27" t="s">
        <v>628</v>
      </c>
      <c r="E506" s="27">
        <v>23.2</v>
      </c>
      <c r="F506" s="24">
        <v>11.6</v>
      </c>
      <c r="G506" s="25" t="s">
        <v>189</v>
      </c>
      <c r="H506" s="25" t="s">
        <v>186</v>
      </c>
      <c r="I506" s="49">
        <v>15.113150383332412</v>
      </c>
    </row>
    <row r="507" spans="1:9" ht="15.6" x14ac:dyDescent="0.3">
      <c r="A507" s="39" t="s">
        <v>1180</v>
      </c>
      <c r="B507" s="20" t="s">
        <v>1181</v>
      </c>
      <c r="C507" s="23">
        <v>5.8</v>
      </c>
      <c r="D507" s="27" t="s">
        <v>628</v>
      </c>
      <c r="E507" s="27">
        <v>23.2</v>
      </c>
      <c r="F507" s="24">
        <v>11.6</v>
      </c>
      <c r="G507" s="25" t="s">
        <v>189</v>
      </c>
      <c r="H507" s="25" t="s">
        <v>186</v>
      </c>
      <c r="I507" s="49">
        <v>15.113150383332412</v>
      </c>
    </row>
    <row r="508" spans="1:9" ht="15.6" x14ac:dyDescent="0.3">
      <c r="A508" s="39" t="s">
        <v>1182</v>
      </c>
      <c r="B508" s="20" t="s">
        <v>1183</v>
      </c>
      <c r="C508" s="23">
        <v>5.8</v>
      </c>
      <c r="D508" s="27" t="s">
        <v>628</v>
      </c>
      <c r="E508" s="27">
        <v>23.2</v>
      </c>
      <c r="F508" s="24">
        <v>23.2</v>
      </c>
      <c r="G508" s="25" t="s">
        <v>189</v>
      </c>
      <c r="H508" s="25" t="s">
        <v>186</v>
      </c>
      <c r="I508" s="49">
        <v>22.760187368993027</v>
      </c>
    </row>
    <row r="509" spans="1:9" ht="15.6" x14ac:dyDescent="0.3">
      <c r="A509" s="39" t="s">
        <v>1184</v>
      </c>
      <c r="B509" s="20" t="s">
        <v>1185</v>
      </c>
      <c r="C509" s="23">
        <v>5.8</v>
      </c>
      <c r="D509" s="27" t="s">
        <v>628</v>
      </c>
      <c r="E509" s="27">
        <v>23.2</v>
      </c>
      <c r="F509" s="24">
        <v>11.6</v>
      </c>
      <c r="G509" s="25" t="s">
        <v>189</v>
      </c>
      <c r="H509" s="25" t="s">
        <v>186</v>
      </c>
      <c r="I509" s="49">
        <v>15.113150383332412</v>
      </c>
    </row>
    <row r="510" spans="1:9" ht="15.6" x14ac:dyDescent="0.3">
      <c r="A510" s="39" t="s">
        <v>1186</v>
      </c>
      <c r="B510" s="20" t="s">
        <v>1187</v>
      </c>
      <c r="C510" s="45">
        <v>5.8</v>
      </c>
      <c r="D510" s="46" t="s">
        <v>628</v>
      </c>
      <c r="E510" s="46">
        <v>23.2</v>
      </c>
      <c r="F510" s="47">
        <v>11.6</v>
      </c>
      <c r="G510" s="48" t="s">
        <v>189</v>
      </c>
      <c r="H510" s="48" t="s">
        <v>186</v>
      </c>
      <c r="I510" s="49">
        <v>15.113150383332412</v>
      </c>
    </row>
    <row r="511" spans="1:9" ht="15.6" x14ac:dyDescent="0.3">
      <c r="A511" s="39" t="s">
        <v>1188</v>
      </c>
      <c r="B511" s="20" t="s">
        <v>1189</v>
      </c>
      <c r="C511" s="23">
        <v>5.8</v>
      </c>
      <c r="D511" s="27" t="s">
        <v>628</v>
      </c>
      <c r="E511" s="27">
        <v>23.2</v>
      </c>
      <c r="F511" s="24">
        <v>23.2</v>
      </c>
      <c r="G511" s="25" t="s">
        <v>189</v>
      </c>
      <c r="H511" s="25" t="s">
        <v>186</v>
      </c>
      <c r="I511" s="49">
        <v>22.760187368993027</v>
      </c>
    </row>
    <row r="512" spans="1:9" ht="15.6" x14ac:dyDescent="0.3">
      <c r="A512" s="39" t="s">
        <v>1190</v>
      </c>
      <c r="B512" s="20" t="s">
        <v>1191</v>
      </c>
      <c r="C512" s="23">
        <v>5.8</v>
      </c>
      <c r="D512" s="27" t="s">
        <v>628</v>
      </c>
      <c r="E512" s="27">
        <v>23.2</v>
      </c>
      <c r="F512" s="24">
        <v>11.6</v>
      </c>
      <c r="G512" s="25" t="s">
        <v>189</v>
      </c>
      <c r="H512" s="25" t="s">
        <v>186</v>
      </c>
      <c r="I512" s="49">
        <v>15.113150383332412</v>
      </c>
    </row>
    <row r="513" spans="1:9" ht="15.6" x14ac:dyDescent="0.3">
      <c r="A513" s="39" t="s">
        <v>1192</v>
      </c>
      <c r="B513" s="20" t="s">
        <v>1193</v>
      </c>
      <c r="C513" s="23">
        <v>5.8</v>
      </c>
      <c r="D513" s="27" t="s">
        <v>628</v>
      </c>
      <c r="E513" s="27">
        <v>23.2</v>
      </c>
      <c r="F513" s="24">
        <v>11.6</v>
      </c>
      <c r="G513" s="25" t="s">
        <v>189</v>
      </c>
      <c r="H513" s="25" t="s">
        <v>186</v>
      </c>
      <c r="I513" s="49">
        <v>15.113150383332412</v>
      </c>
    </row>
    <row r="514" spans="1:9" ht="15.6" x14ac:dyDescent="0.3">
      <c r="A514" s="39" t="s">
        <v>1194</v>
      </c>
      <c r="B514" s="20" t="s">
        <v>1195</v>
      </c>
      <c r="C514" s="23">
        <v>5.8</v>
      </c>
      <c r="D514" s="27" t="s">
        <v>628</v>
      </c>
      <c r="E514" s="27">
        <v>23.2</v>
      </c>
      <c r="F514" s="24">
        <v>23.2</v>
      </c>
      <c r="G514" s="25" t="s">
        <v>189</v>
      </c>
      <c r="H514" s="25" t="s">
        <v>186</v>
      </c>
      <c r="I514" s="49">
        <v>22.760187368993027</v>
      </c>
    </row>
    <row r="515" spans="1:9" ht="15.6" x14ac:dyDescent="0.3">
      <c r="A515" s="39" t="s">
        <v>1196</v>
      </c>
      <c r="B515" s="20" t="s">
        <v>1197</v>
      </c>
      <c r="C515" s="23">
        <v>5.8</v>
      </c>
      <c r="D515" s="27" t="s">
        <v>628</v>
      </c>
      <c r="E515" s="27">
        <v>23.2</v>
      </c>
      <c r="F515" s="24">
        <v>11.6</v>
      </c>
      <c r="G515" s="25" t="s">
        <v>189</v>
      </c>
      <c r="H515" s="25" t="s">
        <v>186</v>
      </c>
      <c r="I515" s="49">
        <v>15.113150383332412</v>
      </c>
    </row>
    <row r="516" spans="1:9" ht="15.6" x14ac:dyDescent="0.3">
      <c r="A516" s="39" t="s">
        <v>1198</v>
      </c>
      <c r="B516" s="20" t="s">
        <v>1199</v>
      </c>
      <c r="C516" s="23">
        <v>5.8</v>
      </c>
      <c r="D516" s="27" t="s">
        <v>628</v>
      </c>
      <c r="E516" s="27">
        <v>23.2</v>
      </c>
      <c r="F516" s="24">
        <v>11.6</v>
      </c>
      <c r="G516" s="25" t="s">
        <v>189</v>
      </c>
      <c r="H516" s="25" t="s">
        <v>186</v>
      </c>
      <c r="I516" s="49">
        <v>15.113150383332412</v>
      </c>
    </row>
    <row r="517" spans="1:9" ht="15.6" x14ac:dyDescent="0.3">
      <c r="A517" s="39" t="s">
        <v>1200</v>
      </c>
      <c r="B517" s="20" t="s">
        <v>1201</v>
      </c>
      <c r="C517" s="23">
        <v>5.8</v>
      </c>
      <c r="D517" s="27" t="s">
        <v>628</v>
      </c>
      <c r="E517" s="27">
        <v>23.2</v>
      </c>
      <c r="F517" s="24">
        <v>23.2</v>
      </c>
      <c r="G517" s="25" t="s">
        <v>189</v>
      </c>
      <c r="H517" s="25" t="s">
        <v>186</v>
      </c>
      <c r="I517" s="49">
        <v>22.760187368993027</v>
      </c>
    </row>
    <row r="518" spans="1:9" ht="15.6" x14ac:dyDescent="0.3">
      <c r="A518" s="39" t="s">
        <v>1202</v>
      </c>
      <c r="B518" s="20" t="s">
        <v>1203</v>
      </c>
      <c r="C518" s="23">
        <v>5.8</v>
      </c>
      <c r="D518" s="30" t="s">
        <v>628</v>
      </c>
      <c r="E518" s="27">
        <v>23.2</v>
      </c>
      <c r="F518" s="24">
        <v>11.6</v>
      </c>
      <c r="G518" s="25" t="s">
        <v>189</v>
      </c>
      <c r="H518" s="25" t="s">
        <v>186</v>
      </c>
      <c r="I518" s="49">
        <v>15.113150383332412</v>
      </c>
    </row>
    <row r="519" spans="1:9" ht="15.6" x14ac:dyDescent="0.3">
      <c r="A519" s="39" t="s">
        <v>1204</v>
      </c>
      <c r="B519" s="20" t="s">
        <v>1205</v>
      </c>
      <c r="C519" s="23">
        <v>5.8</v>
      </c>
      <c r="D519" s="27" t="s">
        <v>628</v>
      </c>
      <c r="E519" s="27">
        <v>23.2</v>
      </c>
      <c r="F519" s="24">
        <v>11.6</v>
      </c>
      <c r="G519" s="25" t="s">
        <v>189</v>
      </c>
      <c r="H519" s="25" t="s">
        <v>186</v>
      </c>
      <c r="I519" s="49">
        <v>15.113150383332412</v>
      </c>
    </row>
    <row r="520" spans="1:9" ht="15.6" x14ac:dyDescent="0.3">
      <c r="A520" s="39" t="s">
        <v>1206</v>
      </c>
      <c r="B520" s="20" t="s">
        <v>1207</v>
      </c>
      <c r="C520" s="23">
        <v>5.8</v>
      </c>
      <c r="D520" s="27" t="s">
        <v>628</v>
      </c>
      <c r="E520" s="27">
        <v>23.2</v>
      </c>
      <c r="F520" s="24">
        <v>23.2</v>
      </c>
      <c r="G520" s="25" t="s">
        <v>189</v>
      </c>
      <c r="H520" s="25" t="s">
        <v>186</v>
      </c>
      <c r="I520" s="49">
        <v>22.760187368993027</v>
      </c>
    </row>
    <row r="521" spans="1:9" ht="15.6" x14ac:dyDescent="0.3">
      <c r="A521" s="39" t="s">
        <v>1208</v>
      </c>
      <c r="B521" s="20" t="s">
        <v>1209</v>
      </c>
      <c r="C521" s="23">
        <v>5.8</v>
      </c>
      <c r="D521" s="27" t="s">
        <v>628</v>
      </c>
      <c r="E521" s="27">
        <v>23.2</v>
      </c>
      <c r="F521" s="24">
        <v>11.6</v>
      </c>
      <c r="G521" s="25" t="s">
        <v>189</v>
      </c>
      <c r="H521" s="25" t="s">
        <v>186</v>
      </c>
      <c r="I521" s="49">
        <v>15.113150383332412</v>
      </c>
    </row>
    <row r="522" spans="1:9" ht="15.6" x14ac:dyDescent="0.3">
      <c r="A522" s="39" t="s">
        <v>1210</v>
      </c>
      <c r="B522" s="20" t="s">
        <v>1211</v>
      </c>
      <c r="C522" s="23">
        <v>5.8</v>
      </c>
      <c r="D522" s="27" t="s">
        <v>628</v>
      </c>
      <c r="E522" s="27">
        <v>23.2</v>
      </c>
      <c r="F522" s="24">
        <v>11.6</v>
      </c>
      <c r="G522" s="25" t="s">
        <v>189</v>
      </c>
      <c r="H522" s="25" t="s">
        <v>186</v>
      </c>
      <c r="I522" s="49">
        <v>15.113150383332412</v>
      </c>
    </row>
    <row r="523" spans="1:9" ht="15.6" x14ac:dyDescent="0.3">
      <c r="A523" s="39" t="s">
        <v>1212</v>
      </c>
      <c r="B523" s="20" t="s">
        <v>1213</v>
      </c>
      <c r="C523" s="23">
        <v>5.8</v>
      </c>
      <c r="D523" s="27" t="s">
        <v>628</v>
      </c>
      <c r="E523" s="27">
        <v>23.2</v>
      </c>
      <c r="F523" s="24">
        <v>23.2</v>
      </c>
      <c r="G523" s="25" t="s">
        <v>189</v>
      </c>
      <c r="H523" s="25" t="s">
        <v>186</v>
      </c>
      <c r="I523" s="49">
        <v>22.760187368993027</v>
      </c>
    </row>
    <row r="524" spans="1:9" ht="15.6" x14ac:dyDescent="0.3">
      <c r="A524" s="39" t="s">
        <v>1214</v>
      </c>
      <c r="B524" s="20" t="s">
        <v>1215</v>
      </c>
      <c r="C524" s="23">
        <v>5.8</v>
      </c>
      <c r="D524" s="27" t="s">
        <v>628</v>
      </c>
      <c r="E524" s="27">
        <v>23.2</v>
      </c>
      <c r="F524" s="24">
        <v>11.6</v>
      </c>
      <c r="G524" s="25" t="s">
        <v>189</v>
      </c>
      <c r="H524" s="25" t="s">
        <v>186</v>
      </c>
      <c r="I524" s="49">
        <v>15.113150383332412</v>
      </c>
    </row>
    <row r="525" spans="1:9" ht="15.6" x14ac:dyDescent="0.3">
      <c r="A525" s="39" t="s">
        <v>1216</v>
      </c>
      <c r="B525" s="20" t="s">
        <v>1217</v>
      </c>
      <c r="C525" s="23">
        <v>5.8</v>
      </c>
      <c r="D525" s="27" t="s">
        <v>628</v>
      </c>
      <c r="E525" s="27">
        <v>23.2</v>
      </c>
      <c r="F525" s="24">
        <v>11.6</v>
      </c>
      <c r="G525" s="25" t="s">
        <v>189</v>
      </c>
      <c r="H525" s="25" t="s">
        <v>186</v>
      </c>
      <c r="I525" s="49">
        <v>15.113150383332412</v>
      </c>
    </row>
    <row r="526" spans="1:9" ht="15.6" x14ac:dyDescent="0.3">
      <c r="A526" s="39" t="s">
        <v>1218</v>
      </c>
      <c r="B526" s="20" t="s">
        <v>1219</v>
      </c>
      <c r="C526" s="23">
        <v>5.8</v>
      </c>
      <c r="D526" s="27" t="s">
        <v>628</v>
      </c>
      <c r="E526" s="27">
        <v>23.2</v>
      </c>
      <c r="F526" s="24">
        <v>23.2</v>
      </c>
      <c r="G526" s="25" t="s">
        <v>189</v>
      </c>
      <c r="H526" s="25" t="s">
        <v>186</v>
      </c>
      <c r="I526" s="49">
        <v>23.898196737442682</v>
      </c>
    </row>
    <row r="527" spans="1:9" ht="15.6" x14ac:dyDescent="0.3">
      <c r="A527" s="39" t="s">
        <v>1220</v>
      </c>
      <c r="B527" s="20" t="s">
        <v>1221</v>
      </c>
      <c r="C527" s="23">
        <v>5.8</v>
      </c>
      <c r="D527" s="27" t="s">
        <v>628</v>
      </c>
      <c r="E527" s="27">
        <v>23.2</v>
      </c>
      <c r="F527" s="24">
        <v>11.6</v>
      </c>
      <c r="G527" s="25" t="s">
        <v>189</v>
      </c>
      <c r="H527" s="25" t="s">
        <v>186</v>
      </c>
      <c r="I527" s="49">
        <v>15.868807902499032</v>
      </c>
    </row>
    <row r="528" spans="1:9" ht="15.6" x14ac:dyDescent="0.3">
      <c r="A528" s="39" t="s">
        <v>1222</v>
      </c>
      <c r="B528" s="20" t="s">
        <v>1223</v>
      </c>
      <c r="C528" s="23">
        <v>5.8</v>
      </c>
      <c r="D528" s="27" t="s">
        <v>628</v>
      </c>
      <c r="E528" s="27">
        <v>23.2</v>
      </c>
      <c r="F528" s="24">
        <v>11.6</v>
      </c>
      <c r="G528" s="25" t="s">
        <v>189</v>
      </c>
      <c r="H528" s="25" t="s">
        <v>186</v>
      </c>
      <c r="I528" s="49">
        <v>15.868807902499032</v>
      </c>
    </row>
    <row r="529" spans="1:9" ht="15.6" x14ac:dyDescent="0.3">
      <c r="A529" s="39" t="s">
        <v>1224</v>
      </c>
      <c r="B529" s="20" t="s">
        <v>1225</v>
      </c>
      <c r="C529" s="23">
        <v>5.8</v>
      </c>
      <c r="D529" s="27" t="s">
        <v>628</v>
      </c>
      <c r="E529" s="27">
        <v>23.2</v>
      </c>
      <c r="F529" s="24">
        <v>23.2</v>
      </c>
      <c r="G529" s="25" t="s">
        <v>189</v>
      </c>
      <c r="H529" s="25" t="s">
        <v>186</v>
      </c>
      <c r="I529" s="49">
        <v>23.898196737442682</v>
      </c>
    </row>
    <row r="530" spans="1:9" ht="15.6" x14ac:dyDescent="0.3">
      <c r="A530" s="39" t="s">
        <v>1226</v>
      </c>
      <c r="B530" s="20" t="s">
        <v>1227</v>
      </c>
      <c r="C530" s="23">
        <v>5.8</v>
      </c>
      <c r="D530" s="27" t="s">
        <v>628</v>
      </c>
      <c r="E530" s="27">
        <v>23.2</v>
      </c>
      <c r="F530" s="24">
        <v>11.6</v>
      </c>
      <c r="G530" s="25" t="s">
        <v>189</v>
      </c>
      <c r="H530" s="25" t="s">
        <v>186</v>
      </c>
      <c r="I530" s="49">
        <v>15.868807902499032</v>
      </c>
    </row>
    <row r="531" spans="1:9" ht="15.6" x14ac:dyDescent="0.3">
      <c r="A531" s="39" t="s">
        <v>1228</v>
      </c>
      <c r="B531" s="20" t="s">
        <v>1229</v>
      </c>
      <c r="C531" s="23">
        <v>5.8</v>
      </c>
      <c r="D531" s="27" t="s">
        <v>628</v>
      </c>
      <c r="E531" s="27">
        <v>23.2</v>
      </c>
      <c r="F531" s="24">
        <v>11.6</v>
      </c>
      <c r="G531" s="25" t="s">
        <v>189</v>
      </c>
      <c r="H531" s="25" t="s">
        <v>186</v>
      </c>
      <c r="I531" s="49">
        <v>15.868807902499032</v>
      </c>
    </row>
    <row r="532" spans="1:9" ht="15.6" x14ac:dyDescent="0.3">
      <c r="A532" s="39" t="s">
        <v>1230</v>
      </c>
      <c r="B532" s="20" t="s">
        <v>1231</v>
      </c>
      <c r="C532" s="23">
        <v>5.8</v>
      </c>
      <c r="D532" s="27" t="s">
        <v>628</v>
      </c>
      <c r="E532" s="27">
        <v>23.2</v>
      </c>
      <c r="F532" s="24">
        <v>23.2</v>
      </c>
      <c r="G532" s="25" t="s">
        <v>189</v>
      </c>
      <c r="H532" s="25" t="s">
        <v>186</v>
      </c>
      <c r="I532" s="49">
        <v>22.760187368993027</v>
      </c>
    </row>
    <row r="533" spans="1:9" ht="15.6" x14ac:dyDescent="0.3">
      <c r="A533" s="39" t="s">
        <v>1232</v>
      </c>
      <c r="B533" s="20" t="s">
        <v>1233</v>
      </c>
      <c r="C533" s="23">
        <v>5.8</v>
      </c>
      <c r="D533" s="27" t="s">
        <v>628</v>
      </c>
      <c r="E533" s="27">
        <v>23.2</v>
      </c>
      <c r="F533" s="24">
        <v>11.6</v>
      </c>
      <c r="G533" s="25" t="s">
        <v>189</v>
      </c>
      <c r="H533" s="25" t="s">
        <v>186</v>
      </c>
      <c r="I533" s="49">
        <v>15.113150383332412</v>
      </c>
    </row>
    <row r="534" spans="1:9" ht="15.6" x14ac:dyDescent="0.3">
      <c r="A534" s="39" t="s">
        <v>1234</v>
      </c>
      <c r="B534" s="20" t="s">
        <v>1235</v>
      </c>
      <c r="C534" s="23">
        <v>5.8</v>
      </c>
      <c r="D534" s="27" t="s">
        <v>628</v>
      </c>
      <c r="E534" s="27">
        <v>23.2</v>
      </c>
      <c r="F534" s="24">
        <v>11.6</v>
      </c>
      <c r="G534" s="25" t="s">
        <v>189</v>
      </c>
      <c r="H534" s="25" t="s">
        <v>186</v>
      </c>
      <c r="I534" s="49">
        <v>15.113150383332412</v>
      </c>
    </row>
    <row r="535" spans="1:9" ht="15.6" x14ac:dyDescent="0.3">
      <c r="A535" s="39" t="s">
        <v>1236</v>
      </c>
      <c r="B535" s="20" t="s">
        <v>1237</v>
      </c>
      <c r="C535" s="45">
        <v>5.8</v>
      </c>
      <c r="D535" s="46" t="s">
        <v>628</v>
      </c>
      <c r="E535" s="27">
        <v>23.2</v>
      </c>
      <c r="F535" s="47">
        <v>23.2</v>
      </c>
      <c r="G535" s="48" t="s">
        <v>185</v>
      </c>
      <c r="H535" s="48" t="s">
        <v>186</v>
      </c>
      <c r="I535" s="49">
        <v>14.195066181654445</v>
      </c>
    </row>
    <row r="536" spans="1:9" ht="15.6" x14ac:dyDescent="0.3">
      <c r="A536" s="39" t="s">
        <v>1238</v>
      </c>
      <c r="B536" s="20" t="s">
        <v>1239</v>
      </c>
      <c r="C536" s="23">
        <v>5.8</v>
      </c>
      <c r="D536" s="27" t="s">
        <v>628</v>
      </c>
      <c r="E536" s="27">
        <v>23.2</v>
      </c>
      <c r="F536" s="24">
        <v>23.2</v>
      </c>
      <c r="G536" s="25" t="s">
        <v>185</v>
      </c>
      <c r="H536" s="25" t="s">
        <v>186</v>
      </c>
      <c r="I536" s="49">
        <v>26.637560783181346</v>
      </c>
    </row>
    <row r="537" spans="1:9" ht="15.6" x14ac:dyDescent="0.3">
      <c r="A537" s="39" t="s">
        <v>1240</v>
      </c>
      <c r="B537" s="20" t="s">
        <v>1241</v>
      </c>
      <c r="C537" s="23">
        <v>5.8</v>
      </c>
      <c r="D537" s="27" t="s">
        <v>628</v>
      </c>
      <c r="E537" s="27">
        <v>23.2</v>
      </c>
      <c r="F537" s="24">
        <v>11.6</v>
      </c>
      <c r="G537" s="25" t="s">
        <v>189</v>
      </c>
      <c r="H537" s="25" t="s">
        <v>186</v>
      </c>
      <c r="I537" s="49">
        <v>18.959226597040598</v>
      </c>
    </row>
    <row r="538" spans="1:9" ht="15.6" x14ac:dyDescent="0.3">
      <c r="A538" s="39" t="s">
        <v>1242</v>
      </c>
      <c r="B538" s="20" t="s">
        <v>1243</v>
      </c>
      <c r="C538" s="23">
        <v>5.8</v>
      </c>
      <c r="D538" s="27" t="s">
        <v>628</v>
      </c>
      <c r="E538" s="27">
        <v>23.2</v>
      </c>
      <c r="F538" s="24">
        <v>11.6</v>
      </c>
      <c r="G538" s="25" t="s">
        <v>189</v>
      </c>
      <c r="H538" s="25" t="s">
        <v>186</v>
      </c>
      <c r="I538" s="49">
        <v>18.438759697700593</v>
      </c>
    </row>
    <row r="539" spans="1:9" ht="15.6" x14ac:dyDescent="0.3">
      <c r="A539" s="39" t="s">
        <v>1244</v>
      </c>
      <c r="B539" s="20" t="s">
        <v>1245</v>
      </c>
      <c r="C539" s="23">
        <v>5.8</v>
      </c>
      <c r="D539" s="27" t="s">
        <v>628</v>
      </c>
      <c r="E539" s="27">
        <v>23.2</v>
      </c>
      <c r="F539" s="24">
        <v>23.2</v>
      </c>
      <c r="G539" s="25" t="s">
        <v>185</v>
      </c>
      <c r="H539" s="25" t="s">
        <v>186</v>
      </c>
      <c r="I539" s="49">
        <v>29.002456423444272</v>
      </c>
    </row>
    <row r="540" spans="1:9" ht="15.6" x14ac:dyDescent="0.3">
      <c r="A540" s="44" t="s">
        <v>1246</v>
      </c>
      <c r="B540" s="20" t="s">
        <v>1247</v>
      </c>
      <c r="C540" s="23">
        <v>5.8</v>
      </c>
      <c r="D540" s="27" t="s">
        <v>628</v>
      </c>
      <c r="E540" s="27">
        <v>23.2</v>
      </c>
      <c r="F540" s="24">
        <v>11.6</v>
      </c>
      <c r="G540" s="25" t="s">
        <v>189</v>
      </c>
      <c r="H540" s="25" t="s">
        <v>186</v>
      </c>
      <c r="I540" s="49">
        <v>19.10173671716743</v>
      </c>
    </row>
    <row r="541" spans="1:9" ht="15.6" x14ac:dyDescent="0.3">
      <c r="A541" s="39" t="s">
        <v>1248</v>
      </c>
      <c r="B541" s="20" t="s">
        <v>1249</v>
      </c>
      <c r="C541" s="23">
        <v>5.8</v>
      </c>
      <c r="D541" s="27" t="s">
        <v>628</v>
      </c>
      <c r="E541" s="27">
        <v>23.2</v>
      </c>
      <c r="F541" s="24">
        <v>11.6</v>
      </c>
      <c r="G541" s="25" t="s">
        <v>189</v>
      </c>
      <c r="H541" s="25" t="s">
        <v>186</v>
      </c>
      <c r="I541" s="49">
        <v>18.558597753261811</v>
      </c>
    </row>
    <row r="542" spans="1:9" ht="15.6" x14ac:dyDescent="0.3">
      <c r="A542" s="39" t="s">
        <v>1250</v>
      </c>
      <c r="B542" s="20" t="s">
        <v>1251</v>
      </c>
      <c r="C542" s="23">
        <v>5.8</v>
      </c>
      <c r="D542" s="27" t="s">
        <v>628</v>
      </c>
      <c r="E542" s="27">
        <v>23.2</v>
      </c>
      <c r="F542" s="24">
        <v>23.2</v>
      </c>
      <c r="G542" s="25" t="s">
        <v>189</v>
      </c>
      <c r="H542" s="25" t="s">
        <v>186</v>
      </c>
      <c r="I542" s="49">
        <v>29.002456423444272</v>
      </c>
    </row>
    <row r="543" spans="1:9" ht="15.6" x14ac:dyDescent="0.3">
      <c r="A543" s="39" t="s">
        <v>1252</v>
      </c>
      <c r="B543" s="20" t="s">
        <v>1253</v>
      </c>
      <c r="C543" s="23">
        <v>5.8</v>
      </c>
      <c r="D543" s="27" t="s">
        <v>628</v>
      </c>
      <c r="E543" s="27">
        <v>23.2</v>
      </c>
      <c r="F543" s="24">
        <v>11.6</v>
      </c>
      <c r="G543" s="25" t="s">
        <v>189</v>
      </c>
      <c r="H543" s="25" t="s">
        <v>186</v>
      </c>
      <c r="I543" s="49">
        <v>19.10173671716743</v>
      </c>
    </row>
    <row r="544" spans="1:9" ht="15.6" x14ac:dyDescent="0.3">
      <c r="A544" s="39" t="s">
        <v>1254</v>
      </c>
      <c r="B544" s="20" t="s">
        <v>1255</v>
      </c>
      <c r="C544" s="23">
        <v>5.8</v>
      </c>
      <c r="D544" s="27" t="s">
        <v>628</v>
      </c>
      <c r="E544" s="27">
        <v>23.2</v>
      </c>
      <c r="F544" s="24">
        <v>11.6</v>
      </c>
      <c r="G544" s="25" t="s">
        <v>189</v>
      </c>
      <c r="H544" s="25" t="s">
        <v>186</v>
      </c>
      <c r="I544" s="49">
        <v>18.558597753261811</v>
      </c>
    </row>
    <row r="545" spans="1:9" ht="15.6" x14ac:dyDescent="0.3">
      <c r="A545" s="39" t="s">
        <v>1256</v>
      </c>
      <c r="B545" s="20" t="s">
        <v>1257</v>
      </c>
      <c r="C545" s="23">
        <v>5.8</v>
      </c>
      <c r="D545" s="30" t="s">
        <v>628</v>
      </c>
      <c r="E545" s="27">
        <v>23.2</v>
      </c>
      <c r="F545" s="24">
        <v>23.2</v>
      </c>
      <c r="G545" s="25" t="s">
        <v>189</v>
      </c>
      <c r="H545" s="25" t="s">
        <v>186</v>
      </c>
      <c r="I545" s="49">
        <v>29.002456423444272</v>
      </c>
    </row>
    <row r="546" spans="1:9" ht="15.6" x14ac:dyDescent="0.3">
      <c r="A546" s="39" t="s">
        <v>1258</v>
      </c>
      <c r="B546" s="20" t="s">
        <v>1259</v>
      </c>
      <c r="C546" s="23">
        <v>5.8</v>
      </c>
      <c r="D546" s="27" t="s">
        <v>628</v>
      </c>
      <c r="E546" s="27">
        <v>23.2</v>
      </c>
      <c r="F546" s="24">
        <v>11.6</v>
      </c>
      <c r="G546" s="25" t="s">
        <v>189</v>
      </c>
      <c r="H546" s="25" t="s">
        <v>186</v>
      </c>
      <c r="I546" s="49">
        <v>19.10173671716743</v>
      </c>
    </row>
    <row r="547" spans="1:9" ht="15.6" x14ac:dyDescent="0.3">
      <c r="A547" s="39" t="s">
        <v>1260</v>
      </c>
      <c r="B547" s="20" t="s">
        <v>1261</v>
      </c>
      <c r="C547" s="23">
        <v>5.8</v>
      </c>
      <c r="D547" s="27" t="s">
        <v>628</v>
      </c>
      <c r="E547" s="27">
        <v>23.2</v>
      </c>
      <c r="F547" s="24">
        <v>11.6</v>
      </c>
      <c r="G547" s="25" t="s">
        <v>189</v>
      </c>
      <c r="H547" s="25" t="s">
        <v>186</v>
      </c>
      <c r="I547" s="49">
        <v>18.558597753261811</v>
      </c>
    </row>
    <row r="548" spans="1:9" ht="15.6" x14ac:dyDescent="0.3">
      <c r="A548" s="39" t="s">
        <v>1262</v>
      </c>
      <c r="B548" s="20" t="s">
        <v>1263</v>
      </c>
      <c r="C548" s="23">
        <v>5.8</v>
      </c>
      <c r="D548" s="27" t="s">
        <v>628</v>
      </c>
      <c r="E548" s="27">
        <v>23.2</v>
      </c>
      <c r="F548" s="24">
        <v>23.2</v>
      </c>
      <c r="G548" s="25" t="s">
        <v>189</v>
      </c>
      <c r="H548" s="25" t="s">
        <v>186</v>
      </c>
      <c r="I548" s="49">
        <v>29.828268873089421</v>
      </c>
    </row>
    <row r="549" spans="1:9" ht="15.6" x14ac:dyDescent="0.3">
      <c r="A549" s="39" t="s">
        <v>1264</v>
      </c>
      <c r="B549" s="20" t="s">
        <v>1265</v>
      </c>
      <c r="C549" s="23">
        <v>5.8</v>
      </c>
      <c r="D549" s="27" t="s">
        <v>628</v>
      </c>
      <c r="E549" s="27">
        <v>23.2</v>
      </c>
      <c r="F549" s="24">
        <v>11.6</v>
      </c>
      <c r="G549" s="25" t="s">
        <v>189</v>
      </c>
      <c r="H549" s="25" t="s">
        <v>186</v>
      </c>
      <c r="I549" s="49">
        <v>21.240429229886974</v>
      </c>
    </row>
    <row r="550" spans="1:9" ht="15.6" x14ac:dyDescent="0.3">
      <c r="A550" s="39" t="s">
        <v>1266</v>
      </c>
      <c r="B550" s="20" t="s">
        <v>1267</v>
      </c>
      <c r="C550" s="23">
        <v>5.8</v>
      </c>
      <c r="D550" s="27" t="s">
        <v>628</v>
      </c>
      <c r="E550" s="27">
        <v>23.2</v>
      </c>
      <c r="F550" s="24">
        <v>11.6</v>
      </c>
      <c r="G550" s="25" t="s">
        <v>189</v>
      </c>
      <c r="H550" s="25" t="s">
        <v>186</v>
      </c>
      <c r="I550" s="49">
        <v>21.240429229886974</v>
      </c>
    </row>
    <row r="551" spans="1:9" ht="15.6" x14ac:dyDescent="0.3">
      <c r="A551" s="39" t="s">
        <v>1268</v>
      </c>
      <c r="B551" s="20" t="s">
        <v>1269</v>
      </c>
      <c r="C551" s="23">
        <v>5.8</v>
      </c>
      <c r="D551" s="27" t="s">
        <v>628</v>
      </c>
      <c r="E551" s="27">
        <v>23.2</v>
      </c>
      <c r="F551" s="24">
        <v>23.2</v>
      </c>
      <c r="G551" s="31" t="s">
        <v>189</v>
      </c>
      <c r="H551" s="25" t="s">
        <v>186</v>
      </c>
      <c r="I551" s="49">
        <v>29.828268873089421</v>
      </c>
    </row>
    <row r="552" spans="1:9" ht="15.6" x14ac:dyDescent="0.3">
      <c r="A552" s="39" t="s">
        <v>1270</v>
      </c>
      <c r="B552" s="20" t="s">
        <v>1271</v>
      </c>
      <c r="C552" s="23">
        <v>5.8</v>
      </c>
      <c r="D552" s="27" t="s">
        <v>628</v>
      </c>
      <c r="E552" s="27">
        <v>23.2</v>
      </c>
      <c r="F552" s="24">
        <v>11.6</v>
      </c>
      <c r="G552" s="25" t="s">
        <v>189</v>
      </c>
      <c r="H552" s="25" t="s">
        <v>186</v>
      </c>
      <c r="I552" s="49">
        <v>21.240429229886974</v>
      </c>
    </row>
    <row r="553" spans="1:9" ht="15.6" x14ac:dyDescent="0.3">
      <c r="A553" s="39" t="s">
        <v>1272</v>
      </c>
      <c r="B553" s="20" t="s">
        <v>1273</v>
      </c>
      <c r="C553" s="23">
        <v>5.8</v>
      </c>
      <c r="D553" s="30" t="s">
        <v>628</v>
      </c>
      <c r="E553" s="27">
        <v>23.2</v>
      </c>
      <c r="F553" s="24">
        <v>11.6</v>
      </c>
      <c r="G553" s="25" t="s">
        <v>189</v>
      </c>
      <c r="H553" s="25" t="s">
        <v>186</v>
      </c>
      <c r="I553" s="49">
        <v>21.240429229886974</v>
      </c>
    </row>
    <row r="554" spans="1:9" ht="15.6" x14ac:dyDescent="0.3">
      <c r="A554" s="39" t="s">
        <v>1274</v>
      </c>
      <c r="B554" s="20" t="s">
        <v>1275</v>
      </c>
      <c r="C554" s="23">
        <v>5.8</v>
      </c>
      <c r="D554" s="23" t="s">
        <v>628</v>
      </c>
      <c r="E554" s="23">
        <v>23.2</v>
      </c>
      <c r="F554" s="24">
        <v>23.2</v>
      </c>
      <c r="G554" s="25" t="s">
        <v>189</v>
      </c>
      <c r="H554" s="25" t="s">
        <v>186</v>
      </c>
      <c r="I554" s="49">
        <v>29.828268873089421</v>
      </c>
    </row>
    <row r="555" spans="1:9" ht="15.6" x14ac:dyDescent="0.3">
      <c r="A555" s="39" t="s">
        <v>1276</v>
      </c>
      <c r="B555" s="20" t="s">
        <v>1277</v>
      </c>
      <c r="C555" s="23">
        <v>5.8</v>
      </c>
      <c r="D555" s="23" t="s">
        <v>628</v>
      </c>
      <c r="E555" s="23">
        <v>23.2</v>
      </c>
      <c r="F555" s="24">
        <v>11.6</v>
      </c>
      <c r="G555" s="25" t="s">
        <v>189</v>
      </c>
      <c r="H555" s="25" t="s">
        <v>186</v>
      </c>
      <c r="I555" s="49">
        <v>21.240429229886974</v>
      </c>
    </row>
    <row r="556" spans="1:9" ht="15.6" x14ac:dyDescent="0.3">
      <c r="A556" s="39" t="s">
        <v>1278</v>
      </c>
      <c r="B556" s="20" t="s">
        <v>1279</v>
      </c>
      <c r="C556" s="23">
        <v>5.8</v>
      </c>
      <c r="D556" s="23" t="s">
        <v>628</v>
      </c>
      <c r="E556" s="27">
        <v>23.2</v>
      </c>
      <c r="F556" s="24">
        <v>11.6</v>
      </c>
      <c r="G556" s="25" t="s">
        <v>189</v>
      </c>
      <c r="H556" s="25" t="s">
        <v>186</v>
      </c>
      <c r="I556" s="49">
        <v>21.240429229886974</v>
      </c>
    </row>
    <row r="557" spans="1:9" ht="15.6" x14ac:dyDescent="0.3">
      <c r="A557" s="39" t="s">
        <v>1280</v>
      </c>
      <c r="B557" s="20" t="s">
        <v>1281</v>
      </c>
      <c r="C557" s="23">
        <v>5.8</v>
      </c>
      <c r="D557" s="23" t="s">
        <v>628</v>
      </c>
      <c r="E557" s="23">
        <v>23.2</v>
      </c>
      <c r="F557" s="24">
        <v>23.2</v>
      </c>
      <c r="G557" s="25" t="s">
        <v>189</v>
      </c>
      <c r="H557" s="25" t="s">
        <v>186</v>
      </c>
      <c r="I557" s="49">
        <v>29.828268873089421</v>
      </c>
    </row>
    <row r="558" spans="1:9" ht="15.6" x14ac:dyDescent="0.3">
      <c r="A558" s="39" t="s">
        <v>1282</v>
      </c>
      <c r="B558" s="20" t="s">
        <v>1283</v>
      </c>
      <c r="C558" s="23">
        <v>5.8</v>
      </c>
      <c r="D558" s="23" t="s">
        <v>628</v>
      </c>
      <c r="E558" s="23">
        <v>23.2</v>
      </c>
      <c r="F558" s="24">
        <v>11.6</v>
      </c>
      <c r="G558" s="25" t="s">
        <v>189</v>
      </c>
      <c r="H558" s="25" t="s">
        <v>186</v>
      </c>
      <c r="I558" s="49">
        <v>21.240429229886974</v>
      </c>
    </row>
    <row r="559" spans="1:9" ht="15.6" x14ac:dyDescent="0.3">
      <c r="A559" s="39" t="s">
        <v>1284</v>
      </c>
      <c r="B559" s="20" t="s">
        <v>1285</v>
      </c>
      <c r="C559" s="23">
        <v>5.8</v>
      </c>
      <c r="D559" s="23" t="s">
        <v>628</v>
      </c>
      <c r="E559" s="23">
        <v>23.2</v>
      </c>
      <c r="F559" s="24">
        <v>11.6</v>
      </c>
      <c r="G559" s="25" t="s">
        <v>189</v>
      </c>
      <c r="H559" s="25" t="s">
        <v>186</v>
      </c>
      <c r="I559" s="49">
        <v>21.240429229886974</v>
      </c>
    </row>
    <row r="560" spans="1:9" ht="15.6" x14ac:dyDescent="0.3">
      <c r="A560" s="39" t="s">
        <v>1286</v>
      </c>
      <c r="B560" s="20" t="s">
        <v>1287</v>
      </c>
      <c r="C560" s="32">
        <v>5.8</v>
      </c>
      <c r="D560" s="32" t="s">
        <v>628</v>
      </c>
      <c r="E560" s="32">
        <v>23.2</v>
      </c>
      <c r="F560" s="24">
        <v>23.2</v>
      </c>
      <c r="G560" s="33" t="s">
        <v>189</v>
      </c>
      <c r="H560" s="33" t="s">
        <v>186</v>
      </c>
      <c r="I560" s="49">
        <v>29.828268873089421</v>
      </c>
    </row>
    <row r="561" spans="1:9" ht="15.6" x14ac:dyDescent="0.3">
      <c r="A561" s="39" t="s">
        <v>1288</v>
      </c>
      <c r="B561" s="20" t="s">
        <v>1289</v>
      </c>
      <c r="C561" s="23">
        <v>5.8</v>
      </c>
      <c r="D561" s="23" t="s">
        <v>628</v>
      </c>
      <c r="E561" s="23">
        <v>23.2</v>
      </c>
      <c r="F561" s="24">
        <v>11.6</v>
      </c>
      <c r="G561" s="25" t="s">
        <v>189</v>
      </c>
      <c r="H561" s="25" t="s">
        <v>186</v>
      </c>
      <c r="I561" s="49">
        <v>21.240429229886974</v>
      </c>
    </row>
    <row r="562" spans="1:9" ht="15.6" x14ac:dyDescent="0.3">
      <c r="A562" s="39" t="s">
        <v>1290</v>
      </c>
      <c r="B562" s="20" t="s">
        <v>1291</v>
      </c>
      <c r="C562" s="23">
        <v>5.8</v>
      </c>
      <c r="D562" s="23" t="s">
        <v>628</v>
      </c>
      <c r="E562" s="23">
        <v>23.2</v>
      </c>
      <c r="F562" s="24">
        <v>11.6</v>
      </c>
      <c r="G562" s="25" t="s">
        <v>189</v>
      </c>
      <c r="H562" s="25" t="s">
        <v>186</v>
      </c>
      <c r="I562" s="49">
        <v>21.240429229886974</v>
      </c>
    </row>
    <row r="563" spans="1:9" ht="15.6" x14ac:dyDescent="0.3">
      <c r="A563" s="39" t="s">
        <v>1292</v>
      </c>
      <c r="B563" s="20" t="s">
        <v>1293</v>
      </c>
      <c r="C563" s="23">
        <v>5.8</v>
      </c>
      <c r="D563" s="23" t="s">
        <v>628</v>
      </c>
      <c r="E563" s="23">
        <v>23.2</v>
      </c>
      <c r="F563" s="24">
        <v>23.2</v>
      </c>
      <c r="G563" s="24" t="s">
        <v>189</v>
      </c>
      <c r="H563" s="25" t="s">
        <v>186</v>
      </c>
      <c r="I563" s="49">
        <v>29.828268873089421</v>
      </c>
    </row>
    <row r="564" spans="1:9" ht="15.6" x14ac:dyDescent="0.3">
      <c r="A564" s="39" t="s">
        <v>1294</v>
      </c>
      <c r="B564" s="20" t="s">
        <v>1295</v>
      </c>
      <c r="C564" s="23">
        <v>5.8</v>
      </c>
      <c r="D564" s="23" t="s">
        <v>628</v>
      </c>
      <c r="E564" s="23">
        <v>23.2</v>
      </c>
      <c r="F564" s="24">
        <v>11.6</v>
      </c>
      <c r="G564" s="25" t="s">
        <v>189</v>
      </c>
      <c r="H564" s="25" t="s">
        <v>186</v>
      </c>
      <c r="I564" s="49">
        <v>21.240429229886974</v>
      </c>
    </row>
    <row r="565" spans="1:9" ht="15.6" x14ac:dyDescent="0.3">
      <c r="A565" s="39" t="s">
        <v>1296</v>
      </c>
      <c r="B565" s="20" t="s">
        <v>1297</v>
      </c>
      <c r="C565" s="23">
        <v>5.8</v>
      </c>
      <c r="D565" s="23" t="s">
        <v>628</v>
      </c>
      <c r="E565" s="23">
        <v>23.2</v>
      </c>
      <c r="F565" s="24">
        <v>11.6</v>
      </c>
      <c r="G565" s="25" t="s">
        <v>189</v>
      </c>
      <c r="H565" s="25" t="s">
        <v>186</v>
      </c>
      <c r="I565" s="49">
        <v>21.240429229886974</v>
      </c>
    </row>
    <row r="566" spans="1:9" ht="15.6" x14ac:dyDescent="0.3">
      <c r="A566" s="39" t="s">
        <v>1298</v>
      </c>
      <c r="B566" s="20" t="s">
        <v>1299</v>
      </c>
      <c r="C566" s="23">
        <v>5.8</v>
      </c>
      <c r="D566" s="23" t="s">
        <v>628</v>
      </c>
      <c r="E566" s="23">
        <v>23.2</v>
      </c>
      <c r="F566" s="24">
        <v>23.2</v>
      </c>
      <c r="G566" s="25" t="s">
        <v>189</v>
      </c>
      <c r="H566" s="25" t="s">
        <v>186</v>
      </c>
      <c r="I566" s="49">
        <v>29.828268873089421</v>
      </c>
    </row>
    <row r="567" spans="1:9" ht="15.6" x14ac:dyDescent="0.3">
      <c r="A567" s="39" t="s">
        <v>1300</v>
      </c>
      <c r="B567" s="20" t="s">
        <v>1301</v>
      </c>
      <c r="C567" s="23">
        <v>5.8</v>
      </c>
      <c r="D567" s="23" t="s">
        <v>628</v>
      </c>
      <c r="E567" s="23">
        <v>23.2</v>
      </c>
      <c r="F567" s="24">
        <v>11.6</v>
      </c>
      <c r="G567" s="25" t="s">
        <v>189</v>
      </c>
      <c r="H567" s="25" t="s">
        <v>186</v>
      </c>
      <c r="I567" s="49">
        <v>21.240429229886974</v>
      </c>
    </row>
    <row r="568" spans="1:9" ht="15.6" x14ac:dyDescent="0.3">
      <c r="A568" s="39" t="s">
        <v>1302</v>
      </c>
      <c r="B568" s="20" t="s">
        <v>1303</v>
      </c>
      <c r="C568" s="23">
        <v>5.8</v>
      </c>
      <c r="D568" s="23" t="s">
        <v>628</v>
      </c>
      <c r="E568" s="23">
        <v>23.2</v>
      </c>
      <c r="F568" s="24">
        <v>11.6</v>
      </c>
      <c r="G568" s="24" t="s">
        <v>189</v>
      </c>
      <c r="H568" s="25" t="s">
        <v>186</v>
      </c>
      <c r="I568" s="49">
        <v>21.240429229886974</v>
      </c>
    </row>
    <row r="569" spans="1:9" ht="15.6" x14ac:dyDescent="0.3">
      <c r="A569" s="39" t="s">
        <v>1304</v>
      </c>
      <c r="B569" s="20" t="s">
        <v>1305</v>
      </c>
      <c r="C569" s="23">
        <v>5.8</v>
      </c>
      <c r="D569" s="23" t="s">
        <v>628</v>
      </c>
      <c r="E569" s="23">
        <v>23.2</v>
      </c>
      <c r="F569" s="24">
        <v>23.2</v>
      </c>
      <c r="G569" s="24" t="s">
        <v>189</v>
      </c>
      <c r="H569" s="25" t="s">
        <v>186</v>
      </c>
      <c r="I569" s="49">
        <v>29.828268873089421</v>
      </c>
    </row>
    <row r="570" spans="1:9" ht="15.6" x14ac:dyDescent="0.3">
      <c r="A570" s="39" t="s">
        <v>1306</v>
      </c>
      <c r="B570" s="20" t="s">
        <v>1307</v>
      </c>
      <c r="C570" s="23">
        <v>5.8</v>
      </c>
      <c r="D570" s="23" t="s">
        <v>628</v>
      </c>
      <c r="E570" s="23">
        <v>23.2</v>
      </c>
      <c r="F570" s="24">
        <v>11.6</v>
      </c>
      <c r="G570" s="24" t="s">
        <v>189</v>
      </c>
      <c r="H570" s="25" t="s">
        <v>186</v>
      </c>
      <c r="I570" s="49">
        <v>21.240429229886974</v>
      </c>
    </row>
    <row r="571" spans="1:9" ht="15.6" x14ac:dyDescent="0.3">
      <c r="A571" s="39" t="s">
        <v>1308</v>
      </c>
      <c r="B571" s="20" t="s">
        <v>1309</v>
      </c>
      <c r="C571" s="23">
        <v>5.8</v>
      </c>
      <c r="D571" s="23" t="s">
        <v>628</v>
      </c>
      <c r="E571" s="23">
        <v>23.2</v>
      </c>
      <c r="F571" s="24">
        <v>11.6</v>
      </c>
      <c r="G571" s="24" t="s">
        <v>189</v>
      </c>
      <c r="H571" s="25" t="s">
        <v>186</v>
      </c>
      <c r="I571" s="49">
        <v>21.240429229886974</v>
      </c>
    </row>
    <row r="572" spans="1:9" ht="15.6" x14ac:dyDescent="0.3">
      <c r="A572" s="39" t="s">
        <v>1310</v>
      </c>
      <c r="B572" s="20" t="s">
        <v>1311</v>
      </c>
      <c r="C572" s="23">
        <v>5.8</v>
      </c>
      <c r="D572" s="23" t="s">
        <v>628</v>
      </c>
      <c r="E572" s="23">
        <v>23.2</v>
      </c>
      <c r="F572" s="24">
        <v>23.2</v>
      </c>
      <c r="G572" s="24" t="s">
        <v>189</v>
      </c>
      <c r="H572" s="25" t="s">
        <v>186</v>
      </c>
      <c r="I572" s="49">
        <v>31.31968231674389</v>
      </c>
    </row>
    <row r="573" spans="1:9" ht="15.6" x14ac:dyDescent="0.3">
      <c r="A573" s="39" t="s">
        <v>1312</v>
      </c>
      <c r="B573" s="20" t="s">
        <v>1313</v>
      </c>
      <c r="C573" s="23">
        <v>5.8</v>
      </c>
      <c r="D573" s="23" t="s">
        <v>628</v>
      </c>
      <c r="E573" s="23">
        <v>23.2</v>
      </c>
      <c r="F573" s="24">
        <v>11.6</v>
      </c>
      <c r="G573" s="24" t="s">
        <v>189</v>
      </c>
      <c r="H573" s="25" t="s">
        <v>186</v>
      </c>
      <c r="I573" s="49">
        <v>22.302450691381324</v>
      </c>
    </row>
    <row r="574" spans="1:9" ht="15.6" x14ac:dyDescent="0.3">
      <c r="A574" s="39" t="s">
        <v>1314</v>
      </c>
      <c r="B574" s="20" t="s">
        <v>1315</v>
      </c>
      <c r="C574" s="23">
        <v>5.8</v>
      </c>
      <c r="D574" s="23" t="s">
        <v>628</v>
      </c>
      <c r="E574" s="23">
        <v>23.2</v>
      </c>
      <c r="F574" s="24">
        <v>11.6</v>
      </c>
      <c r="G574" s="24" t="s">
        <v>189</v>
      </c>
      <c r="H574" s="25" t="s">
        <v>186</v>
      </c>
      <c r="I574" s="49">
        <v>22.302450691381324</v>
      </c>
    </row>
    <row r="575" spans="1:9" ht="15.6" x14ac:dyDescent="0.3">
      <c r="A575" s="39" t="s">
        <v>1316</v>
      </c>
      <c r="B575" s="20" t="s">
        <v>1317</v>
      </c>
      <c r="C575" s="23">
        <v>5.8</v>
      </c>
      <c r="D575" s="23" t="s">
        <v>628</v>
      </c>
      <c r="E575" s="23">
        <v>23.2</v>
      </c>
      <c r="F575" s="24">
        <v>23.2</v>
      </c>
      <c r="G575" s="24" t="s">
        <v>189</v>
      </c>
      <c r="H575" s="25" t="s">
        <v>186</v>
      </c>
      <c r="I575" s="49">
        <v>31.31968231674389</v>
      </c>
    </row>
    <row r="576" spans="1:9" ht="15.6" x14ac:dyDescent="0.3">
      <c r="A576" s="39" t="s">
        <v>1318</v>
      </c>
      <c r="B576" s="20" t="s">
        <v>1319</v>
      </c>
      <c r="C576" s="23">
        <v>5.8</v>
      </c>
      <c r="D576" s="23" t="s">
        <v>628</v>
      </c>
      <c r="E576" s="23">
        <v>23.2</v>
      </c>
      <c r="F576" s="24">
        <v>11.6</v>
      </c>
      <c r="G576" s="24" t="s">
        <v>189</v>
      </c>
      <c r="H576" s="25" t="s">
        <v>186</v>
      </c>
      <c r="I576" s="49">
        <v>22.302450691381324</v>
      </c>
    </row>
    <row r="577" spans="1:9" ht="15.6" x14ac:dyDescent="0.3">
      <c r="A577" s="39" t="s">
        <v>1320</v>
      </c>
      <c r="B577" s="20" t="s">
        <v>1321</v>
      </c>
      <c r="C577" s="23">
        <v>5.8</v>
      </c>
      <c r="D577" s="23" t="s">
        <v>628</v>
      </c>
      <c r="E577" s="23">
        <v>23.2</v>
      </c>
      <c r="F577" s="24">
        <v>11.6</v>
      </c>
      <c r="G577" s="24" t="s">
        <v>189</v>
      </c>
      <c r="H577" s="25" t="s">
        <v>186</v>
      </c>
      <c r="I577" s="49">
        <v>22.302450691381324</v>
      </c>
    </row>
    <row r="578" spans="1:9" ht="15.6" x14ac:dyDescent="0.3">
      <c r="A578" s="39" t="s">
        <v>1322</v>
      </c>
      <c r="B578" s="20" t="s">
        <v>1323</v>
      </c>
      <c r="C578" s="23">
        <v>5.8</v>
      </c>
      <c r="D578" s="23" t="s">
        <v>628</v>
      </c>
      <c r="E578" s="23">
        <v>23.2</v>
      </c>
      <c r="F578" s="24">
        <v>23.2</v>
      </c>
      <c r="G578" s="24" t="s">
        <v>189</v>
      </c>
      <c r="H578" s="25" t="s">
        <v>186</v>
      </c>
      <c r="I578" s="49">
        <v>29.828268873089421</v>
      </c>
    </row>
    <row r="579" spans="1:9" ht="15.6" x14ac:dyDescent="0.3">
      <c r="A579" s="39" t="s">
        <v>1324</v>
      </c>
      <c r="B579" s="20" t="s">
        <v>1325</v>
      </c>
      <c r="C579" s="23">
        <v>5.8</v>
      </c>
      <c r="D579" s="23" t="s">
        <v>628</v>
      </c>
      <c r="E579" s="23">
        <v>23.2</v>
      </c>
      <c r="F579" s="24">
        <v>11.6</v>
      </c>
      <c r="G579" s="24" t="s">
        <v>189</v>
      </c>
      <c r="H579" s="25" t="s">
        <v>186</v>
      </c>
      <c r="I579" s="49">
        <v>21.240429229886974</v>
      </c>
    </row>
    <row r="580" spans="1:9" ht="15.6" x14ac:dyDescent="0.3">
      <c r="A580" s="39" t="s">
        <v>1326</v>
      </c>
      <c r="B580" s="20" t="s">
        <v>1327</v>
      </c>
      <c r="C580" s="23">
        <v>5.8</v>
      </c>
      <c r="D580" s="23" t="s">
        <v>628</v>
      </c>
      <c r="E580" s="23">
        <v>23.2</v>
      </c>
      <c r="F580" s="24">
        <v>11.6</v>
      </c>
      <c r="G580" s="24" t="s">
        <v>189</v>
      </c>
      <c r="H580" s="25" t="s">
        <v>186</v>
      </c>
      <c r="I580" s="49">
        <v>21.240429229886974</v>
      </c>
    </row>
    <row r="581" spans="1:9" ht="15.6" x14ac:dyDescent="0.3">
      <c r="A581" s="39" t="s">
        <v>1328</v>
      </c>
      <c r="B581" s="20" t="s">
        <v>1329</v>
      </c>
      <c r="C581" s="23">
        <v>5.8</v>
      </c>
      <c r="D581" s="23" t="s">
        <v>628</v>
      </c>
      <c r="E581" s="23">
        <v>23.2</v>
      </c>
      <c r="F581" s="24">
        <v>23.2</v>
      </c>
      <c r="G581" s="25" t="s">
        <v>185</v>
      </c>
      <c r="H581" s="25" t="s">
        <v>186</v>
      </c>
      <c r="I581" s="49">
        <v>13.578559507098332</v>
      </c>
    </row>
    <row r="582" spans="1:9" ht="15.6" x14ac:dyDescent="0.3">
      <c r="A582" s="39" t="s">
        <v>1330</v>
      </c>
      <c r="B582" s="20" t="s">
        <v>1331</v>
      </c>
      <c r="C582" s="23">
        <v>5.8</v>
      </c>
      <c r="D582" s="23" t="s">
        <v>628</v>
      </c>
      <c r="E582" s="23">
        <v>23.2</v>
      </c>
      <c r="F582" s="24" t="s">
        <v>184</v>
      </c>
      <c r="G582" s="25" t="s">
        <v>185</v>
      </c>
      <c r="H582" s="25" t="s">
        <v>186</v>
      </c>
      <c r="I582" s="49">
        <v>28.273579866603072</v>
      </c>
    </row>
    <row r="583" spans="1:9" ht="15.6" x14ac:dyDescent="0.3">
      <c r="A583" s="39" t="s">
        <v>1332</v>
      </c>
      <c r="B583" s="20" t="s">
        <v>1333</v>
      </c>
      <c r="C583" s="23">
        <v>5.8</v>
      </c>
      <c r="D583" s="27" t="s">
        <v>628</v>
      </c>
      <c r="E583" s="27">
        <v>23.2</v>
      </c>
      <c r="F583" s="24">
        <v>11.6</v>
      </c>
      <c r="G583" s="25" t="s">
        <v>189</v>
      </c>
      <c r="H583" s="25" t="s">
        <v>186</v>
      </c>
      <c r="I583" s="49">
        <v>18.308391988969948</v>
      </c>
    </row>
    <row r="584" spans="1:9" ht="15.6" x14ac:dyDescent="0.3">
      <c r="A584" s="39" t="s">
        <v>1334</v>
      </c>
      <c r="B584" s="20" t="s">
        <v>1335</v>
      </c>
      <c r="C584" s="23">
        <v>5.8</v>
      </c>
      <c r="D584" s="27" t="s">
        <v>628</v>
      </c>
      <c r="E584" s="27">
        <v>23.2</v>
      </c>
      <c r="F584" s="24">
        <v>11.6</v>
      </c>
      <c r="G584" s="25" t="s">
        <v>189</v>
      </c>
      <c r="H584" s="25" t="s">
        <v>186</v>
      </c>
      <c r="I584" s="49">
        <v>18.308391988969948</v>
      </c>
    </row>
    <row r="585" spans="1:9" ht="15.6" x14ac:dyDescent="0.3">
      <c r="A585" s="39" t="s">
        <v>1336</v>
      </c>
      <c r="B585" s="20" t="s">
        <v>1337</v>
      </c>
      <c r="C585" s="23">
        <v>5.8</v>
      </c>
      <c r="D585" s="27" t="s">
        <v>628</v>
      </c>
      <c r="E585" s="27">
        <v>23.2</v>
      </c>
      <c r="F585" s="24">
        <v>23.2</v>
      </c>
      <c r="G585" s="25" t="s">
        <v>185</v>
      </c>
      <c r="H585" s="25" t="s">
        <v>186</v>
      </c>
      <c r="I585" s="49">
        <v>31.153231040102995</v>
      </c>
    </row>
    <row r="586" spans="1:9" ht="15.6" x14ac:dyDescent="0.3">
      <c r="A586" s="39" t="s">
        <v>1338</v>
      </c>
      <c r="B586" s="20" t="s">
        <v>1339</v>
      </c>
      <c r="C586" s="23">
        <v>5.8</v>
      </c>
      <c r="D586" s="27" t="s">
        <v>628</v>
      </c>
      <c r="E586" s="27">
        <v>23.2</v>
      </c>
      <c r="F586" s="24">
        <v>11.6</v>
      </c>
      <c r="G586" s="25" t="s">
        <v>189</v>
      </c>
      <c r="H586" s="25" t="s">
        <v>186</v>
      </c>
      <c r="I586" s="49">
        <v>18.395841380865953</v>
      </c>
    </row>
    <row r="587" spans="1:9" ht="15.6" x14ac:dyDescent="0.3">
      <c r="A587" s="39" t="s">
        <v>1340</v>
      </c>
      <c r="B587" s="20" t="s">
        <v>1341</v>
      </c>
      <c r="C587" s="23">
        <v>5.8</v>
      </c>
      <c r="D587" s="27" t="s">
        <v>628</v>
      </c>
      <c r="E587" s="27">
        <v>23.2</v>
      </c>
      <c r="F587" s="24">
        <v>11.6</v>
      </c>
      <c r="G587" s="25" t="s">
        <v>189</v>
      </c>
      <c r="H587" s="25" t="s">
        <v>186</v>
      </c>
      <c r="I587" s="49">
        <v>18.395841380865953</v>
      </c>
    </row>
    <row r="588" spans="1:9" ht="15.6" x14ac:dyDescent="0.3">
      <c r="A588" s="39" t="s">
        <v>1342</v>
      </c>
      <c r="B588" s="20" t="s">
        <v>1343</v>
      </c>
      <c r="C588" s="23">
        <v>5.8</v>
      </c>
      <c r="D588" s="27" t="s">
        <v>628</v>
      </c>
      <c r="E588" s="27">
        <v>23.2</v>
      </c>
      <c r="F588" s="24">
        <v>23.2</v>
      </c>
      <c r="G588" s="25" t="s">
        <v>189</v>
      </c>
      <c r="H588" s="25" t="s">
        <v>186</v>
      </c>
      <c r="I588" s="49">
        <v>31.153231040102995</v>
      </c>
    </row>
    <row r="589" spans="1:9" ht="15.6" x14ac:dyDescent="0.3">
      <c r="A589" s="39" t="s">
        <v>1344</v>
      </c>
      <c r="B589" s="20" t="s">
        <v>1345</v>
      </c>
      <c r="C589" s="23">
        <v>5.8</v>
      </c>
      <c r="D589" s="23" t="s">
        <v>628</v>
      </c>
      <c r="E589" s="23">
        <v>23.2</v>
      </c>
      <c r="F589" s="24">
        <v>11.6</v>
      </c>
      <c r="G589" s="25" t="s">
        <v>189</v>
      </c>
      <c r="H589" s="25" t="s">
        <v>186</v>
      </c>
      <c r="I589" s="49">
        <v>18.395841380865953</v>
      </c>
    </row>
    <row r="590" spans="1:9" ht="15.6" x14ac:dyDescent="0.3">
      <c r="A590" s="39" t="s">
        <v>1346</v>
      </c>
      <c r="B590" s="20" t="s">
        <v>1347</v>
      </c>
      <c r="C590" s="23">
        <v>5.8</v>
      </c>
      <c r="D590" s="23" t="s">
        <v>628</v>
      </c>
      <c r="E590" s="23">
        <v>23.2</v>
      </c>
      <c r="F590" s="24">
        <v>11.6</v>
      </c>
      <c r="G590" s="25" t="s">
        <v>189</v>
      </c>
      <c r="H590" s="25" t="s">
        <v>186</v>
      </c>
      <c r="I590" s="49">
        <v>18.395841380865953</v>
      </c>
    </row>
    <row r="591" spans="1:9" ht="15.6" x14ac:dyDescent="0.3">
      <c r="A591" s="39" t="s">
        <v>1348</v>
      </c>
      <c r="B591" s="20" t="s">
        <v>1349</v>
      </c>
      <c r="C591" s="23">
        <v>5.8</v>
      </c>
      <c r="D591" s="23" t="s">
        <v>628</v>
      </c>
      <c r="E591" s="23">
        <v>23.2</v>
      </c>
      <c r="F591" s="24">
        <v>23.2</v>
      </c>
      <c r="G591" s="25" t="s">
        <v>189</v>
      </c>
      <c r="H591" s="25" t="s">
        <v>186</v>
      </c>
      <c r="I591" s="49">
        <v>31.153231040102995</v>
      </c>
    </row>
    <row r="592" spans="1:9" ht="15.6" x14ac:dyDescent="0.3">
      <c r="A592" s="39" t="s">
        <v>1350</v>
      </c>
      <c r="B592" s="20" t="s">
        <v>1351</v>
      </c>
      <c r="C592" s="23">
        <v>5.8</v>
      </c>
      <c r="D592" s="23" t="s">
        <v>628</v>
      </c>
      <c r="E592" s="23">
        <v>23.2</v>
      </c>
      <c r="F592" s="24">
        <v>11.6</v>
      </c>
      <c r="G592" s="25" t="s">
        <v>189</v>
      </c>
      <c r="H592" s="25" t="s">
        <v>186</v>
      </c>
      <c r="I592" s="49">
        <v>18.395841380865953</v>
      </c>
    </row>
    <row r="593" spans="1:9" ht="15.6" x14ac:dyDescent="0.3">
      <c r="A593" s="39" t="s">
        <v>1352</v>
      </c>
      <c r="B593" s="20" t="s">
        <v>1353</v>
      </c>
      <c r="C593" s="23">
        <v>5.8</v>
      </c>
      <c r="D593" s="23" t="s">
        <v>628</v>
      </c>
      <c r="E593" s="23">
        <v>23.2</v>
      </c>
      <c r="F593" s="24">
        <v>11.6</v>
      </c>
      <c r="G593" s="25" t="s">
        <v>189</v>
      </c>
      <c r="H593" s="25" t="s">
        <v>186</v>
      </c>
      <c r="I593" s="49">
        <v>18.395841380865953</v>
      </c>
    </row>
    <row r="594" spans="1:9" ht="15.6" x14ac:dyDescent="0.3">
      <c r="A594" s="39" t="s">
        <v>1354</v>
      </c>
      <c r="B594" s="20" t="s">
        <v>1355</v>
      </c>
      <c r="C594" s="23">
        <v>5.8</v>
      </c>
      <c r="D594" s="23" t="s">
        <v>628</v>
      </c>
      <c r="E594" s="23">
        <v>23.2</v>
      </c>
      <c r="F594" s="24">
        <v>23.2</v>
      </c>
      <c r="G594" s="25" t="s">
        <v>189</v>
      </c>
      <c r="H594" s="25" t="s">
        <v>186</v>
      </c>
      <c r="I594" s="49">
        <v>31.66162789804277</v>
      </c>
    </row>
    <row r="595" spans="1:9" ht="15.6" x14ac:dyDescent="0.3">
      <c r="A595" s="39" t="s">
        <v>1356</v>
      </c>
      <c r="B595" s="20" t="s">
        <v>1357</v>
      </c>
      <c r="C595" s="23">
        <v>5.8</v>
      </c>
      <c r="D595" s="23" t="s">
        <v>628</v>
      </c>
      <c r="E595" s="23">
        <v>23.2</v>
      </c>
      <c r="F595" s="24">
        <v>11.6</v>
      </c>
      <c r="G595" s="25" t="s">
        <v>189</v>
      </c>
      <c r="H595" s="25" t="s">
        <v>186</v>
      </c>
      <c r="I595" s="49">
        <v>20.50467330539912</v>
      </c>
    </row>
    <row r="596" spans="1:9" ht="15.6" x14ac:dyDescent="0.3">
      <c r="A596" s="39" t="s">
        <v>1358</v>
      </c>
      <c r="B596" s="20" t="s">
        <v>1359</v>
      </c>
      <c r="C596" s="23">
        <v>5.8</v>
      </c>
      <c r="D596" s="23" t="s">
        <v>628</v>
      </c>
      <c r="E596" s="23">
        <v>23.2</v>
      </c>
      <c r="F596" s="24">
        <v>11.6</v>
      </c>
      <c r="G596" s="25" t="s">
        <v>189</v>
      </c>
      <c r="H596" s="25" t="s">
        <v>186</v>
      </c>
      <c r="I596" s="49">
        <v>20.50467330539912</v>
      </c>
    </row>
    <row r="597" spans="1:9" ht="15.6" x14ac:dyDescent="0.3">
      <c r="A597" s="39" t="s">
        <v>1360</v>
      </c>
      <c r="B597" s="20" t="s">
        <v>1361</v>
      </c>
      <c r="C597" s="23">
        <v>5.8</v>
      </c>
      <c r="D597" s="23" t="s">
        <v>628</v>
      </c>
      <c r="E597" s="23">
        <v>23.2</v>
      </c>
      <c r="F597" s="24">
        <v>23.2</v>
      </c>
      <c r="G597" s="25" t="s">
        <v>189</v>
      </c>
      <c r="H597" s="25" t="s">
        <v>186</v>
      </c>
      <c r="I597" s="49">
        <v>31.66162789804277</v>
      </c>
    </row>
    <row r="598" spans="1:9" ht="15.6" x14ac:dyDescent="0.3">
      <c r="A598" s="39" t="s">
        <v>1362</v>
      </c>
      <c r="B598" s="20" t="s">
        <v>1363</v>
      </c>
      <c r="C598" s="23">
        <v>5.8</v>
      </c>
      <c r="D598" s="23" t="s">
        <v>628</v>
      </c>
      <c r="E598" s="23">
        <v>23.2</v>
      </c>
      <c r="F598" s="24">
        <v>11.6</v>
      </c>
      <c r="G598" s="25" t="s">
        <v>189</v>
      </c>
      <c r="H598" s="25" t="s">
        <v>186</v>
      </c>
      <c r="I598" s="49">
        <v>20.50467330539912</v>
      </c>
    </row>
    <row r="599" spans="1:9" ht="15.6" x14ac:dyDescent="0.3">
      <c r="A599" s="39" t="s">
        <v>1364</v>
      </c>
      <c r="B599" s="20" t="s">
        <v>1365</v>
      </c>
      <c r="C599" s="23">
        <v>5.8</v>
      </c>
      <c r="D599" s="23" t="s">
        <v>628</v>
      </c>
      <c r="E599" s="23">
        <v>23.2</v>
      </c>
      <c r="F599" s="24">
        <v>11.6</v>
      </c>
      <c r="G599" s="25" t="s">
        <v>189</v>
      </c>
      <c r="H599" s="25" t="s">
        <v>186</v>
      </c>
      <c r="I599" s="49">
        <v>20.50467330539912</v>
      </c>
    </row>
    <row r="600" spans="1:9" ht="15.6" x14ac:dyDescent="0.3">
      <c r="A600" s="39" t="s">
        <v>1366</v>
      </c>
      <c r="B600" s="20" t="s">
        <v>1367</v>
      </c>
      <c r="C600" s="23">
        <v>5.8</v>
      </c>
      <c r="D600" s="23" t="s">
        <v>628</v>
      </c>
      <c r="E600" s="23">
        <v>23.2</v>
      </c>
      <c r="F600" s="24">
        <v>23.2</v>
      </c>
      <c r="G600" s="25" t="s">
        <v>189</v>
      </c>
      <c r="H600" s="25" t="s">
        <v>186</v>
      </c>
      <c r="I600" s="49">
        <v>31.66162789804277</v>
      </c>
    </row>
    <row r="601" spans="1:9" ht="15.6" x14ac:dyDescent="0.3">
      <c r="A601" s="39" t="s">
        <v>1368</v>
      </c>
      <c r="B601" s="20" t="s">
        <v>1369</v>
      </c>
      <c r="C601" s="23">
        <v>5.8</v>
      </c>
      <c r="D601" s="23" t="s">
        <v>628</v>
      </c>
      <c r="E601" s="23">
        <v>23.2</v>
      </c>
      <c r="F601" s="24">
        <v>11.6</v>
      </c>
      <c r="G601" s="25" t="s">
        <v>189</v>
      </c>
      <c r="H601" s="25" t="s">
        <v>186</v>
      </c>
      <c r="I601" s="49">
        <v>20.50467330539912</v>
      </c>
    </row>
    <row r="602" spans="1:9" ht="15.6" x14ac:dyDescent="0.3">
      <c r="A602" s="39" t="s">
        <v>1370</v>
      </c>
      <c r="B602" s="20" t="s">
        <v>1371</v>
      </c>
      <c r="C602" s="23">
        <v>5.8</v>
      </c>
      <c r="D602" s="23" t="s">
        <v>628</v>
      </c>
      <c r="E602" s="23">
        <v>23.2</v>
      </c>
      <c r="F602" s="24">
        <v>11.6</v>
      </c>
      <c r="G602" s="25" t="s">
        <v>189</v>
      </c>
      <c r="H602" s="25" t="s">
        <v>186</v>
      </c>
      <c r="I602" s="49">
        <v>20.50467330539912</v>
      </c>
    </row>
    <row r="603" spans="1:9" ht="15.6" x14ac:dyDescent="0.3">
      <c r="A603" s="39" t="s">
        <v>1372</v>
      </c>
      <c r="B603" s="20" t="s">
        <v>1373</v>
      </c>
      <c r="C603" s="23">
        <v>5.8</v>
      </c>
      <c r="D603" s="23" t="s">
        <v>628</v>
      </c>
      <c r="E603" s="23">
        <v>23.2</v>
      </c>
      <c r="F603" s="24">
        <v>23.2</v>
      </c>
      <c r="G603" s="25" t="s">
        <v>189</v>
      </c>
      <c r="H603" s="25" t="s">
        <v>186</v>
      </c>
      <c r="I603" s="49">
        <v>31.66162789804277</v>
      </c>
    </row>
    <row r="604" spans="1:9" ht="15.6" x14ac:dyDescent="0.3">
      <c r="A604" s="39" t="s">
        <v>1374</v>
      </c>
      <c r="B604" s="20" t="s">
        <v>1375</v>
      </c>
      <c r="C604" s="23">
        <v>5.8</v>
      </c>
      <c r="D604" s="23" t="s">
        <v>628</v>
      </c>
      <c r="E604" s="23">
        <v>23.2</v>
      </c>
      <c r="F604" s="24">
        <v>11.6</v>
      </c>
      <c r="G604" s="25" t="s">
        <v>189</v>
      </c>
      <c r="H604" s="25" t="s">
        <v>186</v>
      </c>
      <c r="I604" s="49">
        <v>20.50467330539912</v>
      </c>
    </row>
    <row r="605" spans="1:9" ht="15.6" x14ac:dyDescent="0.3">
      <c r="A605" s="39" t="s">
        <v>1376</v>
      </c>
      <c r="B605" s="20" t="s">
        <v>1377</v>
      </c>
      <c r="C605" s="23">
        <v>5.8</v>
      </c>
      <c r="D605" s="23" t="s">
        <v>628</v>
      </c>
      <c r="E605" s="23">
        <v>23.2</v>
      </c>
      <c r="F605" s="24">
        <v>11.6</v>
      </c>
      <c r="G605" s="25" t="s">
        <v>189</v>
      </c>
      <c r="H605" s="25" t="s">
        <v>186</v>
      </c>
      <c r="I605" s="49">
        <v>20.50467330539912</v>
      </c>
    </row>
    <row r="606" spans="1:9" ht="15.6" x14ac:dyDescent="0.3">
      <c r="A606" s="39" t="s">
        <v>1378</v>
      </c>
      <c r="B606" s="20" t="s">
        <v>1379</v>
      </c>
      <c r="C606" s="23">
        <v>5.8</v>
      </c>
      <c r="D606" s="23" t="s">
        <v>628</v>
      </c>
      <c r="E606" s="23">
        <v>23.2</v>
      </c>
      <c r="F606" s="24">
        <v>23.2</v>
      </c>
      <c r="G606" s="25" t="s">
        <v>189</v>
      </c>
      <c r="H606" s="25" t="s">
        <v>186</v>
      </c>
      <c r="I606" s="49">
        <v>31.66162789804277</v>
      </c>
    </row>
    <row r="607" spans="1:9" ht="15.6" x14ac:dyDescent="0.3">
      <c r="A607" s="23" t="s">
        <v>1380</v>
      </c>
      <c r="B607" s="20" t="s">
        <v>1381</v>
      </c>
      <c r="C607" s="23">
        <v>5.8</v>
      </c>
      <c r="D607" s="23" t="s">
        <v>628</v>
      </c>
      <c r="E607" s="23">
        <v>23.2</v>
      </c>
      <c r="F607" s="24">
        <v>11.6</v>
      </c>
      <c r="G607" s="25" t="s">
        <v>189</v>
      </c>
      <c r="H607" s="25" t="s">
        <v>186</v>
      </c>
      <c r="I607" s="49">
        <v>20.50467330539912</v>
      </c>
    </row>
    <row r="608" spans="1:9" ht="15.6" x14ac:dyDescent="0.3">
      <c r="A608" s="23" t="s">
        <v>1382</v>
      </c>
      <c r="B608" s="20" t="s">
        <v>1383</v>
      </c>
      <c r="C608" s="23">
        <v>5.8</v>
      </c>
      <c r="D608" s="23" t="s">
        <v>628</v>
      </c>
      <c r="E608" s="23">
        <v>23.2</v>
      </c>
      <c r="F608" s="24">
        <v>11.6</v>
      </c>
      <c r="G608" s="25" t="s">
        <v>189</v>
      </c>
      <c r="H608" s="25" t="s">
        <v>186</v>
      </c>
      <c r="I608" s="49">
        <v>20.50467330539912</v>
      </c>
    </row>
    <row r="609" spans="1:9" ht="15.6" x14ac:dyDescent="0.3">
      <c r="A609" s="23" t="s">
        <v>1384</v>
      </c>
      <c r="B609" s="20" t="s">
        <v>1385</v>
      </c>
      <c r="C609" s="23">
        <v>5.8</v>
      </c>
      <c r="D609" s="23" t="s">
        <v>628</v>
      </c>
      <c r="E609" s="23">
        <v>23.2</v>
      </c>
      <c r="F609" s="24">
        <v>23.2</v>
      </c>
      <c r="G609" s="25" t="s">
        <v>189</v>
      </c>
      <c r="H609" s="25" t="s">
        <v>186</v>
      </c>
      <c r="I609" s="49">
        <v>31.66162789804277</v>
      </c>
    </row>
    <row r="610" spans="1:9" ht="15.6" x14ac:dyDescent="0.3">
      <c r="A610" s="24" t="s">
        <v>1386</v>
      </c>
      <c r="B610" s="20" t="s">
        <v>1387</v>
      </c>
      <c r="C610" s="23">
        <v>5.8</v>
      </c>
      <c r="D610" s="23" t="s">
        <v>628</v>
      </c>
      <c r="E610" s="23">
        <v>23.2</v>
      </c>
      <c r="F610" s="24">
        <v>11.6</v>
      </c>
      <c r="G610" s="25" t="s">
        <v>189</v>
      </c>
      <c r="H610" s="25" t="s">
        <v>186</v>
      </c>
      <c r="I610" s="49">
        <v>20.50467330539912</v>
      </c>
    </row>
    <row r="611" spans="1:9" ht="15.6" x14ac:dyDescent="0.3">
      <c r="A611" s="24" t="s">
        <v>1388</v>
      </c>
      <c r="B611" s="20" t="s">
        <v>1389</v>
      </c>
      <c r="C611" s="23">
        <v>5.8</v>
      </c>
      <c r="D611" s="23" t="s">
        <v>628</v>
      </c>
      <c r="E611" s="23">
        <v>23.2</v>
      </c>
      <c r="F611" s="24">
        <v>11.6</v>
      </c>
      <c r="G611" s="25" t="s">
        <v>189</v>
      </c>
      <c r="H611" s="25" t="s">
        <v>186</v>
      </c>
      <c r="I611" s="49">
        <v>20.50467330539912</v>
      </c>
    </row>
    <row r="612" spans="1:9" ht="15.6" x14ac:dyDescent="0.3">
      <c r="A612" s="24" t="s">
        <v>1390</v>
      </c>
      <c r="B612" s="20" t="s">
        <v>1391</v>
      </c>
      <c r="C612" s="23">
        <v>5.8</v>
      </c>
      <c r="D612" s="23" t="s">
        <v>628</v>
      </c>
      <c r="E612" s="23">
        <v>23.2</v>
      </c>
      <c r="F612" s="24">
        <v>23.2</v>
      </c>
      <c r="G612" s="25" t="s">
        <v>189</v>
      </c>
      <c r="H612" s="25" t="s">
        <v>186</v>
      </c>
      <c r="I612" s="49">
        <v>31.66162789804277</v>
      </c>
    </row>
    <row r="613" spans="1:9" ht="15.6" x14ac:dyDescent="0.3">
      <c r="A613" s="39" t="s">
        <v>1392</v>
      </c>
      <c r="B613" s="20" t="s">
        <v>1393</v>
      </c>
      <c r="C613" s="23">
        <v>5.8</v>
      </c>
      <c r="D613" s="23" t="s">
        <v>628</v>
      </c>
      <c r="E613" s="23">
        <v>23.2</v>
      </c>
      <c r="F613" s="24">
        <v>11.6</v>
      </c>
      <c r="G613" s="25" t="s">
        <v>189</v>
      </c>
      <c r="H613" s="25" t="s">
        <v>186</v>
      </c>
      <c r="I613" s="49">
        <v>20.50467330539912</v>
      </c>
    </row>
    <row r="614" spans="1:9" ht="15.6" x14ac:dyDescent="0.3">
      <c r="A614" s="39" t="s">
        <v>1394</v>
      </c>
      <c r="B614" s="20" t="s">
        <v>1395</v>
      </c>
      <c r="C614" s="23">
        <v>5.8</v>
      </c>
      <c r="D614" s="23" t="s">
        <v>628</v>
      </c>
      <c r="E614" s="23">
        <v>23.2</v>
      </c>
      <c r="F614" s="24">
        <v>11.6</v>
      </c>
      <c r="G614" s="25" t="s">
        <v>189</v>
      </c>
      <c r="H614" s="25" t="s">
        <v>186</v>
      </c>
      <c r="I614" s="49">
        <v>20.50467330539912</v>
      </c>
    </row>
    <row r="615" spans="1:9" ht="15.6" x14ac:dyDescent="0.3">
      <c r="A615" s="39" t="s">
        <v>1396</v>
      </c>
      <c r="B615" s="20" t="s">
        <v>1397</v>
      </c>
      <c r="C615" s="23">
        <v>5.8</v>
      </c>
      <c r="D615" s="23" t="s">
        <v>628</v>
      </c>
      <c r="E615" s="23">
        <v>23.2</v>
      </c>
      <c r="F615" s="24">
        <v>23.2</v>
      </c>
      <c r="G615" s="25" t="s">
        <v>189</v>
      </c>
      <c r="H615" s="25" t="s">
        <v>186</v>
      </c>
      <c r="I615" s="49">
        <v>31.66162789804277</v>
      </c>
    </row>
    <row r="616" spans="1:9" ht="15.6" x14ac:dyDescent="0.3">
      <c r="A616" s="39" t="s">
        <v>1398</v>
      </c>
      <c r="B616" s="20" t="s">
        <v>1399</v>
      </c>
      <c r="C616" s="23">
        <v>5.8</v>
      </c>
      <c r="D616" s="23" t="s">
        <v>628</v>
      </c>
      <c r="E616" s="23">
        <v>23.2</v>
      </c>
      <c r="F616" s="24">
        <v>11.6</v>
      </c>
      <c r="G616" s="25" t="s">
        <v>189</v>
      </c>
      <c r="H616" s="25" t="s">
        <v>186</v>
      </c>
      <c r="I616" s="49">
        <v>20.50467330539912</v>
      </c>
    </row>
    <row r="617" spans="1:9" ht="15.6" x14ac:dyDescent="0.3">
      <c r="A617" s="39" t="s">
        <v>1400</v>
      </c>
      <c r="B617" s="20" t="s">
        <v>1401</v>
      </c>
      <c r="C617" s="23">
        <v>5.8</v>
      </c>
      <c r="D617" s="23" t="s">
        <v>628</v>
      </c>
      <c r="E617" s="23">
        <v>23.2</v>
      </c>
      <c r="F617" s="24">
        <v>11.6</v>
      </c>
      <c r="G617" s="25" t="s">
        <v>189</v>
      </c>
      <c r="H617" s="25" t="s">
        <v>186</v>
      </c>
      <c r="I617" s="49">
        <v>20.50467330539912</v>
      </c>
    </row>
    <row r="618" spans="1:9" ht="15.6" x14ac:dyDescent="0.3">
      <c r="A618" s="39" t="s">
        <v>1402</v>
      </c>
      <c r="B618" s="20" t="s">
        <v>1403</v>
      </c>
      <c r="C618" s="23">
        <v>5.8</v>
      </c>
      <c r="D618" s="23" t="s">
        <v>628</v>
      </c>
      <c r="E618" s="23">
        <v>23.2</v>
      </c>
      <c r="F618" s="24">
        <v>23.2</v>
      </c>
      <c r="G618" s="25" t="s">
        <v>189</v>
      </c>
      <c r="H618" s="25" t="s">
        <v>186</v>
      </c>
      <c r="I618" s="49">
        <v>33.244709292944904</v>
      </c>
    </row>
    <row r="619" spans="1:9" ht="15.6" x14ac:dyDescent="0.3">
      <c r="A619" s="39" t="s">
        <v>1404</v>
      </c>
      <c r="B619" s="20" t="s">
        <v>1405</v>
      </c>
      <c r="C619" s="23">
        <v>5.8</v>
      </c>
      <c r="D619" s="23" t="s">
        <v>628</v>
      </c>
      <c r="E619" s="23">
        <v>23.2</v>
      </c>
      <c r="F619" s="24">
        <v>11.6</v>
      </c>
      <c r="G619" s="25" t="s">
        <v>189</v>
      </c>
      <c r="H619" s="25" t="s">
        <v>186</v>
      </c>
      <c r="I619" s="49">
        <v>21.529906970669082</v>
      </c>
    </row>
    <row r="620" spans="1:9" ht="15.6" x14ac:dyDescent="0.3">
      <c r="A620" s="39" t="s">
        <v>1406</v>
      </c>
      <c r="B620" s="20" t="s">
        <v>1407</v>
      </c>
      <c r="C620" s="23">
        <v>5.8</v>
      </c>
      <c r="D620" s="23" t="s">
        <v>628</v>
      </c>
      <c r="E620" s="23">
        <v>23.2</v>
      </c>
      <c r="F620" s="24">
        <v>11.6</v>
      </c>
      <c r="G620" s="25" t="s">
        <v>189</v>
      </c>
      <c r="H620" s="25" t="s">
        <v>186</v>
      </c>
      <c r="I620" s="49">
        <v>21.529906970669082</v>
      </c>
    </row>
    <row r="621" spans="1:9" ht="15.6" x14ac:dyDescent="0.3">
      <c r="A621" s="39" t="s">
        <v>1408</v>
      </c>
      <c r="B621" s="20" t="s">
        <v>1409</v>
      </c>
      <c r="C621" s="23">
        <v>5.8</v>
      </c>
      <c r="D621" s="23" t="s">
        <v>628</v>
      </c>
      <c r="E621" s="23">
        <v>23.2</v>
      </c>
      <c r="F621" s="24">
        <v>23.2</v>
      </c>
      <c r="G621" s="25" t="s">
        <v>189</v>
      </c>
      <c r="H621" s="25" t="s">
        <v>186</v>
      </c>
      <c r="I621" s="49">
        <v>33.244709292944904</v>
      </c>
    </row>
    <row r="622" spans="1:9" ht="15.6" x14ac:dyDescent="0.3">
      <c r="A622" s="39" t="s">
        <v>1410</v>
      </c>
      <c r="B622" s="20" t="s">
        <v>1411</v>
      </c>
      <c r="C622" s="23">
        <v>5.8</v>
      </c>
      <c r="D622" s="23" t="s">
        <v>628</v>
      </c>
      <c r="E622" s="23">
        <v>23.2</v>
      </c>
      <c r="F622" s="24">
        <v>11.6</v>
      </c>
      <c r="G622" s="25" t="s">
        <v>189</v>
      </c>
      <c r="H622" s="25" t="s">
        <v>186</v>
      </c>
      <c r="I622" s="49">
        <v>21.529906970669082</v>
      </c>
    </row>
    <row r="623" spans="1:9" ht="15.6" x14ac:dyDescent="0.3">
      <c r="A623" s="39" t="s">
        <v>1412</v>
      </c>
      <c r="B623" s="20" t="s">
        <v>1413</v>
      </c>
      <c r="C623" s="23">
        <v>5.8</v>
      </c>
      <c r="D623" s="23" t="s">
        <v>628</v>
      </c>
      <c r="E623" s="23">
        <v>23.2</v>
      </c>
      <c r="F623" s="24">
        <v>11.6</v>
      </c>
      <c r="G623" s="25" t="s">
        <v>189</v>
      </c>
      <c r="H623" s="25" t="s">
        <v>186</v>
      </c>
      <c r="I623" s="49">
        <v>21.529906970669082</v>
      </c>
    </row>
    <row r="624" spans="1:9" ht="15.6" x14ac:dyDescent="0.3">
      <c r="A624" s="39" t="s">
        <v>1414</v>
      </c>
      <c r="B624" s="20" t="s">
        <v>1415</v>
      </c>
      <c r="C624" s="23">
        <v>5.8</v>
      </c>
      <c r="D624" s="23" t="s">
        <v>628</v>
      </c>
      <c r="E624" s="23">
        <v>23.2</v>
      </c>
      <c r="F624" s="24">
        <v>23.2</v>
      </c>
      <c r="G624" s="25" t="s">
        <v>189</v>
      </c>
      <c r="H624" s="25" t="s">
        <v>186</v>
      </c>
      <c r="I624" s="49">
        <v>31.66162789804277</v>
      </c>
    </row>
    <row r="625" spans="1:9" ht="15.6" x14ac:dyDescent="0.3">
      <c r="A625" s="39" t="s">
        <v>1416</v>
      </c>
      <c r="B625" s="20" t="s">
        <v>1417</v>
      </c>
      <c r="C625" s="23">
        <v>5.8</v>
      </c>
      <c r="D625" s="23" t="s">
        <v>628</v>
      </c>
      <c r="E625" s="23">
        <v>23.2</v>
      </c>
      <c r="F625" s="24">
        <v>11.6</v>
      </c>
      <c r="G625" s="25" t="s">
        <v>189</v>
      </c>
      <c r="H625" s="25" t="s">
        <v>186</v>
      </c>
      <c r="I625" s="49">
        <v>20.50467330539912</v>
      </c>
    </row>
    <row r="626" spans="1:9" ht="15.6" x14ac:dyDescent="0.3">
      <c r="A626" s="39" t="s">
        <v>1418</v>
      </c>
      <c r="B626" s="20" t="s">
        <v>1419</v>
      </c>
      <c r="C626" s="23">
        <v>5.8</v>
      </c>
      <c r="D626" s="23" t="s">
        <v>628</v>
      </c>
      <c r="E626" s="23">
        <v>23.2</v>
      </c>
      <c r="F626" s="24">
        <v>11.6</v>
      </c>
      <c r="G626" s="25" t="s">
        <v>189</v>
      </c>
      <c r="H626" s="25" t="s">
        <v>186</v>
      </c>
      <c r="I626" s="49">
        <v>20.50467330539912</v>
      </c>
    </row>
    <row r="627" spans="1:9" ht="15.6" x14ac:dyDescent="0.3">
      <c r="A627" s="39" t="s">
        <v>1420</v>
      </c>
      <c r="B627" s="20" t="s">
        <v>1421</v>
      </c>
      <c r="C627" s="23">
        <v>5.8</v>
      </c>
      <c r="D627" s="23" t="s">
        <v>628</v>
      </c>
      <c r="E627" s="23">
        <v>23.2</v>
      </c>
      <c r="F627" s="24">
        <v>11.6</v>
      </c>
      <c r="G627" s="25" t="s">
        <v>185</v>
      </c>
      <c r="H627" s="25" t="s">
        <v>186</v>
      </c>
      <c r="I627" s="49">
        <v>11.994377121268181</v>
      </c>
    </row>
    <row r="628" spans="1:9" ht="15.6" x14ac:dyDescent="0.3">
      <c r="A628" s="39" t="s">
        <v>1422</v>
      </c>
      <c r="B628" s="20" t="s">
        <v>1423</v>
      </c>
      <c r="C628" s="23">
        <v>5.8</v>
      </c>
      <c r="D628" s="23" t="s">
        <v>628</v>
      </c>
      <c r="E628" s="23">
        <v>23.2</v>
      </c>
      <c r="F628" s="24">
        <v>11.6</v>
      </c>
      <c r="G628" s="25" t="s">
        <v>189</v>
      </c>
      <c r="H628" s="25" t="s">
        <v>186</v>
      </c>
      <c r="I628" s="49">
        <v>19.198649105936695</v>
      </c>
    </row>
    <row r="629" spans="1:9" ht="15.6" x14ac:dyDescent="0.3">
      <c r="A629" s="39" t="s">
        <v>1424</v>
      </c>
      <c r="B629" s="20" t="s">
        <v>1425</v>
      </c>
      <c r="C629" s="23">
        <v>5.8</v>
      </c>
      <c r="D629" s="23" t="s">
        <v>628</v>
      </c>
      <c r="E629" s="23">
        <v>23.2</v>
      </c>
      <c r="F629" s="24">
        <v>11.6</v>
      </c>
      <c r="G629" s="25" t="s">
        <v>189</v>
      </c>
      <c r="H629" s="25" t="s">
        <v>186</v>
      </c>
      <c r="I629" s="49">
        <v>17.59979940575495</v>
      </c>
    </row>
    <row r="630" spans="1:9" ht="15.6" x14ac:dyDescent="0.3">
      <c r="A630" s="39" t="s">
        <v>1426</v>
      </c>
      <c r="B630" s="20" t="s">
        <v>1427</v>
      </c>
      <c r="C630" s="23">
        <v>5.8</v>
      </c>
      <c r="D630" s="23" t="s">
        <v>628</v>
      </c>
      <c r="E630" s="23">
        <v>23.2</v>
      </c>
      <c r="F630" s="24">
        <v>11.6</v>
      </c>
      <c r="G630" s="25" t="s">
        <v>189</v>
      </c>
      <c r="H630" s="25" t="s">
        <v>186</v>
      </c>
      <c r="I630" s="49">
        <v>15.92322802485187</v>
      </c>
    </row>
    <row r="631" spans="1:9" ht="15.6" x14ac:dyDescent="0.3">
      <c r="A631" s="39" t="s">
        <v>1428</v>
      </c>
      <c r="B631" s="20" t="s">
        <v>1429</v>
      </c>
      <c r="C631" s="23">
        <v>5.8</v>
      </c>
      <c r="D631" s="23" t="s">
        <v>628</v>
      </c>
      <c r="E631" s="23">
        <v>23.2</v>
      </c>
      <c r="F631" s="24">
        <v>11.6</v>
      </c>
      <c r="G631" s="25" t="s">
        <v>189</v>
      </c>
      <c r="H631" s="25" t="s">
        <v>186</v>
      </c>
      <c r="I631" s="49">
        <v>20.251891449008557</v>
      </c>
    </row>
    <row r="632" spans="1:9" ht="15.6" x14ac:dyDescent="0.3">
      <c r="A632" s="39" t="s">
        <v>1430</v>
      </c>
      <c r="B632" s="20" t="s">
        <v>1431</v>
      </c>
      <c r="C632" s="23">
        <v>5.8</v>
      </c>
      <c r="D632" s="23" t="s">
        <v>628</v>
      </c>
      <c r="E632" s="23">
        <v>23.2</v>
      </c>
      <c r="F632" s="24">
        <v>11.6</v>
      </c>
      <c r="G632" s="25" t="s">
        <v>189</v>
      </c>
      <c r="H632" s="25" t="s">
        <v>186</v>
      </c>
      <c r="I632" s="49">
        <v>17.739491968785526</v>
      </c>
    </row>
    <row r="633" spans="1:9" ht="15.6" x14ac:dyDescent="0.3">
      <c r="A633" s="39" t="s">
        <v>1432</v>
      </c>
      <c r="B633" s="20" t="s">
        <v>1433</v>
      </c>
      <c r="C633" s="23">
        <v>5.8</v>
      </c>
      <c r="D633" s="27" t="s">
        <v>628</v>
      </c>
      <c r="E633" s="27">
        <v>23.2</v>
      </c>
      <c r="F633" s="24">
        <v>11.6</v>
      </c>
      <c r="G633" s="25" t="s">
        <v>189</v>
      </c>
      <c r="H633" s="25" t="s">
        <v>186</v>
      </c>
      <c r="I633" s="49">
        <v>15.989161514242118</v>
      </c>
    </row>
    <row r="634" spans="1:9" ht="15.6" x14ac:dyDescent="0.3">
      <c r="A634" s="39" t="s">
        <v>1434</v>
      </c>
      <c r="B634" s="20" t="s">
        <v>1435</v>
      </c>
      <c r="C634" s="23">
        <v>5.8</v>
      </c>
      <c r="D634" s="27" t="s">
        <v>628</v>
      </c>
      <c r="E634" s="27">
        <v>23.2</v>
      </c>
      <c r="F634" s="24">
        <v>11.6</v>
      </c>
      <c r="G634" s="25" t="s">
        <v>189</v>
      </c>
      <c r="H634" s="25" t="s">
        <v>186</v>
      </c>
      <c r="I634" s="49">
        <v>20.251891449008557</v>
      </c>
    </row>
    <row r="635" spans="1:9" ht="15.6" x14ac:dyDescent="0.3">
      <c r="A635" s="39" t="s">
        <v>1436</v>
      </c>
      <c r="B635" s="20" t="s">
        <v>1437</v>
      </c>
      <c r="C635" s="23">
        <v>5.8</v>
      </c>
      <c r="D635" s="27" t="s">
        <v>628</v>
      </c>
      <c r="E635" s="27">
        <v>23.2</v>
      </c>
      <c r="F635" s="24">
        <v>11.6</v>
      </c>
      <c r="G635" s="25" t="s">
        <v>189</v>
      </c>
      <c r="H635" s="25" t="s">
        <v>186</v>
      </c>
      <c r="I635" s="49">
        <v>17.739491968785526</v>
      </c>
    </row>
    <row r="636" spans="1:9" ht="15.6" x14ac:dyDescent="0.3">
      <c r="A636" s="39" t="s">
        <v>1438</v>
      </c>
      <c r="B636" s="20" t="s">
        <v>1439</v>
      </c>
      <c r="C636" s="23">
        <v>5.8</v>
      </c>
      <c r="D636" s="27" t="s">
        <v>628</v>
      </c>
      <c r="E636" s="27">
        <v>23.2</v>
      </c>
      <c r="F636" s="24">
        <v>11.6</v>
      </c>
      <c r="G636" s="25" t="s">
        <v>189</v>
      </c>
      <c r="H636" s="25" t="s">
        <v>186</v>
      </c>
      <c r="I636" s="49">
        <v>15.989161514242118</v>
      </c>
    </row>
    <row r="637" spans="1:9" ht="15.6" x14ac:dyDescent="0.3">
      <c r="A637" s="39" t="s">
        <v>1440</v>
      </c>
      <c r="B637" s="20" t="s">
        <v>1441</v>
      </c>
      <c r="C637" s="23">
        <v>5.8</v>
      </c>
      <c r="D637" s="27" t="s">
        <v>628</v>
      </c>
      <c r="E637" s="27">
        <v>23.2</v>
      </c>
      <c r="F637" s="24">
        <v>11.6</v>
      </c>
      <c r="G637" s="25" t="s">
        <v>189</v>
      </c>
      <c r="H637" s="25" t="s">
        <v>186</v>
      </c>
      <c r="I637" s="49">
        <v>20.251891449008557</v>
      </c>
    </row>
    <row r="638" spans="1:9" ht="15.6" x14ac:dyDescent="0.3">
      <c r="A638" s="39" t="s">
        <v>1442</v>
      </c>
      <c r="B638" s="20" t="s">
        <v>1443</v>
      </c>
      <c r="C638" s="23">
        <v>5.8</v>
      </c>
      <c r="D638" s="27" t="s">
        <v>628</v>
      </c>
      <c r="E638" s="27">
        <v>23.2</v>
      </c>
      <c r="F638" s="24">
        <v>11.6</v>
      </c>
      <c r="G638" s="25" t="s">
        <v>189</v>
      </c>
      <c r="H638" s="25" t="s">
        <v>186</v>
      </c>
      <c r="I638" s="49">
        <v>17.739491968785526</v>
      </c>
    </row>
    <row r="639" spans="1:9" ht="15.6" x14ac:dyDescent="0.3">
      <c r="A639" s="39" t="s">
        <v>1444</v>
      </c>
      <c r="B639" s="20" t="s">
        <v>1445</v>
      </c>
      <c r="C639" s="23">
        <v>5.8</v>
      </c>
      <c r="D639" s="23" t="s">
        <v>628</v>
      </c>
      <c r="E639" s="23">
        <v>23.2</v>
      </c>
      <c r="F639" s="24">
        <v>11.6</v>
      </c>
      <c r="G639" s="25" t="s">
        <v>189</v>
      </c>
      <c r="H639" s="25" t="s">
        <v>186</v>
      </c>
      <c r="I639" s="49">
        <v>15.989161514242118</v>
      </c>
    </row>
    <row r="640" spans="1:9" ht="15.6" x14ac:dyDescent="0.3">
      <c r="A640" s="63" t="s">
        <v>1446</v>
      </c>
      <c r="B640" s="64" t="s">
        <v>1447</v>
      </c>
      <c r="C640" s="45">
        <v>5.8</v>
      </c>
      <c r="D640" s="45" t="s">
        <v>628</v>
      </c>
      <c r="E640" s="45">
        <v>23.2</v>
      </c>
      <c r="F640" s="47">
        <v>11.6</v>
      </c>
      <c r="G640" s="48" t="s">
        <v>189</v>
      </c>
      <c r="H640" s="48" t="s">
        <v>186</v>
      </c>
      <c r="I640" s="49">
        <v>21.492619285373479</v>
      </c>
    </row>
    <row r="641" spans="1:9" ht="15.6" x14ac:dyDescent="0.3">
      <c r="A641" s="39" t="s">
        <v>1448</v>
      </c>
      <c r="B641" s="20" t="s">
        <v>1449</v>
      </c>
      <c r="C641" s="23">
        <v>5.8</v>
      </c>
      <c r="D641" s="23" t="s">
        <v>628</v>
      </c>
      <c r="E641" s="23">
        <v>23.2</v>
      </c>
      <c r="F641" s="24">
        <v>11.6</v>
      </c>
      <c r="G641" s="25" t="s">
        <v>189</v>
      </c>
      <c r="H641" s="25" t="s">
        <v>186</v>
      </c>
      <c r="I641" s="49">
        <v>19.719906090618547</v>
      </c>
    </row>
    <row r="642" spans="1:9" ht="15.6" x14ac:dyDescent="0.3">
      <c r="A642" s="39" t="s">
        <v>1450</v>
      </c>
      <c r="B642" s="20" t="s">
        <v>1451</v>
      </c>
      <c r="C642" s="23">
        <v>5.8</v>
      </c>
      <c r="D642" s="23" t="s">
        <v>628</v>
      </c>
      <c r="E642" s="23">
        <v>23.2</v>
      </c>
      <c r="F642" s="24">
        <v>11.6</v>
      </c>
      <c r="G642" s="25" t="s">
        <v>189</v>
      </c>
      <c r="H642" s="25" t="s">
        <v>186</v>
      </c>
      <c r="I642" s="49">
        <v>17.824936813466742</v>
      </c>
    </row>
    <row r="643" spans="1:9" ht="15.6" x14ac:dyDescent="0.3">
      <c r="A643" s="39" t="s">
        <v>1452</v>
      </c>
      <c r="B643" s="20" t="s">
        <v>1453</v>
      </c>
      <c r="C643" s="23">
        <v>5.8</v>
      </c>
      <c r="D643" s="23" t="s">
        <v>628</v>
      </c>
      <c r="E643" s="23">
        <v>23.2</v>
      </c>
      <c r="F643" s="24">
        <v>11.6</v>
      </c>
      <c r="G643" s="25" t="s">
        <v>189</v>
      </c>
      <c r="H643" s="25" t="s">
        <v>186</v>
      </c>
      <c r="I643" s="49">
        <v>21.492619285373479</v>
      </c>
    </row>
    <row r="644" spans="1:9" ht="15.6" x14ac:dyDescent="0.3">
      <c r="A644" s="39" t="s">
        <v>1454</v>
      </c>
      <c r="B644" s="20" t="s">
        <v>1455</v>
      </c>
      <c r="C644" s="23">
        <v>5.8</v>
      </c>
      <c r="D644" s="23" t="s">
        <v>628</v>
      </c>
      <c r="E644" s="23">
        <v>23.2</v>
      </c>
      <c r="F644" s="23">
        <v>11.6</v>
      </c>
      <c r="G644" s="25" t="s">
        <v>189</v>
      </c>
      <c r="H644" s="25" t="s">
        <v>186</v>
      </c>
      <c r="I644" s="49">
        <v>19.719906090618547</v>
      </c>
    </row>
    <row r="645" spans="1:9" ht="15.6" x14ac:dyDescent="0.3">
      <c r="A645" s="39" t="s">
        <v>1456</v>
      </c>
      <c r="B645" s="20" t="s">
        <v>1457</v>
      </c>
      <c r="C645" s="23">
        <v>5.8</v>
      </c>
      <c r="D645" s="23" t="s">
        <v>628</v>
      </c>
      <c r="E645" s="23">
        <v>23.2</v>
      </c>
      <c r="F645" s="23">
        <v>11.6</v>
      </c>
      <c r="G645" s="25" t="s">
        <v>189</v>
      </c>
      <c r="H645" s="25" t="s">
        <v>186</v>
      </c>
      <c r="I645" s="49">
        <v>17.824936813466742</v>
      </c>
    </row>
    <row r="646" spans="1:9" ht="15.6" x14ac:dyDescent="0.3">
      <c r="A646" s="39" t="s">
        <v>1458</v>
      </c>
      <c r="B646" s="20" t="s">
        <v>1459</v>
      </c>
      <c r="C646" s="23">
        <v>5.8</v>
      </c>
      <c r="D646" s="23" t="s">
        <v>628</v>
      </c>
      <c r="E646" s="23">
        <v>23.2</v>
      </c>
      <c r="F646" s="23">
        <v>11.6</v>
      </c>
      <c r="G646" s="25" t="s">
        <v>189</v>
      </c>
      <c r="H646" s="25" t="s">
        <v>186</v>
      </c>
      <c r="I646" s="49">
        <v>21.492619285373479</v>
      </c>
    </row>
    <row r="647" spans="1:9" ht="15.6" x14ac:dyDescent="0.3">
      <c r="A647" s="39" t="s">
        <v>1460</v>
      </c>
      <c r="B647" s="20" t="s">
        <v>1461</v>
      </c>
      <c r="C647" s="23">
        <v>5.8</v>
      </c>
      <c r="D647" s="23" t="s">
        <v>628</v>
      </c>
      <c r="E647" s="23">
        <v>23.2</v>
      </c>
      <c r="F647" s="23">
        <v>11.6</v>
      </c>
      <c r="G647" s="25" t="s">
        <v>189</v>
      </c>
      <c r="H647" s="25" t="s">
        <v>186</v>
      </c>
      <c r="I647" s="49">
        <v>19.719906090618547</v>
      </c>
    </row>
    <row r="648" spans="1:9" ht="15.6" x14ac:dyDescent="0.3">
      <c r="A648" s="39" t="s">
        <v>1462</v>
      </c>
      <c r="B648" s="20" t="s">
        <v>1463</v>
      </c>
      <c r="C648" s="23">
        <v>5.8</v>
      </c>
      <c r="D648" s="23" t="s">
        <v>628</v>
      </c>
      <c r="E648" s="23">
        <v>23.2</v>
      </c>
      <c r="F648" s="23">
        <v>11.6</v>
      </c>
      <c r="G648" s="25" t="s">
        <v>189</v>
      </c>
      <c r="H648" s="25" t="s">
        <v>186</v>
      </c>
      <c r="I648" s="49">
        <v>17.824936813466742</v>
      </c>
    </row>
    <row r="649" spans="1:9" ht="15.6" x14ac:dyDescent="0.3">
      <c r="A649" s="39" t="s">
        <v>1464</v>
      </c>
      <c r="B649" s="20" t="s">
        <v>1465</v>
      </c>
      <c r="C649" s="23">
        <v>5.8</v>
      </c>
      <c r="D649" s="23" t="s">
        <v>628</v>
      </c>
      <c r="E649" s="23">
        <v>23.2</v>
      </c>
      <c r="F649" s="23">
        <v>11.6</v>
      </c>
      <c r="G649" s="25" t="s">
        <v>189</v>
      </c>
      <c r="H649" s="25" t="s">
        <v>186</v>
      </c>
      <c r="I649" s="49">
        <v>21.492619285373479</v>
      </c>
    </row>
    <row r="650" spans="1:9" ht="15.6" x14ac:dyDescent="0.3">
      <c r="A650" s="39" t="s">
        <v>1466</v>
      </c>
      <c r="B650" s="20" t="s">
        <v>1467</v>
      </c>
      <c r="C650" s="23">
        <v>5.8</v>
      </c>
      <c r="D650" s="23" t="s">
        <v>628</v>
      </c>
      <c r="E650" s="23">
        <v>23.2</v>
      </c>
      <c r="F650" s="23">
        <v>11.6</v>
      </c>
      <c r="G650" s="25" t="s">
        <v>189</v>
      </c>
      <c r="H650" s="25" t="s">
        <v>186</v>
      </c>
      <c r="I650" s="49">
        <v>19.719906090618547</v>
      </c>
    </row>
    <row r="651" spans="1:9" ht="15.6" x14ac:dyDescent="0.3">
      <c r="A651" s="39" t="s">
        <v>1468</v>
      </c>
      <c r="B651" s="20" t="s">
        <v>1469</v>
      </c>
      <c r="C651" s="23">
        <v>5.8</v>
      </c>
      <c r="D651" s="23" t="s">
        <v>628</v>
      </c>
      <c r="E651" s="23">
        <v>23.2</v>
      </c>
      <c r="F651" s="23">
        <v>11.6</v>
      </c>
      <c r="G651" s="25" t="s">
        <v>189</v>
      </c>
      <c r="H651" s="25" t="s">
        <v>186</v>
      </c>
      <c r="I651" s="49">
        <v>17.824936813466742</v>
      </c>
    </row>
    <row r="652" spans="1:9" ht="15.6" x14ac:dyDescent="0.3">
      <c r="A652" s="39" t="s">
        <v>1470</v>
      </c>
      <c r="B652" s="20" t="s">
        <v>1471</v>
      </c>
      <c r="C652" s="23">
        <v>5.8</v>
      </c>
      <c r="D652" s="23" t="s">
        <v>628</v>
      </c>
      <c r="E652" s="23">
        <v>23.2</v>
      </c>
      <c r="F652" s="23">
        <v>11.6</v>
      </c>
      <c r="G652" s="25" t="s">
        <v>189</v>
      </c>
      <c r="H652" s="25" t="s">
        <v>186</v>
      </c>
      <c r="I652" s="49">
        <v>21.492619285373479</v>
      </c>
    </row>
    <row r="653" spans="1:9" ht="15.6" x14ac:dyDescent="0.3">
      <c r="A653" s="39" t="s">
        <v>1472</v>
      </c>
      <c r="B653" s="20" t="s">
        <v>1473</v>
      </c>
      <c r="C653" s="23">
        <v>5.8</v>
      </c>
      <c r="D653" s="23" t="s">
        <v>628</v>
      </c>
      <c r="E653" s="23">
        <v>23.2</v>
      </c>
      <c r="F653" s="23">
        <v>11.6</v>
      </c>
      <c r="G653" s="25" t="s">
        <v>189</v>
      </c>
      <c r="H653" s="25" t="s">
        <v>186</v>
      </c>
      <c r="I653" s="49">
        <v>19.719906090618547</v>
      </c>
    </row>
    <row r="654" spans="1:9" ht="15.6" x14ac:dyDescent="0.3">
      <c r="A654" s="39" t="s">
        <v>1474</v>
      </c>
      <c r="B654" s="20" t="s">
        <v>1475</v>
      </c>
      <c r="C654" s="23">
        <v>5.8</v>
      </c>
      <c r="D654" s="23" t="s">
        <v>628</v>
      </c>
      <c r="E654" s="23">
        <v>23.2</v>
      </c>
      <c r="F654" s="23">
        <v>11.6</v>
      </c>
      <c r="G654" s="25" t="s">
        <v>189</v>
      </c>
      <c r="H654" s="25" t="s">
        <v>186</v>
      </c>
      <c r="I654" s="49">
        <v>17.824936813466742</v>
      </c>
    </row>
    <row r="655" spans="1:9" ht="15.6" x14ac:dyDescent="0.3">
      <c r="A655" s="39" t="s">
        <v>1476</v>
      </c>
      <c r="B655" s="20" t="s">
        <v>1477</v>
      </c>
      <c r="C655" s="23">
        <v>5.8</v>
      </c>
      <c r="D655" s="23" t="s">
        <v>628</v>
      </c>
      <c r="E655" s="23">
        <v>23.2</v>
      </c>
      <c r="F655" s="23">
        <v>11.6</v>
      </c>
      <c r="G655" s="25" t="s">
        <v>189</v>
      </c>
      <c r="H655" s="25" t="s">
        <v>186</v>
      </c>
      <c r="I655" s="49">
        <v>21.492619285373479</v>
      </c>
    </row>
    <row r="656" spans="1:9" ht="15.6" x14ac:dyDescent="0.3">
      <c r="A656" s="39" t="s">
        <v>1478</v>
      </c>
      <c r="B656" s="20" t="s">
        <v>1479</v>
      </c>
      <c r="C656" s="23">
        <v>5.8</v>
      </c>
      <c r="D656" s="23" t="s">
        <v>628</v>
      </c>
      <c r="E656" s="23">
        <v>23.2</v>
      </c>
      <c r="F656" s="23">
        <v>11.6</v>
      </c>
      <c r="G656" s="25" t="s">
        <v>189</v>
      </c>
      <c r="H656" s="25" t="s">
        <v>186</v>
      </c>
      <c r="I656" s="49">
        <v>19.719906090618547</v>
      </c>
    </row>
    <row r="657" spans="1:9" ht="15.6" x14ac:dyDescent="0.3">
      <c r="A657" s="39" t="s">
        <v>1480</v>
      </c>
      <c r="B657" s="20" t="s">
        <v>1481</v>
      </c>
      <c r="C657" s="23">
        <v>5.8</v>
      </c>
      <c r="D657" s="23" t="s">
        <v>628</v>
      </c>
      <c r="E657" s="23">
        <v>23.2</v>
      </c>
      <c r="F657" s="23">
        <v>11.6</v>
      </c>
      <c r="G657" s="25" t="s">
        <v>189</v>
      </c>
      <c r="H657" s="25" t="s">
        <v>186</v>
      </c>
      <c r="I657" s="49">
        <v>17.824936813466742</v>
      </c>
    </row>
    <row r="658" spans="1:9" ht="15.6" x14ac:dyDescent="0.3">
      <c r="A658" s="23" t="s">
        <v>1482</v>
      </c>
      <c r="B658" s="20" t="s">
        <v>1483</v>
      </c>
      <c r="C658" s="23">
        <v>5.8</v>
      </c>
      <c r="D658" s="23" t="s">
        <v>628</v>
      </c>
      <c r="E658" s="23">
        <v>23.2</v>
      </c>
      <c r="F658" s="23">
        <v>11.6</v>
      </c>
      <c r="G658" s="25" t="s">
        <v>189</v>
      </c>
      <c r="H658" s="25" t="s">
        <v>186</v>
      </c>
      <c r="I658" s="49">
        <v>21.492619285373479</v>
      </c>
    </row>
    <row r="659" spans="1:9" ht="15.6" x14ac:dyDescent="0.3">
      <c r="A659" s="23" t="s">
        <v>1484</v>
      </c>
      <c r="B659" s="20" t="s">
        <v>1485</v>
      </c>
      <c r="C659" s="23">
        <v>5.8</v>
      </c>
      <c r="D659" s="23" t="s">
        <v>628</v>
      </c>
      <c r="E659" s="23">
        <v>23.2</v>
      </c>
      <c r="F659" s="23">
        <v>11.6</v>
      </c>
      <c r="G659" s="25" t="s">
        <v>189</v>
      </c>
      <c r="H659" s="25" t="s">
        <v>186</v>
      </c>
      <c r="I659" s="49">
        <v>19.719906090618547</v>
      </c>
    </row>
    <row r="660" spans="1:9" ht="15.6" x14ac:dyDescent="0.3">
      <c r="A660" s="24" t="s">
        <v>1486</v>
      </c>
      <c r="B660" s="20" t="s">
        <v>1487</v>
      </c>
      <c r="C660" s="23">
        <v>5.8</v>
      </c>
      <c r="D660" s="23" t="s">
        <v>628</v>
      </c>
      <c r="E660" s="23">
        <v>23.2</v>
      </c>
      <c r="F660" s="23">
        <v>11.6</v>
      </c>
      <c r="G660" s="25" t="s">
        <v>189</v>
      </c>
      <c r="H660" s="25" t="s">
        <v>186</v>
      </c>
      <c r="I660" s="49">
        <v>17.824936813466742</v>
      </c>
    </row>
    <row r="661" spans="1:9" ht="15.6" x14ac:dyDescent="0.3">
      <c r="A661" s="24" t="s">
        <v>1488</v>
      </c>
      <c r="B661" s="20" t="s">
        <v>1489</v>
      </c>
      <c r="C661" s="23">
        <v>5.8</v>
      </c>
      <c r="D661" s="23" t="s">
        <v>628</v>
      </c>
      <c r="E661" s="23">
        <v>23.2</v>
      </c>
      <c r="F661" s="23">
        <v>11.6</v>
      </c>
      <c r="G661" s="25" t="s">
        <v>189</v>
      </c>
      <c r="H661" s="25" t="s">
        <v>186</v>
      </c>
      <c r="I661" s="49">
        <v>21.492619285373479</v>
      </c>
    </row>
    <row r="662" spans="1:9" ht="15.6" x14ac:dyDescent="0.3">
      <c r="A662" s="24" t="s">
        <v>1490</v>
      </c>
      <c r="B662" s="20" t="s">
        <v>1491</v>
      </c>
      <c r="C662" s="23">
        <v>5.8</v>
      </c>
      <c r="D662" s="23" t="s">
        <v>628</v>
      </c>
      <c r="E662" s="23">
        <v>23.2</v>
      </c>
      <c r="F662" s="23">
        <v>11.6</v>
      </c>
      <c r="G662" s="25" t="s">
        <v>189</v>
      </c>
      <c r="H662" s="25" t="s">
        <v>186</v>
      </c>
      <c r="I662" s="49">
        <v>19.719906090618547</v>
      </c>
    </row>
    <row r="663" spans="1:9" ht="15.6" x14ac:dyDescent="0.3">
      <c r="A663" s="24" t="s">
        <v>1492</v>
      </c>
      <c r="B663" s="20" t="s">
        <v>1493</v>
      </c>
      <c r="C663" s="23">
        <v>5.8</v>
      </c>
      <c r="D663" s="23" t="s">
        <v>628</v>
      </c>
      <c r="E663" s="23">
        <v>23.2</v>
      </c>
      <c r="F663" s="23">
        <v>11.6</v>
      </c>
      <c r="G663" s="25" t="s">
        <v>189</v>
      </c>
      <c r="H663" s="25" t="s">
        <v>186</v>
      </c>
      <c r="I663" s="49">
        <v>17.824936813466742</v>
      </c>
    </row>
    <row r="664" spans="1:9" ht="15.6" x14ac:dyDescent="0.3">
      <c r="A664" s="24" t="s">
        <v>1494</v>
      </c>
      <c r="B664" s="20" t="s">
        <v>1495</v>
      </c>
      <c r="C664" s="23">
        <v>5.8</v>
      </c>
      <c r="D664" s="23" t="s">
        <v>628</v>
      </c>
      <c r="E664" s="23">
        <v>23.2</v>
      </c>
      <c r="F664" s="23">
        <v>11.6</v>
      </c>
      <c r="G664" s="25" t="s">
        <v>189</v>
      </c>
      <c r="H664" s="25" t="s">
        <v>186</v>
      </c>
      <c r="I664" s="49">
        <v>22.567250249642154</v>
      </c>
    </row>
    <row r="665" spans="1:9" ht="15.6" x14ac:dyDescent="0.3">
      <c r="A665" s="24" t="s">
        <v>1496</v>
      </c>
      <c r="B665" s="20" t="s">
        <v>1497</v>
      </c>
      <c r="C665" s="23">
        <v>5.8</v>
      </c>
      <c r="D665" s="23" t="s">
        <v>628</v>
      </c>
      <c r="E665" s="23">
        <v>23.2</v>
      </c>
      <c r="F665" s="23">
        <v>11.6</v>
      </c>
      <c r="G665" s="25" t="s">
        <v>189</v>
      </c>
      <c r="H665" s="25" t="s">
        <v>186</v>
      </c>
      <c r="I665" s="49">
        <v>20.705901395149478</v>
      </c>
    </row>
    <row r="666" spans="1:9" ht="15.6" x14ac:dyDescent="0.3">
      <c r="A666" s="24" t="s">
        <v>1498</v>
      </c>
      <c r="B666" s="20" t="s">
        <v>1499</v>
      </c>
      <c r="C666" s="23">
        <v>5.8</v>
      </c>
      <c r="D666" s="23" t="s">
        <v>628</v>
      </c>
      <c r="E666" s="23">
        <v>23.2</v>
      </c>
      <c r="F666" s="23">
        <v>11.6</v>
      </c>
      <c r="G666" s="25" t="s">
        <v>189</v>
      </c>
      <c r="H666" s="25" t="s">
        <v>186</v>
      </c>
      <c r="I666" s="49">
        <v>18.716183654140078</v>
      </c>
    </row>
    <row r="667" spans="1:9" ht="15.6" x14ac:dyDescent="0.3">
      <c r="A667" s="24" t="s">
        <v>1500</v>
      </c>
      <c r="B667" s="20" t="s">
        <v>1501</v>
      </c>
      <c r="C667" s="23">
        <v>5.8</v>
      </c>
      <c r="D667" s="23" t="s">
        <v>628</v>
      </c>
      <c r="E667" s="23">
        <v>23.2</v>
      </c>
      <c r="F667" s="23">
        <v>11.6</v>
      </c>
      <c r="G667" s="25" t="s">
        <v>189</v>
      </c>
      <c r="H667" s="25" t="s">
        <v>186</v>
      </c>
      <c r="I667" s="49">
        <v>22.567250249642154</v>
      </c>
    </row>
    <row r="668" spans="1:9" ht="15.6" x14ac:dyDescent="0.3">
      <c r="A668" s="24" t="s">
        <v>1502</v>
      </c>
      <c r="B668" s="20" t="s">
        <v>1503</v>
      </c>
      <c r="C668" s="23">
        <v>5.8</v>
      </c>
      <c r="D668" s="23" t="s">
        <v>628</v>
      </c>
      <c r="E668" s="23">
        <v>23.2</v>
      </c>
      <c r="F668" s="23">
        <v>11.6</v>
      </c>
      <c r="G668" s="25" t="s">
        <v>189</v>
      </c>
      <c r="H668" s="25" t="s">
        <v>186</v>
      </c>
      <c r="I668" s="49">
        <v>20.705901395149478</v>
      </c>
    </row>
    <row r="669" spans="1:9" ht="15.6" x14ac:dyDescent="0.3">
      <c r="A669" s="24" t="s">
        <v>1504</v>
      </c>
      <c r="B669" s="20" t="s">
        <v>1505</v>
      </c>
      <c r="C669" s="23">
        <v>5.8</v>
      </c>
      <c r="D669" s="23" t="s">
        <v>628</v>
      </c>
      <c r="E669" s="23">
        <v>23.2</v>
      </c>
      <c r="F669" s="23">
        <v>11.6</v>
      </c>
      <c r="G669" s="25" t="s">
        <v>189</v>
      </c>
      <c r="H669" s="25" t="s">
        <v>186</v>
      </c>
      <c r="I669" s="49">
        <v>18.716183654140078</v>
      </c>
    </row>
    <row r="670" spans="1:9" ht="15.6" x14ac:dyDescent="0.3">
      <c r="A670" s="24" t="s">
        <v>1506</v>
      </c>
      <c r="B670" s="20" t="s">
        <v>1507</v>
      </c>
      <c r="C670" s="23">
        <v>5.8</v>
      </c>
      <c r="D670" s="23" t="s">
        <v>628</v>
      </c>
      <c r="E670" s="23">
        <v>23.2</v>
      </c>
      <c r="F670" s="23">
        <v>11.6</v>
      </c>
      <c r="G670" s="25" t="s">
        <v>189</v>
      </c>
      <c r="H670" s="25" t="s">
        <v>186</v>
      </c>
      <c r="I670" s="49">
        <v>21.492619285373479</v>
      </c>
    </row>
    <row r="671" spans="1:9" ht="15.6" x14ac:dyDescent="0.3">
      <c r="A671" s="24" t="s">
        <v>1508</v>
      </c>
      <c r="B671" s="20" t="s">
        <v>1509</v>
      </c>
      <c r="C671" s="23">
        <v>5.8</v>
      </c>
      <c r="D671" s="23" t="s">
        <v>628</v>
      </c>
      <c r="E671" s="23">
        <v>23.2</v>
      </c>
      <c r="F671" s="23">
        <v>11.6</v>
      </c>
      <c r="G671" s="25" t="s">
        <v>189</v>
      </c>
      <c r="H671" s="25" t="s">
        <v>186</v>
      </c>
      <c r="I671" s="49">
        <v>19.719906090618547</v>
      </c>
    </row>
    <row r="672" spans="1:9" ht="15.6" x14ac:dyDescent="0.3">
      <c r="A672" s="24" t="s">
        <v>1510</v>
      </c>
      <c r="B672" s="20" t="s">
        <v>1511</v>
      </c>
      <c r="C672" s="23">
        <v>5.8</v>
      </c>
      <c r="D672" s="23" t="s">
        <v>628</v>
      </c>
      <c r="E672" s="23">
        <v>23.2</v>
      </c>
      <c r="F672" s="23">
        <v>11.6</v>
      </c>
      <c r="G672" s="25" t="s">
        <v>189</v>
      </c>
      <c r="H672" s="25" t="s">
        <v>186</v>
      </c>
      <c r="I672" s="49">
        <v>17.824936813466742</v>
      </c>
    </row>
    <row r="673" spans="1:9" ht="15.6" x14ac:dyDescent="0.3">
      <c r="A673" s="24" t="s">
        <v>1512</v>
      </c>
      <c r="B673" s="20" t="s">
        <v>1513</v>
      </c>
      <c r="C673" s="23">
        <v>5.8</v>
      </c>
      <c r="D673" s="23" t="s">
        <v>628</v>
      </c>
      <c r="E673" s="23">
        <v>23.2</v>
      </c>
      <c r="F673" s="23">
        <v>23.2</v>
      </c>
      <c r="G673" s="25" t="s">
        <v>185</v>
      </c>
      <c r="H673" s="25" t="s">
        <v>186</v>
      </c>
      <c r="I673" s="49">
        <v>10.193650676139837</v>
      </c>
    </row>
    <row r="674" spans="1:9" ht="15.6" x14ac:dyDescent="0.3">
      <c r="A674" s="24" t="s">
        <v>1514</v>
      </c>
      <c r="B674" s="20" t="s">
        <v>1515</v>
      </c>
      <c r="C674" s="23">
        <v>5.8</v>
      </c>
      <c r="D674" s="23" t="s">
        <v>628</v>
      </c>
      <c r="E674" s="23">
        <v>23.2</v>
      </c>
      <c r="F674" s="23">
        <v>23.2</v>
      </c>
      <c r="G674" s="25" t="s">
        <v>185</v>
      </c>
      <c r="H674" s="25" t="s">
        <v>186</v>
      </c>
      <c r="I674" s="49">
        <v>16.746836869062136</v>
      </c>
    </row>
    <row r="675" spans="1:9" ht="15.6" x14ac:dyDescent="0.3">
      <c r="A675" s="39" t="s">
        <v>1516</v>
      </c>
      <c r="B675" s="20" t="s">
        <v>1517</v>
      </c>
      <c r="C675" s="23">
        <v>5.8</v>
      </c>
      <c r="D675" s="23" t="s">
        <v>628</v>
      </c>
      <c r="E675" s="23">
        <v>23.2</v>
      </c>
      <c r="F675" s="23">
        <v>11.6</v>
      </c>
      <c r="G675" s="25" t="s">
        <v>189</v>
      </c>
      <c r="H675" s="25" t="s">
        <v>186</v>
      </c>
      <c r="I675" s="49">
        <v>14.337779129197054</v>
      </c>
    </row>
    <row r="676" spans="1:9" ht="15.6" x14ac:dyDescent="0.3">
      <c r="A676" s="39" t="s">
        <v>1518</v>
      </c>
      <c r="B676" s="20" t="s">
        <v>1519</v>
      </c>
      <c r="C676" s="23">
        <v>5.8</v>
      </c>
      <c r="D676" s="23" t="s">
        <v>628</v>
      </c>
      <c r="E676" s="24">
        <v>23.2</v>
      </c>
      <c r="F676" s="24">
        <v>11.6</v>
      </c>
      <c r="G676" s="25" t="s">
        <v>189</v>
      </c>
      <c r="H676" s="34" t="s">
        <v>186</v>
      </c>
      <c r="I676" s="49">
        <v>13.550949786741118</v>
      </c>
    </row>
    <row r="677" spans="1:9" ht="15.6" x14ac:dyDescent="0.3">
      <c r="A677" s="39" t="s">
        <v>1520</v>
      </c>
      <c r="B677" s="20" t="s">
        <v>1521</v>
      </c>
      <c r="C677" s="23">
        <v>5.8</v>
      </c>
      <c r="D677" s="23" t="s">
        <v>628</v>
      </c>
      <c r="E677" s="24">
        <v>23.2</v>
      </c>
      <c r="F677" s="23">
        <v>23.2</v>
      </c>
      <c r="G677" s="25" t="s">
        <v>185</v>
      </c>
      <c r="H677" s="34" t="s">
        <v>186</v>
      </c>
      <c r="I677" s="49">
        <v>17.42681284402406</v>
      </c>
    </row>
    <row r="678" spans="1:9" ht="15.6" x14ac:dyDescent="0.3">
      <c r="A678" s="39" t="s">
        <v>1522</v>
      </c>
      <c r="B678" s="20" t="s">
        <v>1523</v>
      </c>
      <c r="C678" s="23">
        <v>5.8</v>
      </c>
      <c r="D678" s="23" t="s">
        <v>628</v>
      </c>
      <c r="E678" s="24">
        <v>23.2</v>
      </c>
      <c r="F678" s="23">
        <v>11.6</v>
      </c>
      <c r="G678" s="25" t="s">
        <v>189</v>
      </c>
      <c r="H678" s="34" t="s">
        <v>186</v>
      </c>
      <c r="I678" s="49">
        <v>14.473774324189437</v>
      </c>
    </row>
    <row r="679" spans="1:9" ht="15.6" x14ac:dyDescent="0.3">
      <c r="A679" s="39" t="s">
        <v>1524</v>
      </c>
      <c r="B679" s="20" t="s">
        <v>1525</v>
      </c>
      <c r="C679" s="23">
        <v>5.8</v>
      </c>
      <c r="D679" s="23" t="s">
        <v>628</v>
      </c>
      <c r="E679" s="24">
        <v>23.2</v>
      </c>
      <c r="F679" s="23">
        <v>11.6</v>
      </c>
      <c r="G679" s="25" t="s">
        <v>189</v>
      </c>
      <c r="H679" s="34" t="s">
        <v>186</v>
      </c>
      <c r="I679" s="49">
        <v>13.657803154235134</v>
      </c>
    </row>
    <row r="680" spans="1:9" ht="15.6" x14ac:dyDescent="0.3">
      <c r="A680" s="39" t="s">
        <v>1526</v>
      </c>
      <c r="B680" s="20" t="s">
        <v>1527</v>
      </c>
      <c r="C680" s="23">
        <v>5.8</v>
      </c>
      <c r="D680" s="23" t="s">
        <v>628</v>
      </c>
      <c r="E680" s="24">
        <v>23.2</v>
      </c>
      <c r="F680" s="23">
        <v>23.2</v>
      </c>
      <c r="G680" s="25" t="s">
        <v>189</v>
      </c>
      <c r="H680" s="34" t="s">
        <v>186</v>
      </c>
      <c r="I680" s="49">
        <v>18.27192584147673</v>
      </c>
    </row>
    <row r="681" spans="1:9" ht="15.6" x14ac:dyDescent="0.3">
      <c r="A681" s="39" t="s">
        <v>1528</v>
      </c>
      <c r="B681" s="20" t="s">
        <v>1529</v>
      </c>
      <c r="C681" s="23">
        <v>5.8</v>
      </c>
      <c r="D681" s="23" t="s">
        <v>628</v>
      </c>
      <c r="E681" s="24">
        <v>23.2</v>
      </c>
      <c r="F681" s="23">
        <v>11.6</v>
      </c>
      <c r="G681" s="25" t="s">
        <v>189</v>
      </c>
      <c r="H681" s="34" t="s">
        <v>186</v>
      </c>
      <c r="I681" s="49">
        <v>14.473774324189437</v>
      </c>
    </row>
    <row r="682" spans="1:9" ht="15.6" x14ac:dyDescent="0.3">
      <c r="A682" s="39" t="s">
        <v>1530</v>
      </c>
      <c r="B682" s="20" t="s">
        <v>1531</v>
      </c>
      <c r="C682" s="23">
        <v>5.8</v>
      </c>
      <c r="D682" s="23" t="s">
        <v>628</v>
      </c>
      <c r="E682" s="24">
        <v>23.2</v>
      </c>
      <c r="F682" s="39">
        <v>11.6</v>
      </c>
      <c r="G682" s="25" t="s">
        <v>189</v>
      </c>
      <c r="H682" s="34" t="s">
        <v>186</v>
      </c>
      <c r="I682" s="49">
        <v>13.657803154235134</v>
      </c>
    </row>
    <row r="683" spans="1:9" ht="15.6" x14ac:dyDescent="0.3">
      <c r="A683" s="39" t="s">
        <v>1532</v>
      </c>
      <c r="B683" s="20" t="s">
        <v>1533</v>
      </c>
      <c r="C683" s="23">
        <v>5.8</v>
      </c>
      <c r="D683" s="23" t="s">
        <v>628</v>
      </c>
      <c r="E683" s="24">
        <v>23.2</v>
      </c>
      <c r="F683" s="23">
        <v>23.2</v>
      </c>
      <c r="G683" s="25" t="s">
        <v>189</v>
      </c>
      <c r="H683" s="25" t="s">
        <v>186</v>
      </c>
      <c r="I683" s="49">
        <v>18.27192584147673</v>
      </c>
    </row>
    <row r="684" spans="1:9" ht="15.6" x14ac:dyDescent="0.3">
      <c r="A684" s="39" t="s">
        <v>1534</v>
      </c>
      <c r="B684" s="20" t="s">
        <v>1535</v>
      </c>
      <c r="C684" s="23">
        <v>5.8</v>
      </c>
      <c r="D684" s="23" t="s">
        <v>628</v>
      </c>
      <c r="E684" s="24">
        <v>23.2</v>
      </c>
      <c r="F684" s="23">
        <v>11.6</v>
      </c>
      <c r="G684" s="25" t="s">
        <v>189</v>
      </c>
      <c r="H684" s="25" t="s">
        <v>186</v>
      </c>
      <c r="I684" s="49">
        <v>14.473774324189437</v>
      </c>
    </row>
    <row r="685" spans="1:9" ht="15.6" x14ac:dyDescent="0.3">
      <c r="A685" s="39" t="s">
        <v>1536</v>
      </c>
      <c r="B685" s="20" t="s">
        <v>1537</v>
      </c>
      <c r="C685" s="23">
        <v>5.8</v>
      </c>
      <c r="D685" s="27" t="s">
        <v>628</v>
      </c>
      <c r="E685" s="27">
        <v>23.2</v>
      </c>
      <c r="F685" s="23">
        <v>11.6</v>
      </c>
      <c r="G685" s="25" t="s">
        <v>189</v>
      </c>
      <c r="H685" s="25" t="s">
        <v>186</v>
      </c>
      <c r="I685" s="49">
        <v>13.657803154235134</v>
      </c>
    </row>
    <row r="686" spans="1:9" ht="15.6" x14ac:dyDescent="0.3">
      <c r="A686" s="39" t="s">
        <v>1538</v>
      </c>
      <c r="B686" s="20" t="s">
        <v>1539</v>
      </c>
      <c r="C686" s="23">
        <v>5.8</v>
      </c>
      <c r="D686" s="27" t="s">
        <v>628</v>
      </c>
      <c r="E686" s="27">
        <v>23.2</v>
      </c>
      <c r="F686" s="23">
        <v>23.2</v>
      </c>
      <c r="G686" s="25" t="s">
        <v>189</v>
      </c>
      <c r="H686" s="25" t="s">
        <v>186</v>
      </c>
      <c r="I686" s="49">
        <v>18.679911426453884</v>
      </c>
    </row>
    <row r="687" spans="1:9" ht="15.6" x14ac:dyDescent="0.3">
      <c r="A687" s="39" t="s">
        <v>1540</v>
      </c>
      <c r="B687" s="20" t="s">
        <v>1541</v>
      </c>
      <c r="C687" s="23">
        <v>5.8</v>
      </c>
      <c r="D687" s="27" t="s">
        <v>628</v>
      </c>
      <c r="E687" s="27">
        <v>23.2</v>
      </c>
      <c r="F687" s="23">
        <v>11.6</v>
      </c>
      <c r="G687" s="25" t="s">
        <v>189</v>
      </c>
      <c r="H687" s="25" t="s">
        <v>186</v>
      </c>
      <c r="I687" s="49">
        <v>15.97943541160512</v>
      </c>
    </row>
    <row r="688" spans="1:9" ht="15.6" x14ac:dyDescent="0.3">
      <c r="A688" s="39" t="s">
        <v>1542</v>
      </c>
      <c r="B688" s="20" t="s">
        <v>1543</v>
      </c>
      <c r="C688" s="23">
        <v>5.8</v>
      </c>
      <c r="D688" s="27" t="s">
        <v>628</v>
      </c>
      <c r="E688" s="27">
        <v>23.2</v>
      </c>
      <c r="F688" s="23">
        <v>11.6</v>
      </c>
      <c r="G688" s="25" t="s">
        <v>189</v>
      </c>
      <c r="H688" s="25" t="s">
        <v>186</v>
      </c>
      <c r="I688" s="49">
        <v>15.095466644154625</v>
      </c>
    </row>
    <row r="689" spans="1:9" ht="15.6" x14ac:dyDescent="0.3">
      <c r="A689" s="39" t="s">
        <v>1544</v>
      </c>
      <c r="B689" s="20" t="s">
        <v>1545</v>
      </c>
      <c r="C689" s="23">
        <v>5.8</v>
      </c>
      <c r="D689" s="27" t="s">
        <v>628</v>
      </c>
      <c r="E689" s="27">
        <v>23.2</v>
      </c>
      <c r="F689" s="23">
        <v>23.2</v>
      </c>
      <c r="G689" s="25" t="s">
        <v>189</v>
      </c>
      <c r="H689" s="25" t="s">
        <v>186</v>
      </c>
      <c r="I689" s="49">
        <v>18.679911426453884</v>
      </c>
    </row>
    <row r="690" spans="1:9" ht="15.6" x14ac:dyDescent="0.3">
      <c r="A690" s="39" t="s">
        <v>1546</v>
      </c>
      <c r="B690" s="20" t="s">
        <v>1547</v>
      </c>
      <c r="C690" s="23">
        <v>5.8</v>
      </c>
      <c r="D690" s="27" t="s">
        <v>628</v>
      </c>
      <c r="E690" s="27">
        <v>23.2</v>
      </c>
      <c r="F690" s="23">
        <v>11.6</v>
      </c>
      <c r="G690" s="25" t="s">
        <v>189</v>
      </c>
      <c r="H690" s="25" t="s">
        <v>186</v>
      </c>
      <c r="I690" s="49">
        <v>15.97943541160512</v>
      </c>
    </row>
    <row r="691" spans="1:9" ht="15.6" x14ac:dyDescent="0.3">
      <c r="A691" s="39" t="s">
        <v>1548</v>
      </c>
      <c r="B691" s="20" t="s">
        <v>1549</v>
      </c>
      <c r="C691" s="23">
        <v>5.8</v>
      </c>
      <c r="D691" s="23" t="s">
        <v>628</v>
      </c>
      <c r="E691" s="24">
        <v>23.2</v>
      </c>
      <c r="F691" s="23">
        <v>11.6</v>
      </c>
      <c r="G691" s="25" t="s">
        <v>189</v>
      </c>
      <c r="H691" s="25" t="s">
        <v>186</v>
      </c>
      <c r="I691" s="49">
        <v>15.095466644154625</v>
      </c>
    </row>
    <row r="692" spans="1:9" ht="15.6" x14ac:dyDescent="0.3">
      <c r="A692" s="39" t="s">
        <v>1550</v>
      </c>
      <c r="B692" s="20" t="s">
        <v>1551</v>
      </c>
      <c r="C692" s="23">
        <v>5.8</v>
      </c>
      <c r="D692" s="23" t="s">
        <v>628</v>
      </c>
      <c r="E692" s="24">
        <v>23.2</v>
      </c>
      <c r="F692" s="23">
        <v>23.2</v>
      </c>
      <c r="G692" s="25" t="s">
        <v>189</v>
      </c>
      <c r="H692" s="25" t="s">
        <v>186</v>
      </c>
      <c r="I692" s="49">
        <v>18.679911426453884</v>
      </c>
    </row>
    <row r="693" spans="1:9" ht="15.6" x14ac:dyDescent="0.3">
      <c r="A693" s="39" t="s">
        <v>1552</v>
      </c>
      <c r="B693" s="20" t="s">
        <v>1553</v>
      </c>
      <c r="C693" s="23">
        <v>5.8</v>
      </c>
      <c r="D693" s="23" t="s">
        <v>628</v>
      </c>
      <c r="E693" s="24">
        <v>23.2</v>
      </c>
      <c r="F693" s="23">
        <v>11.6</v>
      </c>
      <c r="G693" s="25" t="s">
        <v>189</v>
      </c>
      <c r="H693" s="25" t="s">
        <v>186</v>
      </c>
      <c r="I693" s="49">
        <v>15.97943541160512</v>
      </c>
    </row>
    <row r="694" spans="1:9" ht="15.6" x14ac:dyDescent="0.3">
      <c r="A694" s="39" t="s">
        <v>1554</v>
      </c>
      <c r="B694" s="20" t="s">
        <v>1555</v>
      </c>
      <c r="C694" s="23">
        <v>5.8</v>
      </c>
      <c r="D694" s="23" t="s">
        <v>628</v>
      </c>
      <c r="E694" s="24">
        <v>23.2</v>
      </c>
      <c r="F694" s="23">
        <v>11.6</v>
      </c>
      <c r="G694" s="25" t="s">
        <v>189</v>
      </c>
      <c r="H694" s="25" t="s">
        <v>186</v>
      </c>
      <c r="I694" s="49">
        <v>15.095466644154625</v>
      </c>
    </row>
    <row r="695" spans="1:9" ht="15.6" x14ac:dyDescent="0.3">
      <c r="A695" s="39" t="s">
        <v>1556</v>
      </c>
      <c r="B695" s="20" t="s">
        <v>1557</v>
      </c>
      <c r="C695" s="23">
        <v>5.8</v>
      </c>
      <c r="D695" s="23" t="s">
        <v>628</v>
      </c>
      <c r="E695" s="24">
        <v>23.2</v>
      </c>
      <c r="F695" s="23">
        <v>23.2</v>
      </c>
      <c r="G695" s="25" t="s">
        <v>189</v>
      </c>
      <c r="H695" s="25" t="s">
        <v>186</v>
      </c>
      <c r="I695" s="49">
        <v>18.679911426453884</v>
      </c>
    </row>
    <row r="696" spans="1:9" ht="15.6" x14ac:dyDescent="0.3">
      <c r="A696" s="39" t="s">
        <v>1558</v>
      </c>
      <c r="B696" s="20" t="s">
        <v>1559</v>
      </c>
      <c r="C696" s="23">
        <v>5.8</v>
      </c>
      <c r="D696" s="23" t="s">
        <v>628</v>
      </c>
      <c r="E696" s="24">
        <v>23.2</v>
      </c>
      <c r="F696" s="23">
        <v>11.6</v>
      </c>
      <c r="G696" s="25" t="s">
        <v>189</v>
      </c>
      <c r="H696" s="25" t="s">
        <v>186</v>
      </c>
      <c r="I696" s="49">
        <v>15.97943541160512</v>
      </c>
    </row>
    <row r="697" spans="1:9" ht="15.6" x14ac:dyDescent="0.3">
      <c r="A697" s="39" t="s">
        <v>1560</v>
      </c>
      <c r="B697" s="20" t="s">
        <v>1561</v>
      </c>
      <c r="C697" s="23">
        <v>5.8</v>
      </c>
      <c r="D697" s="23" t="s">
        <v>628</v>
      </c>
      <c r="E697" s="24">
        <v>23.2</v>
      </c>
      <c r="F697" s="23">
        <v>11.6</v>
      </c>
      <c r="G697" s="25" t="s">
        <v>189</v>
      </c>
      <c r="H697" s="25" t="s">
        <v>186</v>
      </c>
      <c r="I697" s="49">
        <v>15.095466644154625</v>
      </c>
    </row>
    <row r="698" spans="1:9" ht="15.6" x14ac:dyDescent="0.3">
      <c r="A698" s="39" t="s">
        <v>1562</v>
      </c>
      <c r="B698" s="20" t="s">
        <v>1563</v>
      </c>
      <c r="C698" s="23">
        <v>5.8</v>
      </c>
      <c r="D698" s="23" t="s">
        <v>628</v>
      </c>
      <c r="E698" s="24">
        <v>23.2</v>
      </c>
      <c r="F698" s="23">
        <v>23.2</v>
      </c>
      <c r="G698" s="25" t="s">
        <v>189</v>
      </c>
      <c r="H698" s="25" t="s">
        <v>186</v>
      </c>
      <c r="I698" s="49">
        <v>18.679911426453884</v>
      </c>
    </row>
    <row r="699" spans="1:9" ht="15.6" x14ac:dyDescent="0.3">
      <c r="A699" s="39" t="s">
        <v>1564</v>
      </c>
      <c r="B699" s="20" t="s">
        <v>1565</v>
      </c>
      <c r="C699" s="23">
        <v>5.8</v>
      </c>
      <c r="D699" s="23" t="s">
        <v>628</v>
      </c>
      <c r="E699" s="24">
        <v>23.2</v>
      </c>
      <c r="F699" s="23">
        <v>11.6</v>
      </c>
      <c r="G699" s="25" t="s">
        <v>189</v>
      </c>
      <c r="H699" s="25" t="s">
        <v>186</v>
      </c>
      <c r="I699" s="49">
        <v>15.97943541160512</v>
      </c>
    </row>
    <row r="700" spans="1:9" ht="15.6" x14ac:dyDescent="0.3">
      <c r="A700" s="39" t="s">
        <v>1566</v>
      </c>
      <c r="B700" s="20" t="s">
        <v>1567</v>
      </c>
      <c r="C700" s="23">
        <v>5.8</v>
      </c>
      <c r="D700" s="23" t="s">
        <v>628</v>
      </c>
      <c r="E700" s="24">
        <v>23.2</v>
      </c>
      <c r="F700" s="23">
        <v>11.6</v>
      </c>
      <c r="G700" s="25" t="s">
        <v>189</v>
      </c>
      <c r="H700" s="25" t="s">
        <v>186</v>
      </c>
      <c r="I700" s="49">
        <v>15.095466644154625</v>
      </c>
    </row>
    <row r="701" spans="1:9" ht="15.6" x14ac:dyDescent="0.3">
      <c r="A701" s="39" t="s">
        <v>1568</v>
      </c>
      <c r="B701" s="20" t="s">
        <v>1569</v>
      </c>
      <c r="C701" s="23">
        <v>5.8</v>
      </c>
      <c r="D701" s="23" t="s">
        <v>628</v>
      </c>
      <c r="E701" s="24">
        <v>23.2</v>
      </c>
      <c r="F701" s="23">
        <v>23.2</v>
      </c>
      <c r="G701" s="25" t="s">
        <v>189</v>
      </c>
      <c r="H701" s="25" t="s">
        <v>186</v>
      </c>
      <c r="I701" s="49">
        <v>18.679911426453884</v>
      </c>
    </row>
    <row r="702" spans="1:9" ht="15.6" x14ac:dyDescent="0.3">
      <c r="A702" s="39" t="s">
        <v>1570</v>
      </c>
      <c r="B702" s="20" t="s">
        <v>1571</v>
      </c>
      <c r="C702" s="23">
        <v>5.8</v>
      </c>
      <c r="D702" s="23" t="s">
        <v>628</v>
      </c>
      <c r="E702" s="24">
        <v>23.2</v>
      </c>
      <c r="F702" s="23">
        <v>11.6</v>
      </c>
      <c r="G702" s="25" t="s">
        <v>189</v>
      </c>
      <c r="H702" s="25" t="s">
        <v>186</v>
      </c>
      <c r="I702" s="49">
        <v>15.97943541160512</v>
      </c>
    </row>
    <row r="703" spans="1:9" ht="15.6" x14ac:dyDescent="0.3">
      <c r="A703" s="39" t="s">
        <v>1572</v>
      </c>
      <c r="B703" s="20" t="s">
        <v>1573</v>
      </c>
      <c r="C703" s="23">
        <v>5.8</v>
      </c>
      <c r="D703" s="23" t="s">
        <v>628</v>
      </c>
      <c r="E703" s="24">
        <v>23.2</v>
      </c>
      <c r="F703" s="23">
        <v>11.6</v>
      </c>
      <c r="G703" s="25" t="s">
        <v>189</v>
      </c>
      <c r="H703" s="25" t="s">
        <v>186</v>
      </c>
      <c r="I703" s="49">
        <v>15.095466644154625</v>
      </c>
    </row>
    <row r="704" spans="1:9" ht="15.6" x14ac:dyDescent="0.3">
      <c r="A704" s="39" t="s">
        <v>1574</v>
      </c>
      <c r="B704" s="20" t="s">
        <v>1575</v>
      </c>
      <c r="C704" s="23">
        <v>5.8</v>
      </c>
      <c r="D704" s="23" t="s">
        <v>628</v>
      </c>
      <c r="E704" s="24">
        <v>23.2</v>
      </c>
      <c r="F704" s="23">
        <v>23.2</v>
      </c>
      <c r="G704" s="25" t="s">
        <v>189</v>
      </c>
      <c r="H704" s="25" t="s">
        <v>186</v>
      </c>
      <c r="I704" s="49">
        <v>18.679911426453884</v>
      </c>
    </row>
    <row r="705" spans="1:9" ht="15.6" x14ac:dyDescent="0.3">
      <c r="A705" s="39" t="s">
        <v>1576</v>
      </c>
      <c r="B705" s="20" t="s">
        <v>1577</v>
      </c>
      <c r="C705" s="23">
        <v>5.8</v>
      </c>
      <c r="D705" s="23" t="s">
        <v>628</v>
      </c>
      <c r="E705" s="24">
        <v>23.2</v>
      </c>
      <c r="F705" s="23">
        <v>11.6</v>
      </c>
      <c r="G705" s="25" t="s">
        <v>189</v>
      </c>
      <c r="H705" s="25" t="s">
        <v>186</v>
      </c>
      <c r="I705" s="49">
        <v>15.97943541160512</v>
      </c>
    </row>
    <row r="706" spans="1:9" ht="15.6" x14ac:dyDescent="0.3">
      <c r="A706" s="39" t="s">
        <v>1578</v>
      </c>
      <c r="B706" s="20" t="s">
        <v>1579</v>
      </c>
      <c r="C706" s="23">
        <v>5.8</v>
      </c>
      <c r="D706" s="23" t="s">
        <v>628</v>
      </c>
      <c r="E706" s="24">
        <v>23.2</v>
      </c>
      <c r="F706" s="23">
        <v>11.6</v>
      </c>
      <c r="G706" s="25" t="s">
        <v>189</v>
      </c>
      <c r="H706" s="25" t="s">
        <v>186</v>
      </c>
      <c r="I706" s="49">
        <v>15.095466644154625</v>
      </c>
    </row>
    <row r="707" spans="1:9" ht="15.6" x14ac:dyDescent="0.3">
      <c r="A707" s="39" t="s">
        <v>1580</v>
      </c>
      <c r="B707" s="20" t="s">
        <v>1581</v>
      </c>
      <c r="C707" s="23">
        <v>5.8</v>
      </c>
      <c r="D707" s="23" t="s">
        <v>628</v>
      </c>
      <c r="E707" s="24">
        <v>23.2</v>
      </c>
      <c r="F707" s="23">
        <v>23.2</v>
      </c>
      <c r="G707" s="25" t="s">
        <v>189</v>
      </c>
      <c r="H707" s="25" t="s">
        <v>186</v>
      </c>
      <c r="I707" s="49">
        <v>18.679911426453884</v>
      </c>
    </row>
    <row r="708" spans="1:9" ht="15.6" x14ac:dyDescent="0.3">
      <c r="A708" s="39" t="s">
        <v>1582</v>
      </c>
      <c r="B708" s="20" t="s">
        <v>1583</v>
      </c>
      <c r="C708" s="23">
        <v>5.8</v>
      </c>
      <c r="D708" s="23" t="s">
        <v>628</v>
      </c>
      <c r="E708" s="24">
        <v>23.2</v>
      </c>
      <c r="F708" s="23">
        <v>11.6</v>
      </c>
      <c r="G708" s="25" t="s">
        <v>189</v>
      </c>
      <c r="H708" s="25" t="s">
        <v>186</v>
      </c>
      <c r="I708" s="49">
        <v>15.97943541160512</v>
      </c>
    </row>
    <row r="709" spans="1:9" ht="15.6" x14ac:dyDescent="0.3">
      <c r="A709" s="39" t="s">
        <v>1584</v>
      </c>
      <c r="B709" s="20" t="s">
        <v>1585</v>
      </c>
      <c r="C709" s="23">
        <v>5.8</v>
      </c>
      <c r="D709" s="23" t="s">
        <v>628</v>
      </c>
      <c r="E709" s="24">
        <v>23.2</v>
      </c>
      <c r="F709" s="23">
        <v>11.6</v>
      </c>
      <c r="G709" s="25" t="s">
        <v>189</v>
      </c>
      <c r="H709" s="25" t="s">
        <v>186</v>
      </c>
      <c r="I709" s="49">
        <v>15.095466644154625</v>
      </c>
    </row>
    <row r="710" spans="1:9" ht="15.6" x14ac:dyDescent="0.3">
      <c r="A710" s="39" t="s">
        <v>1586</v>
      </c>
      <c r="B710" s="20" t="s">
        <v>1587</v>
      </c>
      <c r="C710" s="23">
        <v>5.8</v>
      </c>
      <c r="D710" s="23" t="s">
        <v>628</v>
      </c>
      <c r="E710" s="24">
        <v>23.2</v>
      </c>
      <c r="F710" s="23">
        <v>23.2</v>
      </c>
      <c r="G710" s="25" t="s">
        <v>189</v>
      </c>
      <c r="H710" s="25" t="s">
        <v>186</v>
      </c>
      <c r="I710" s="49">
        <v>19.613906997776581</v>
      </c>
    </row>
    <row r="711" spans="1:9" ht="15.6" x14ac:dyDescent="0.3">
      <c r="A711" s="39" t="s">
        <v>1588</v>
      </c>
      <c r="B711" s="20" t="s">
        <v>1589</v>
      </c>
      <c r="C711" s="23">
        <v>5.8</v>
      </c>
      <c r="D711" s="23" t="s">
        <v>628</v>
      </c>
      <c r="E711" s="24">
        <v>23.2</v>
      </c>
      <c r="F711" s="23">
        <v>11.6</v>
      </c>
      <c r="G711" s="25" t="s">
        <v>189</v>
      </c>
      <c r="H711" s="25" t="s">
        <v>186</v>
      </c>
      <c r="I711" s="49">
        <v>16.778407182185376</v>
      </c>
    </row>
    <row r="712" spans="1:9" ht="15.6" x14ac:dyDescent="0.3">
      <c r="A712" s="39" t="s">
        <v>1590</v>
      </c>
      <c r="B712" s="20" t="s">
        <v>1591</v>
      </c>
      <c r="C712" s="23">
        <v>5.8</v>
      </c>
      <c r="D712" s="23" t="s">
        <v>628</v>
      </c>
      <c r="E712" s="24">
        <v>23.2</v>
      </c>
      <c r="F712" s="23">
        <v>11.6</v>
      </c>
      <c r="G712" s="25" t="s">
        <v>189</v>
      </c>
      <c r="H712" s="25" t="s">
        <v>186</v>
      </c>
      <c r="I712" s="49">
        <v>15.850239976362356</v>
      </c>
    </row>
    <row r="713" spans="1:9" ht="15.6" x14ac:dyDescent="0.3">
      <c r="A713" s="39" t="s">
        <v>1592</v>
      </c>
      <c r="B713" s="20" t="s">
        <v>1593</v>
      </c>
      <c r="C713" s="23">
        <v>5.8</v>
      </c>
      <c r="D713" s="23" t="s">
        <v>628</v>
      </c>
      <c r="E713" s="24">
        <v>23.2</v>
      </c>
      <c r="F713" s="23">
        <v>23.2</v>
      </c>
      <c r="G713" s="25" t="s">
        <v>189</v>
      </c>
      <c r="H713" s="25" t="s">
        <v>186</v>
      </c>
      <c r="I713" s="49">
        <v>19.613906997776581</v>
      </c>
    </row>
    <row r="714" spans="1:9" ht="15.6" x14ac:dyDescent="0.3">
      <c r="A714" s="39" t="s">
        <v>1594</v>
      </c>
      <c r="B714" s="20" t="s">
        <v>1595</v>
      </c>
      <c r="C714" s="23">
        <v>5.8</v>
      </c>
      <c r="D714" s="23" t="s">
        <v>628</v>
      </c>
      <c r="E714" s="24">
        <v>23.2</v>
      </c>
      <c r="F714" s="23">
        <v>11.6</v>
      </c>
      <c r="G714" s="25" t="s">
        <v>189</v>
      </c>
      <c r="H714" s="25" t="s">
        <v>186</v>
      </c>
      <c r="I714" s="49">
        <v>16.778407182185376</v>
      </c>
    </row>
    <row r="715" spans="1:9" ht="15.6" x14ac:dyDescent="0.3">
      <c r="A715" s="39" t="s">
        <v>1596</v>
      </c>
      <c r="B715" s="20" t="s">
        <v>1597</v>
      </c>
      <c r="C715" s="23">
        <v>5.8</v>
      </c>
      <c r="D715" s="23" t="s">
        <v>628</v>
      </c>
      <c r="E715" s="24">
        <v>23.2</v>
      </c>
      <c r="F715" s="23">
        <v>11.6</v>
      </c>
      <c r="G715" s="25" t="s">
        <v>189</v>
      </c>
      <c r="H715" s="25" t="s">
        <v>186</v>
      </c>
      <c r="I715" s="49">
        <v>15.850239976362356</v>
      </c>
    </row>
    <row r="716" spans="1:9" ht="15.6" x14ac:dyDescent="0.3">
      <c r="A716" s="39" t="s">
        <v>1598</v>
      </c>
      <c r="B716" s="20" t="s">
        <v>1599</v>
      </c>
      <c r="C716" s="23">
        <v>5.8</v>
      </c>
      <c r="D716" s="23" t="s">
        <v>628</v>
      </c>
      <c r="E716" s="24">
        <v>23.2</v>
      </c>
      <c r="F716" s="23">
        <v>23.2</v>
      </c>
      <c r="G716" s="25" t="s">
        <v>189</v>
      </c>
      <c r="H716" s="25" t="s">
        <v>186</v>
      </c>
      <c r="I716" s="49">
        <v>18.679911426453884</v>
      </c>
    </row>
    <row r="717" spans="1:9" ht="15.6" x14ac:dyDescent="0.3">
      <c r="A717" s="39" t="s">
        <v>1600</v>
      </c>
      <c r="B717" s="20" t="s">
        <v>1601</v>
      </c>
      <c r="C717" s="23">
        <v>5.8</v>
      </c>
      <c r="D717" s="23" t="s">
        <v>628</v>
      </c>
      <c r="E717" s="24">
        <v>23.2</v>
      </c>
      <c r="F717" s="23">
        <v>11.6</v>
      </c>
      <c r="G717" s="25" t="s">
        <v>189</v>
      </c>
      <c r="H717" s="25" t="s">
        <v>186</v>
      </c>
      <c r="I717" s="49">
        <v>15.97943541160512</v>
      </c>
    </row>
    <row r="718" spans="1:9" ht="15.6" x14ac:dyDescent="0.3">
      <c r="A718" s="39" t="s">
        <v>1602</v>
      </c>
      <c r="B718" s="20" t="s">
        <v>1603</v>
      </c>
      <c r="C718" s="23">
        <v>5.8</v>
      </c>
      <c r="D718" s="23" t="s">
        <v>628</v>
      </c>
      <c r="E718" s="24">
        <v>23.2</v>
      </c>
      <c r="F718" s="23">
        <v>11.6</v>
      </c>
      <c r="G718" s="25" t="s">
        <v>189</v>
      </c>
      <c r="H718" s="25" t="s">
        <v>186</v>
      </c>
      <c r="I718" s="49">
        <v>15.095466644154625</v>
      </c>
    </row>
    <row r="719" spans="1:9" ht="15.6" x14ac:dyDescent="0.3">
      <c r="A719" s="39" t="s">
        <v>1604</v>
      </c>
      <c r="B719" s="20" t="s">
        <v>1605</v>
      </c>
      <c r="C719" s="23">
        <v>5.8</v>
      </c>
      <c r="D719" s="23" t="s">
        <v>628</v>
      </c>
      <c r="E719" s="24">
        <v>23.2</v>
      </c>
      <c r="F719" s="23">
        <v>23.2</v>
      </c>
      <c r="G719" s="25" t="s">
        <v>185</v>
      </c>
      <c r="H719" s="25" t="s">
        <v>186</v>
      </c>
      <c r="I719" s="49">
        <v>12.137155474016717</v>
      </c>
    </row>
    <row r="720" spans="1:9" ht="15.6" x14ac:dyDescent="0.3">
      <c r="A720" s="39" t="s">
        <v>1606</v>
      </c>
      <c r="B720" s="20" t="s">
        <v>1607</v>
      </c>
      <c r="C720" s="23">
        <v>5.8</v>
      </c>
      <c r="D720" s="23" t="s">
        <v>628</v>
      </c>
      <c r="E720" s="24">
        <v>23.2</v>
      </c>
      <c r="F720" s="23">
        <v>23.2</v>
      </c>
      <c r="G720" s="25" t="s">
        <v>185</v>
      </c>
      <c r="H720" s="25" t="s">
        <v>186</v>
      </c>
      <c r="I720" s="49">
        <v>19.749455998849104</v>
      </c>
    </row>
    <row r="721" spans="1:9" ht="15.6" x14ac:dyDescent="0.3">
      <c r="A721" s="23" t="s">
        <v>1608</v>
      </c>
      <c r="B721" s="20" t="s">
        <v>1609</v>
      </c>
      <c r="C721" s="23">
        <v>5.8</v>
      </c>
      <c r="D721" s="23" t="s">
        <v>628</v>
      </c>
      <c r="E721" s="24">
        <v>23.2</v>
      </c>
      <c r="F721" s="23">
        <v>11.6</v>
      </c>
      <c r="G721" s="25" t="s">
        <v>189</v>
      </c>
      <c r="H721" s="25" t="s">
        <v>186</v>
      </c>
      <c r="I721" s="49">
        <v>16.295670948841394</v>
      </c>
    </row>
    <row r="722" spans="1:9" ht="15.6" x14ac:dyDescent="0.3">
      <c r="A722" s="23" t="s">
        <v>1610</v>
      </c>
      <c r="B722" s="20" t="s">
        <v>1611</v>
      </c>
      <c r="C722" s="23">
        <v>5.8</v>
      </c>
      <c r="D722" s="23" t="s">
        <v>628</v>
      </c>
      <c r="E722" s="24">
        <v>23.2</v>
      </c>
      <c r="F722" s="23">
        <v>11.6</v>
      </c>
      <c r="G722" s="25" t="s">
        <v>189</v>
      </c>
      <c r="H722" s="25" t="s">
        <v>186</v>
      </c>
      <c r="I722" s="49">
        <v>15.673482047515005</v>
      </c>
    </row>
    <row r="723" spans="1:9" ht="15.6" x14ac:dyDescent="0.3">
      <c r="A723" s="23" t="s">
        <v>1612</v>
      </c>
      <c r="B723" s="20" t="s">
        <v>1613</v>
      </c>
      <c r="C723" s="23">
        <v>5.8</v>
      </c>
      <c r="D723" s="23" t="s">
        <v>628</v>
      </c>
      <c r="E723" s="24">
        <v>23.2</v>
      </c>
      <c r="F723" s="23">
        <v>23.2</v>
      </c>
      <c r="G723" s="25" t="s">
        <v>185</v>
      </c>
      <c r="H723" s="25" t="s">
        <v>186</v>
      </c>
      <c r="I723" s="49">
        <v>21.136203958695098</v>
      </c>
    </row>
    <row r="724" spans="1:9" ht="15.6" x14ac:dyDescent="0.3">
      <c r="A724" s="24" t="s">
        <v>1614</v>
      </c>
      <c r="B724" s="20" t="s">
        <v>1615</v>
      </c>
      <c r="C724" s="23">
        <v>5.8</v>
      </c>
      <c r="D724" s="23" t="s">
        <v>628</v>
      </c>
      <c r="E724" s="24">
        <v>23.2</v>
      </c>
      <c r="F724" s="23">
        <v>11.6</v>
      </c>
      <c r="G724" s="25" t="s">
        <v>189</v>
      </c>
      <c r="H724" s="25" t="s">
        <v>186</v>
      </c>
      <c r="I724" s="49">
        <v>16.438548089965913</v>
      </c>
    </row>
    <row r="725" spans="1:9" ht="15.6" x14ac:dyDescent="0.3">
      <c r="A725" s="24" t="s">
        <v>1616</v>
      </c>
      <c r="B725" s="20" t="s">
        <v>1617</v>
      </c>
      <c r="C725" s="23">
        <v>5.8</v>
      </c>
      <c r="D725" s="23" t="s">
        <v>628</v>
      </c>
      <c r="E725" s="24">
        <v>23.2</v>
      </c>
      <c r="F725" s="23">
        <v>11.6</v>
      </c>
      <c r="G725" s="25" t="s">
        <v>189</v>
      </c>
      <c r="H725" s="25" t="s">
        <v>186</v>
      </c>
      <c r="I725" s="49">
        <v>15.789144495091989</v>
      </c>
    </row>
    <row r="726" spans="1:9" ht="15.6" x14ac:dyDescent="0.3">
      <c r="A726" s="24" t="s">
        <v>1618</v>
      </c>
      <c r="B726" s="20" t="s">
        <v>1619</v>
      </c>
      <c r="C726" s="23">
        <v>5.8</v>
      </c>
      <c r="D726" s="23" t="s">
        <v>628</v>
      </c>
      <c r="E726" s="24">
        <v>23.2</v>
      </c>
      <c r="F726" s="23">
        <v>23.2</v>
      </c>
      <c r="G726" s="25" t="s">
        <v>189</v>
      </c>
      <c r="H726" s="25" t="s">
        <v>186</v>
      </c>
      <c r="I726" s="49">
        <v>21.279414450281859</v>
      </c>
    </row>
    <row r="727" spans="1:9" ht="15.6" x14ac:dyDescent="0.3">
      <c r="A727" s="39" t="s">
        <v>1620</v>
      </c>
      <c r="B727" s="20" t="s">
        <v>1621</v>
      </c>
      <c r="C727" s="23">
        <v>5.8</v>
      </c>
      <c r="D727" s="23" t="s">
        <v>628</v>
      </c>
      <c r="E727" s="24">
        <v>23.2</v>
      </c>
      <c r="F727" s="24">
        <v>11.6</v>
      </c>
      <c r="G727" s="25" t="s">
        <v>189</v>
      </c>
      <c r="H727" s="25" t="s">
        <v>186</v>
      </c>
      <c r="I727" s="49">
        <v>16.438548089965913</v>
      </c>
    </row>
    <row r="728" spans="1:9" ht="15.6" x14ac:dyDescent="0.3">
      <c r="A728" s="39" t="s">
        <v>1622</v>
      </c>
      <c r="B728" s="20" t="s">
        <v>1623</v>
      </c>
      <c r="C728" s="23">
        <v>5.8</v>
      </c>
      <c r="D728" s="23" t="s">
        <v>628</v>
      </c>
      <c r="E728" s="24">
        <v>23.2</v>
      </c>
      <c r="F728" s="24">
        <v>11.6</v>
      </c>
      <c r="G728" s="25" t="s">
        <v>189</v>
      </c>
      <c r="H728" s="25" t="s">
        <v>186</v>
      </c>
      <c r="I728" s="49">
        <v>15.789144495091989</v>
      </c>
    </row>
    <row r="729" spans="1:9" ht="15.6" x14ac:dyDescent="0.3">
      <c r="A729" s="39" t="s">
        <v>1624</v>
      </c>
      <c r="B729" s="20" t="s">
        <v>1625</v>
      </c>
      <c r="C729" s="23">
        <v>5.8</v>
      </c>
      <c r="D729" s="23" t="s">
        <v>628</v>
      </c>
      <c r="E729" s="24">
        <v>23.2</v>
      </c>
      <c r="F729" s="23">
        <v>23.2</v>
      </c>
      <c r="G729" s="25" t="s">
        <v>189</v>
      </c>
      <c r="H729" s="25" t="s">
        <v>186</v>
      </c>
      <c r="I729" s="49">
        <v>21.279414450281859</v>
      </c>
    </row>
    <row r="730" spans="1:9" ht="15.6" x14ac:dyDescent="0.3">
      <c r="A730" s="39" t="s">
        <v>1626</v>
      </c>
      <c r="B730" s="20" t="s">
        <v>1627</v>
      </c>
      <c r="C730" s="23">
        <v>5.8</v>
      </c>
      <c r="D730" s="23" t="s">
        <v>628</v>
      </c>
      <c r="E730" s="24">
        <v>23.2</v>
      </c>
      <c r="F730" s="24">
        <v>11.6</v>
      </c>
      <c r="G730" s="25" t="s">
        <v>189</v>
      </c>
      <c r="H730" s="25" t="s">
        <v>186</v>
      </c>
      <c r="I730" s="49">
        <v>16.438548089965913</v>
      </c>
    </row>
    <row r="731" spans="1:9" ht="15.6" x14ac:dyDescent="0.3">
      <c r="A731" s="39" t="s">
        <v>1628</v>
      </c>
      <c r="B731" s="20" t="s">
        <v>1629</v>
      </c>
      <c r="C731" s="23">
        <v>5.8</v>
      </c>
      <c r="D731" s="23" t="s">
        <v>628</v>
      </c>
      <c r="E731" s="24">
        <v>23.2</v>
      </c>
      <c r="F731" s="24">
        <v>11.6</v>
      </c>
      <c r="G731" s="25" t="s">
        <v>189</v>
      </c>
      <c r="H731" s="25" t="s">
        <v>186</v>
      </c>
      <c r="I731" s="49">
        <v>15.789144495091989</v>
      </c>
    </row>
    <row r="732" spans="1:9" ht="15.6" x14ac:dyDescent="0.3">
      <c r="A732" s="39" t="s">
        <v>1630</v>
      </c>
      <c r="B732" s="20" t="s">
        <v>1631</v>
      </c>
      <c r="C732" s="23">
        <v>5.8</v>
      </c>
      <c r="D732" s="23" t="s">
        <v>628</v>
      </c>
      <c r="E732" s="24">
        <v>23.2</v>
      </c>
      <c r="F732" s="23">
        <v>23.2</v>
      </c>
      <c r="G732" s="25" t="s">
        <v>189</v>
      </c>
      <c r="H732" s="25" t="s">
        <v>186</v>
      </c>
      <c r="I732" s="49">
        <v>22.056021277328615</v>
      </c>
    </row>
    <row r="733" spans="1:9" ht="15.6" x14ac:dyDescent="0.3">
      <c r="A733" s="39" t="s">
        <v>1632</v>
      </c>
      <c r="B733" s="20" t="s">
        <v>1633</v>
      </c>
      <c r="C733" s="23">
        <v>5.8</v>
      </c>
      <c r="D733" s="23" t="s">
        <v>628</v>
      </c>
      <c r="E733" s="24">
        <v>23.2</v>
      </c>
      <c r="F733" s="24">
        <v>11.6</v>
      </c>
      <c r="G733" s="25" t="s">
        <v>189</v>
      </c>
      <c r="H733" s="25" t="s">
        <v>186</v>
      </c>
      <c r="I733" s="49">
        <v>18.172194921835374</v>
      </c>
    </row>
    <row r="734" spans="1:9" ht="15.6" x14ac:dyDescent="0.3">
      <c r="A734" s="39" t="s">
        <v>1634</v>
      </c>
      <c r="B734" s="20" t="s">
        <v>1635</v>
      </c>
      <c r="C734" s="23">
        <v>5.8</v>
      </c>
      <c r="D734" s="23" t="s">
        <v>628</v>
      </c>
      <c r="E734" s="24">
        <v>23.2</v>
      </c>
      <c r="F734" s="24">
        <v>11.6</v>
      </c>
      <c r="G734" s="25" t="s">
        <v>189</v>
      </c>
      <c r="H734" s="25" t="s">
        <v>186</v>
      </c>
      <c r="I734" s="49">
        <v>17.484685287477873</v>
      </c>
    </row>
    <row r="735" spans="1:9" ht="15.6" x14ac:dyDescent="0.3">
      <c r="A735" s="39" t="s">
        <v>1636</v>
      </c>
      <c r="B735" s="20" t="s">
        <v>1637</v>
      </c>
      <c r="C735" s="23">
        <v>5.8</v>
      </c>
      <c r="D735" s="23" t="s">
        <v>628</v>
      </c>
      <c r="E735" s="24">
        <v>23.2</v>
      </c>
      <c r="F735" s="23">
        <v>23.2</v>
      </c>
      <c r="G735" s="25" t="s">
        <v>189</v>
      </c>
      <c r="H735" s="25" t="s">
        <v>186</v>
      </c>
      <c r="I735" s="49">
        <v>22.056021277328615</v>
      </c>
    </row>
    <row r="736" spans="1:9" ht="15.6" x14ac:dyDescent="0.3">
      <c r="A736" s="39" t="s">
        <v>1638</v>
      </c>
      <c r="B736" s="20" t="s">
        <v>1639</v>
      </c>
      <c r="C736" s="23">
        <v>5.8</v>
      </c>
      <c r="D736" s="23" t="s">
        <v>628</v>
      </c>
      <c r="E736" s="24">
        <v>23.2</v>
      </c>
      <c r="F736" s="24">
        <v>11.6</v>
      </c>
      <c r="G736" s="25" t="s">
        <v>189</v>
      </c>
      <c r="H736" s="25" t="s">
        <v>186</v>
      </c>
      <c r="I736" s="49">
        <v>18.172194921835374</v>
      </c>
    </row>
    <row r="737" spans="1:9" ht="15.6" x14ac:dyDescent="0.3">
      <c r="A737" s="39" t="s">
        <v>1640</v>
      </c>
      <c r="B737" s="20" t="s">
        <v>1641</v>
      </c>
      <c r="C737" s="23">
        <v>5.8</v>
      </c>
      <c r="D737" s="23" t="s">
        <v>628</v>
      </c>
      <c r="E737" s="24">
        <v>23.2</v>
      </c>
      <c r="F737" s="24">
        <v>11.6</v>
      </c>
      <c r="G737" s="25" t="s">
        <v>189</v>
      </c>
      <c r="H737" s="25" t="s">
        <v>186</v>
      </c>
      <c r="I737" s="49">
        <v>17.484685287477873</v>
      </c>
    </row>
    <row r="738" spans="1:9" ht="15.6" x14ac:dyDescent="0.3">
      <c r="A738" s="39" t="s">
        <v>1642</v>
      </c>
      <c r="B738" s="20" t="s">
        <v>1643</v>
      </c>
      <c r="C738" s="23">
        <v>5.8</v>
      </c>
      <c r="D738" s="23" t="s">
        <v>628</v>
      </c>
      <c r="E738" s="24">
        <v>23.2</v>
      </c>
      <c r="F738" s="23">
        <v>23.2</v>
      </c>
      <c r="G738" s="25" t="s">
        <v>189</v>
      </c>
      <c r="H738" s="25" t="s">
        <v>186</v>
      </c>
      <c r="I738" s="49">
        <v>22.056021277328615</v>
      </c>
    </row>
    <row r="739" spans="1:9" ht="15.6" x14ac:dyDescent="0.3">
      <c r="A739" s="39" t="s">
        <v>1644</v>
      </c>
      <c r="B739" s="20" t="s">
        <v>1645</v>
      </c>
      <c r="C739" s="23">
        <v>5.8</v>
      </c>
      <c r="D739" s="27" t="s">
        <v>628</v>
      </c>
      <c r="E739" s="27">
        <v>23.2</v>
      </c>
      <c r="F739" s="24">
        <v>11.6</v>
      </c>
      <c r="G739" s="25" t="s">
        <v>189</v>
      </c>
      <c r="H739" s="25" t="s">
        <v>186</v>
      </c>
      <c r="I739" s="49">
        <v>18.172194921835374</v>
      </c>
    </row>
    <row r="740" spans="1:9" ht="15.6" x14ac:dyDescent="0.3">
      <c r="A740" s="39" t="s">
        <v>1646</v>
      </c>
      <c r="B740" s="20" t="s">
        <v>1647</v>
      </c>
      <c r="C740" s="23">
        <v>5.8</v>
      </c>
      <c r="D740" s="27" t="s">
        <v>628</v>
      </c>
      <c r="E740" s="27">
        <v>23.2</v>
      </c>
      <c r="F740" s="24">
        <v>11.6</v>
      </c>
      <c r="G740" s="25" t="s">
        <v>189</v>
      </c>
      <c r="H740" s="25" t="s">
        <v>186</v>
      </c>
      <c r="I740" s="49">
        <v>17.484685287477873</v>
      </c>
    </row>
    <row r="741" spans="1:9" ht="15.6" x14ac:dyDescent="0.3">
      <c r="A741" s="39" t="s">
        <v>1648</v>
      </c>
      <c r="B741" s="20" t="s">
        <v>1649</v>
      </c>
      <c r="C741" s="23">
        <v>5.8</v>
      </c>
      <c r="D741" s="27" t="s">
        <v>628</v>
      </c>
      <c r="E741" s="27">
        <v>23.2</v>
      </c>
      <c r="F741" s="23">
        <v>23.2</v>
      </c>
      <c r="G741" s="25" t="s">
        <v>189</v>
      </c>
      <c r="H741" s="25" t="s">
        <v>186</v>
      </c>
      <c r="I741" s="49">
        <v>22.056021277328615</v>
      </c>
    </row>
    <row r="742" spans="1:9" ht="15.6" x14ac:dyDescent="0.3">
      <c r="A742" s="39" t="s">
        <v>1650</v>
      </c>
      <c r="B742" s="20" t="s">
        <v>1651</v>
      </c>
      <c r="C742" s="23">
        <v>5.8</v>
      </c>
      <c r="D742" s="27" t="s">
        <v>628</v>
      </c>
      <c r="E742" s="27">
        <v>23.2</v>
      </c>
      <c r="F742" s="24">
        <v>11.6</v>
      </c>
      <c r="G742" s="25" t="s">
        <v>189</v>
      </c>
      <c r="H742" s="25" t="s">
        <v>186</v>
      </c>
      <c r="I742" s="49">
        <v>18.172194921835374</v>
      </c>
    </row>
    <row r="743" spans="1:9" ht="15.6" x14ac:dyDescent="0.3">
      <c r="A743" s="39" t="s">
        <v>1652</v>
      </c>
      <c r="B743" s="20" t="s">
        <v>1653</v>
      </c>
      <c r="C743" s="23">
        <v>5.8</v>
      </c>
      <c r="D743" s="27" t="s">
        <v>628</v>
      </c>
      <c r="E743" s="27">
        <v>23.2</v>
      </c>
      <c r="F743" s="24">
        <v>11.6</v>
      </c>
      <c r="G743" s="25" t="s">
        <v>189</v>
      </c>
      <c r="H743" s="25" t="s">
        <v>186</v>
      </c>
      <c r="I743" s="49">
        <v>17.484685287477873</v>
      </c>
    </row>
    <row r="744" spans="1:9" ht="15.6" x14ac:dyDescent="0.3">
      <c r="A744" s="39" t="s">
        <v>1654</v>
      </c>
      <c r="B744" s="20" t="s">
        <v>1655</v>
      </c>
      <c r="C744" s="23">
        <v>5.8</v>
      </c>
      <c r="D744" s="27" t="s">
        <v>628</v>
      </c>
      <c r="E744" s="27">
        <v>23.2</v>
      </c>
      <c r="F744" s="23">
        <v>23.2</v>
      </c>
      <c r="G744" s="25" t="s">
        <v>189</v>
      </c>
      <c r="H744" s="25" t="s">
        <v>186</v>
      </c>
      <c r="I744" s="49">
        <v>22.056021277328615</v>
      </c>
    </row>
    <row r="745" spans="1:9" ht="15.6" x14ac:dyDescent="0.3">
      <c r="A745" s="39" t="s">
        <v>1656</v>
      </c>
      <c r="B745" s="20" t="s">
        <v>1657</v>
      </c>
      <c r="C745" s="23">
        <v>5.8</v>
      </c>
      <c r="D745" s="23" t="s">
        <v>628</v>
      </c>
      <c r="E745" s="24">
        <v>23.2</v>
      </c>
      <c r="F745" s="24">
        <v>11.6</v>
      </c>
      <c r="G745" s="25" t="s">
        <v>189</v>
      </c>
      <c r="H745" s="25" t="s">
        <v>186</v>
      </c>
      <c r="I745" s="49">
        <v>18.172194921835374</v>
      </c>
    </row>
    <row r="746" spans="1:9" ht="15.6" x14ac:dyDescent="0.3">
      <c r="A746" s="39" t="s">
        <v>1658</v>
      </c>
      <c r="B746" s="20" t="s">
        <v>1659</v>
      </c>
      <c r="C746" s="23">
        <v>5.8</v>
      </c>
      <c r="D746" s="23" t="s">
        <v>628</v>
      </c>
      <c r="E746" s="24">
        <v>23.2</v>
      </c>
      <c r="F746" s="24">
        <v>11.6</v>
      </c>
      <c r="G746" s="25" t="s">
        <v>189</v>
      </c>
      <c r="H746" s="25" t="s">
        <v>186</v>
      </c>
      <c r="I746" s="49">
        <v>17.484685287477873</v>
      </c>
    </row>
    <row r="747" spans="1:9" ht="15.6" x14ac:dyDescent="0.3">
      <c r="A747" s="39" t="s">
        <v>1660</v>
      </c>
      <c r="B747" s="20" t="s">
        <v>1661</v>
      </c>
      <c r="C747" s="23">
        <v>5.8</v>
      </c>
      <c r="D747" s="23" t="s">
        <v>628</v>
      </c>
      <c r="E747" s="24">
        <v>23.2</v>
      </c>
      <c r="F747" s="23">
        <v>23.2</v>
      </c>
      <c r="G747" s="25" t="s">
        <v>189</v>
      </c>
      <c r="H747" s="25" t="s">
        <v>186</v>
      </c>
      <c r="I747" s="49">
        <v>22.056021277328615</v>
      </c>
    </row>
    <row r="748" spans="1:9" ht="15.6" x14ac:dyDescent="0.3">
      <c r="A748" s="39" t="s">
        <v>1662</v>
      </c>
      <c r="B748" s="20" t="s">
        <v>1663</v>
      </c>
      <c r="C748" s="23">
        <v>5.8</v>
      </c>
      <c r="D748" s="23" t="s">
        <v>628</v>
      </c>
      <c r="E748" s="24">
        <v>23.2</v>
      </c>
      <c r="F748" s="24">
        <v>11.6</v>
      </c>
      <c r="G748" s="25" t="s">
        <v>189</v>
      </c>
      <c r="H748" s="25" t="s">
        <v>186</v>
      </c>
      <c r="I748" s="49">
        <v>18.172194921835374</v>
      </c>
    </row>
    <row r="749" spans="1:9" ht="15.6" x14ac:dyDescent="0.3">
      <c r="A749" s="39" t="s">
        <v>1664</v>
      </c>
      <c r="B749" s="20" t="s">
        <v>1665</v>
      </c>
      <c r="C749" s="23">
        <v>5.8</v>
      </c>
      <c r="D749" s="23" t="s">
        <v>628</v>
      </c>
      <c r="E749" s="24">
        <v>23.2</v>
      </c>
      <c r="F749" s="24">
        <v>11.6</v>
      </c>
      <c r="G749" s="25" t="s">
        <v>189</v>
      </c>
      <c r="H749" s="25" t="s">
        <v>186</v>
      </c>
      <c r="I749" s="49">
        <v>17.484685287477873</v>
      </c>
    </row>
    <row r="750" spans="1:9" ht="15.6" x14ac:dyDescent="0.3">
      <c r="A750" s="39" t="s">
        <v>1666</v>
      </c>
      <c r="B750" s="20" t="s">
        <v>1667</v>
      </c>
      <c r="C750" s="23">
        <v>5.8</v>
      </c>
      <c r="D750" s="23" t="s">
        <v>628</v>
      </c>
      <c r="E750" s="24">
        <v>23.2</v>
      </c>
      <c r="F750" s="23">
        <v>23.2</v>
      </c>
      <c r="G750" s="25" t="s">
        <v>189</v>
      </c>
      <c r="H750" s="25" t="s">
        <v>186</v>
      </c>
      <c r="I750" s="49">
        <v>22.056021277328615</v>
      </c>
    </row>
    <row r="751" spans="1:9" ht="15.6" x14ac:dyDescent="0.3">
      <c r="A751" s="39" t="s">
        <v>1668</v>
      </c>
      <c r="B751" s="20" t="s">
        <v>1669</v>
      </c>
      <c r="C751" s="23">
        <v>5.8</v>
      </c>
      <c r="D751" s="23" t="s">
        <v>628</v>
      </c>
      <c r="E751" s="24">
        <v>23.2</v>
      </c>
      <c r="F751" s="24">
        <v>11.6</v>
      </c>
      <c r="G751" s="25" t="s">
        <v>189</v>
      </c>
      <c r="H751" s="25" t="s">
        <v>186</v>
      </c>
      <c r="I751" s="49">
        <v>18.172194921835374</v>
      </c>
    </row>
    <row r="752" spans="1:9" ht="15.6" x14ac:dyDescent="0.3">
      <c r="A752" s="39" t="s">
        <v>1670</v>
      </c>
      <c r="B752" s="20" t="s">
        <v>1671</v>
      </c>
      <c r="C752" s="23">
        <v>5.8</v>
      </c>
      <c r="D752" s="23" t="s">
        <v>628</v>
      </c>
      <c r="E752" s="24">
        <v>23.2</v>
      </c>
      <c r="F752" s="24">
        <v>11.6</v>
      </c>
      <c r="G752" s="25" t="s">
        <v>189</v>
      </c>
      <c r="H752" s="25" t="s">
        <v>186</v>
      </c>
      <c r="I752" s="49">
        <v>17.484685287477873</v>
      </c>
    </row>
    <row r="753" spans="1:9" ht="15.6" x14ac:dyDescent="0.3">
      <c r="A753" s="39" t="s">
        <v>1672</v>
      </c>
      <c r="B753" s="20" t="s">
        <v>1673</v>
      </c>
      <c r="C753" s="23">
        <v>5.8</v>
      </c>
      <c r="D753" s="23" t="s">
        <v>628</v>
      </c>
      <c r="E753" s="24">
        <v>23.2</v>
      </c>
      <c r="F753" s="24">
        <v>23.2</v>
      </c>
      <c r="G753" s="25" t="s">
        <v>189</v>
      </c>
      <c r="H753" s="25" t="s">
        <v>186</v>
      </c>
      <c r="I753" s="49">
        <v>22.056021277328615</v>
      </c>
    </row>
    <row r="754" spans="1:9" ht="15.6" x14ac:dyDescent="0.3">
      <c r="A754" s="39" t="s">
        <v>1674</v>
      </c>
      <c r="B754" s="20" t="s">
        <v>1675</v>
      </c>
      <c r="C754" s="23">
        <v>5.8</v>
      </c>
      <c r="D754" s="23" t="s">
        <v>628</v>
      </c>
      <c r="E754" s="24">
        <v>23.2</v>
      </c>
      <c r="F754" s="24">
        <v>11.6</v>
      </c>
      <c r="G754" s="25" t="s">
        <v>189</v>
      </c>
      <c r="H754" s="25" t="s">
        <v>186</v>
      </c>
      <c r="I754" s="49">
        <v>18.172194921835374</v>
      </c>
    </row>
    <row r="755" spans="1:9" ht="15.6" x14ac:dyDescent="0.3">
      <c r="A755" s="39" t="s">
        <v>1676</v>
      </c>
      <c r="B755" s="20" t="s">
        <v>1677</v>
      </c>
      <c r="C755" s="23">
        <v>5.8</v>
      </c>
      <c r="D755" s="23" t="s">
        <v>628</v>
      </c>
      <c r="E755" s="24">
        <v>23.2</v>
      </c>
      <c r="F755" s="24">
        <v>11.6</v>
      </c>
      <c r="G755" s="25" t="s">
        <v>189</v>
      </c>
      <c r="H755" s="25" t="s">
        <v>186</v>
      </c>
      <c r="I755" s="49">
        <v>17.484685287477873</v>
      </c>
    </row>
    <row r="756" spans="1:9" ht="15.6" x14ac:dyDescent="0.3">
      <c r="A756" s="39" t="s">
        <v>1678</v>
      </c>
      <c r="B756" s="20" t="s">
        <v>1679</v>
      </c>
      <c r="C756" s="23">
        <v>5.8</v>
      </c>
      <c r="D756" s="23" t="s">
        <v>628</v>
      </c>
      <c r="E756" s="24">
        <v>23.2</v>
      </c>
      <c r="F756" s="24">
        <v>23.2</v>
      </c>
      <c r="G756" s="25" t="s">
        <v>189</v>
      </c>
      <c r="H756" s="25" t="s">
        <v>186</v>
      </c>
      <c r="I756" s="49">
        <v>23.158822341195048</v>
      </c>
    </row>
    <row r="757" spans="1:9" ht="15.6" x14ac:dyDescent="0.3">
      <c r="A757" s="39" t="s">
        <v>1680</v>
      </c>
      <c r="B757" s="20" t="s">
        <v>1681</v>
      </c>
      <c r="C757" s="23">
        <v>5.8</v>
      </c>
      <c r="D757" s="23" t="s">
        <v>628</v>
      </c>
      <c r="E757" s="24">
        <v>23.2</v>
      </c>
      <c r="F757" s="24">
        <v>11.6</v>
      </c>
      <c r="G757" s="25" t="s">
        <v>189</v>
      </c>
      <c r="H757" s="25" t="s">
        <v>186</v>
      </c>
      <c r="I757" s="49">
        <v>19.080804667927143</v>
      </c>
    </row>
    <row r="758" spans="1:9" ht="15.6" x14ac:dyDescent="0.3">
      <c r="A758" s="39" t="s">
        <v>1682</v>
      </c>
      <c r="B758" s="20" t="s">
        <v>1683</v>
      </c>
      <c r="C758" s="23">
        <v>5.8</v>
      </c>
      <c r="D758" s="23" t="s">
        <v>628</v>
      </c>
      <c r="E758" s="24">
        <v>23.2</v>
      </c>
      <c r="F758" s="24">
        <v>11.6</v>
      </c>
      <c r="G758" s="25" t="s">
        <v>189</v>
      </c>
      <c r="H758" s="25" t="s">
        <v>186</v>
      </c>
      <c r="I758" s="49">
        <v>18.35891955185177</v>
      </c>
    </row>
    <row r="759" spans="1:9" ht="15.6" x14ac:dyDescent="0.3">
      <c r="A759" s="39" t="s">
        <v>1684</v>
      </c>
      <c r="B759" s="20" t="s">
        <v>1685</v>
      </c>
      <c r="C759" s="23">
        <v>5.8</v>
      </c>
      <c r="D759" s="23" t="s">
        <v>628</v>
      </c>
      <c r="E759" s="24">
        <v>23.2</v>
      </c>
      <c r="F759" s="24">
        <v>23.2</v>
      </c>
      <c r="G759" s="25" t="s">
        <v>189</v>
      </c>
      <c r="H759" s="25" t="s">
        <v>186</v>
      </c>
      <c r="I759" s="49">
        <v>23.158822341195048</v>
      </c>
    </row>
    <row r="760" spans="1:9" ht="15.6" x14ac:dyDescent="0.3">
      <c r="A760" s="39" t="s">
        <v>1686</v>
      </c>
      <c r="B760" s="20" t="s">
        <v>1687</v>
      </c>
      <c r="C760" s="23">
        <v>5.8</v>
      </c>
      <c r="D760" s="23" t="s">
        <v>628</v>
      </c>
      <c r="E760" s="24">
        <v>23.2</v>
      </c>
      <c r="F760" s="24">
        <v>11.6</v>
      </c>
      <c r="G760" s="25" t="s">
        <v>189</v>
      </c>
      <c r="H760" s="25" t="s">
        <v>186</v>
      </c>
      <c r="I760" s="49">
        <v>19.080804667927143</v>
      </c>
    </row>
    <row r="761" spans="1:9" ht="15.6" x14ac:dyDescent="0.3">
      <c r="A761" s="39" t="s">
        <v>1688</v>
      </c>
      <c r="B761" s="20" t="s">
        <v>1689</v>
      </c>
      <c r="C761" s="23">
        <v>5.8</v>
      </c>
      <c r="D761" s="23" t="s">
        <v>628</v>
      </c>
      <c r="E761" s="24">
        <v>23.2</v>
      </c>
      <c r="F761" s="24">
        <v>11.6</v>
      </c>
      <c r="G761" s="25" t="s">
        <v>189</v>
      </c>
      <c r="H761" s="25" t="s">
        <v>186</v>
      </c>
      <c r="I761" s="49">
        <v>18.35891955185177</v>
      </c>
    </row>
    <row r="762" spans="1:9" ht="15.6" x14ac:dyDescent="0.3">
      <c r="A762" s="39" t="s">
        <v>1690</v>
      </c>
      <c r="B762" s="20" t="s">
        <v>1691</v>
      </c>
      <c r="C762" s="23">
        <v>5.8</v>
      </c>
      <c r="D762" s="23" t="s">
        <v>628</v>
      </c>
      <c r="E762" s="24">
        <v>23.2</v>
      </c>
      <c r="F762" s="24">
        <v>23.2</v>
      </c>
      <c r="G762" s="25" t="s">
        <v>189</v>
      </c>
      <c r="H762" s="25" t="s">
        <v>186</v>
      </c>
      <c r="I762" s="49">
        <v>22.056021277328615</v>
      </c>
    </row>
    <row r="763" spans="1:9" ht="15.6" x14ac:dyDescent="0.3">
      <c r="A763" s="39" t="s">
        <v>1692</v>
      </c>
      <c r="B763" s="20" t="s">
        <v>1693</v>
      </c>
      <c r="C763" s="23">
        <v>5.8</v>
      </c>
      <c r="D763" s="23" t="s">
        <v>628</v>
      </c>
      <c r="E763" s="24">
        <v>23.2</v>
      </c>
      <c r="F763" s="24">
        <v>11.6</v>
      </c>
      <c r="G763" s="25" t="s">
        <v>189</v>
      </c>
      <c r="H763" s="25" t="s">
        <v>186</v>
      </c>
      <c r="I763" s="49">
        <v>18.172194921835374</v>
      </c>
    </row>
    <row r="764" spans="1:9" ht="15.6" x14ac:dyDescent="0.3">
      <c r="A764" s="39" t="s">
        <v>1694</v>
      </c>
      <c r="B764" s="20" t="s">
        <v>1695</v>
      </c>
      <c r="C764" s="23">
        <v>5.8</v>
      </c>
      <c r="D764" s="23" t="s">
        <v>628</v>
      </c>
      <c r="E764" s="24">
        <v>23.2</v>
      </c>
      <c r="F764" s="24">
        <v>11.6</v>
      </c>
      <c r="G764" s="25" t="s">
        <v>189</v>
      </c>
      <c r="H764" s="25" t="s">
        <v>186</v>
      </c>
      <c r="I764" s="49">
        <v>17.484685287477873</v>
      </c>
    </row>
    <row r="765" spans="1:9" ht="15.6" x14ac:dyDescent="0.3">
      <c r="A765" s="39" t="s">
        <v>1696</v>
      </c>
      <c r="B765" s="20" t="s">
        <v>1697</v>
      </c>
      <c r="C765" s="23">
        <v>5.8</v>
      </c>
      <c r="D765" s="23" t="s">
        <v>1698</v>
      </c>
      <c r="E765" s="24" t="s">
        <v>1699</v>
      </c>
      <c r="F765" s="24">
        <v>46.4</v>
      </c>
      <c r="G765" s="25" t="s">
        <v>185</v>
      </c>
      <c r="H765" s="25" t="s">
        <v>186</v>
      </c>
      <c r="I765" s="49">
        <v>4.3617847224844803</v>
      </c>
    </row>
    <row r="766" spans="1:9" ht="15.6" x14ac:dyDescent="0.3">
      <c r="A766" s="39" t="s">
        <v>1700</v>
      </c>
      <c r="B766" s="20" t="s">
        <v>1701</v>
      </c>
      <c r="C766" s="23">
        <v>5.8</v>
      </c>
      <c r="D766" s="23" t="s">
        <v>1029</v>
      </c>
      <c r="E766" s="24">
        <v>69.599999999999994</v>
      </c>
      <c r="F766" s="24">
        <v>23.2</v>
      </c>
      <c r="G766" s="25" t="s">
        <v>185</v>
      </c>
      <c r="H766" s="25" t="s">
        <v>186</v>
      </c>
      <c r="I766" s="49">
        <v>8.8630033261729544</v>
      </c>
    </row>
    <row r="767" spans="1:9" ht="15.6" x14ac:dyDescent="0.3">
      <c r="A767" s="39" t="s">
        <v>1702</v>
      </c>
      <c r="B767" s="20" t="s">
        <v>1703</v>
      </c>
      <c r="C767" s="23">
        <v>5.8</v>
      </c>
      <c r="D767" s="23" t="s">
        <v>1029</v>
      </c>
      <c r="E767" s="24">
        <v>69.599999999999994</v>
      </c>
      <c r="F767" s="24">
        <v>23.2</v>
      </c>
      <c r="G767" s="25" t="s">
        <v>189</v>
      </c>
      <c r="H767" s="25" t="s">
        <v>186</v>
      </c>
      <c r="I767" s="49">
        <v>7.279023546526509</v>
      </c>
    </row>
    <row r="768" spans="1:9" ht="15.6" x14ac:dyDescent="0.3">
      <c r="A768" s="39" t="s">
        <v>1704</v>
      </c>
      <c r="B768" s="20" t="s">
        <v>1705</v>
      </c>
      <c r="C768" s="23">
        <v>5.8</v>
      </c>
      <c r="D768" s="23" t="s">
        <v>1029</v>
      </c>
      <c r="E768" s="24">
        <v>69.599999999999994</v>
      </c>
      <c r="F768" s="24">
        <v>23.2</v>
      </c>
      <c r="G768" s="25" t="s">
        <v>185</v>
      </c>
      <c r="H768" s="25" t="s">
        <v>186</v>
      </c>
      <c r="I768" s="49">
        <v>9.2380225483270078</v>
      </c>
    </row>
    <row r="769" spans="1:9" ht="15.6" x14ac:dyDescent="0.3">
      <c r="A769" s="39" t="s">
        <v>1706</v>
      </c>
      <c r="B769" s="20" t="s">
        <v>1707</v>
      </c>
      <c r="C769" s="23">
        <v>5.8</v>
      </c>
      <c r="D769" s="23" t="s">
        <v>1029</v>
      </c>
      <c r="E769" s="24">
        <v>69.599999999999994</v>
      </c>
      <c r="F769" s="24">
        <v>23.2</v>
      </c>
      <c r="G769" s="25" t="s">
        <v>189</v>
      </c>
      <c r="H769" s="25" t="s">
        <v>186</v>
      </c>
      <c r="I769" s="49">
        <v>7.3726382368987329</v>
      </c>
    </row>
    <row r="770" spans="1:9" ht="15.6" x14ac:dyDescent="0.3">
      <c r="A770" s="39" t="s">
        <v>1708</v>
      </c>
      <c r="B770" s="20" t="s">
        <v>1709</v>
      </c>
      <c r="C770" s="23">
        <v>5.8</v>
      </c>
      <c r="D770" s="23" t="s">
        <v>1029</v>
      </c>
      <c r="E770" s="24">
        <v>69.599999999999994</v>
      </c>
      <c r="F770" s="24">
        <v>23.2</v>
      </c>
      <c r="G770" s="25" t="s">
        <v>189</v>
      </c>
      <c r="H770" s="25" t="s">
        <v>186</v>
      </c>
      <c r="I770" s="49">
        <v>9.4846129683687881</v>
      </c>
    </row>
    <row r="771" spans="1:9" ht="15.6" x14ac:dyDescent="0.3">
      <c r="A771" s="39" t="s">
        <v>1710</v>
      </c>
      <c r="B771" s="20" t="s">
        <v>1711</v>
      </c>
      <c r="C771" s="23">
        <v>5.8</v>
      </c>
      <c r="D771" s="23" t="s">
        <v>1029</v>
      </c>
      <c r="E771" s="24">
        <v>69.599999999999994</v>
      </c>
      <c r="F771" s="24">
        <v>23.2</v>
      </c>
      <c r="G771" s="25" t="s">
        <v>189</v>
      </c>
      <c r="H771" s="25" t="s">
        <v>186</v>
      </c>
      <c r="I771" s="49">
        <v>7.3726382368987329</v>
      </c>
    </row>
    <row r="772" spans="1:9" ht="15.6" x14ac:dyDescent="0.3">
      <c r="A772" s="39" t="s">
        <v>1712</v>
      </c>
      <c r="B772" s="20" t="s">
        <v>1713</v>
      </c>
      <c r="C772" s="23">
        <v>5.8</v>
      </c>
      <c r="D772" s="23" t="s">
        <v>1029</v>
      </c>
      <c r="E772" s="24">
        <v>69.599999999999994</v>
      </c>
      <c r="F772" s="24">
        <v>23.2</v>
      </c>
      <c r="G772" s="25" t="s">
        <v>189</v>
      </c>
      <c r="H772" s="25" t="s">
        <v>186</v>
      </c>
      <c r="I772" s="49">
        <v>9.4846129683687881</v>
      </c>
    </row>
    <row r="773" spans="1:9" ht="15.6" x14ac:dyDescent="0.3">
      <c r="A773" s="39" t="s">
        <v>1714</v>
      </c>
      <c r="B773" s="20" t="s">
        <v>1715</v>
      </c>
      <c r="C773" s="23">
        <v>5.8</v>
      </c>
      <c r="D773" s="23" t="s">
        <v>1029</v>
      </c>
      <c r="E773" s="24">
        <v>69.599999999999994</v>
      </c>
      <c r="F773" s="24">
        <v>23.2</v>
      </c>
      <c r="G773" s="25" t="s">
        <v>189</v>
      </c>
      <c r="H773" s="25" t="s">
        <v>186</v>
      </c>
      <c r="I773" s="49">
        <v>7.3726382368987329</v>
      </c>
    </row>
    <row r="774" spans="1:9" ht="15.6" x14ac:dyDescent="0.3">
      <c r="A774" s="39" t="s">
        <v>1716</v>
      </c>
      <c r="B774" s="20" t="s">
        <v>1717</v>
      </c>
      <c r="C774" s="23">
        <v>5.8</v>
      </c>
      <c r="D774" s="23" t="s">
        <v>1029</v>
      </c>
      <c r="E774" s="24">
        <v>69.599999999999994</v>
      </c>
      <c r="F774" s="24">
        <v>23.2</v>
      </c>
      <c r="G774" s="25" t="s">
        <v>189</v>
      </c>
      <c r="H774" s="25" t="s">
        <v>186</v>
      </c>
      <c r="I774" s="49">
        <v>10.119425149549205</v>
      </c>
    </row>
    <row r="775" spans="1:9" ht="15.6" x14ac:dyDescent="0.3">
      <c r="A775" s="23" t="s">
        <v>1718</v>
      </c>
      <c r="B775" s="20" t="s">
        <v>1719</v>
      </c>
      <c r="C775" s="23">
        <v>5.8</v>
      </c>
      <c r="D775" s="23" t="s">
        <v>1029</v>
      </c>
      <c r="E775" s="24">
        <v>69.599999999999994</v>
      </c>
      <c r="F775" s="24">
        <v>23.2</v>
      </c>
      <c r="G775" s="25" t="s">
        <v>189</v>
      </c>
      <c r="H775" s="25" t="s">
        <v>186</v>
      </c>
      <c r="I775" s="49">
        <v>8.1521006976319814</v>
      </c>
    </row>
    <row r="776" spans="1:9" ht="15.6" x14ac:dyDescent="0.3">
      <c r="A776" s="23" t="s">
        <v>1720</v>
      </c>
      <c r="B776" s="20" t="s">
        <v>1721</v>
      </c>
      <c r="C776" s="23">
        <v>5.8</v>
      </c>
      <c r="D776" s="23" t="s">
        <v>1029</v>
      </c>
      <c r="E776" s="24">
        <v>69.599999999999994</v>
      </c>
      <c r="F776" s="24">
        <v>23.2</v>
      </c>
      <c r="G776" s="25" t="s">
        <v>189</v>
      </c>
      <c r="H776" s="25" t="s">
        <v>186</v>
      </c>
      <c r="I776" s="49">
        <v>10.119425149549205</v>
      </c>
    </row>
    <row r="777" spans="1:9" ht="15.6" x14ac:dyDescent="0.3">
      <c r="A777" s="23" t="s">
        <v>1722</v>
      </c>
      <c r="B777" s="20" t="s">
        <v>1723</v>
      </c>
      <c r="C777" s="23">
        <v>5.8</v>
      </c>
      <c r="D777" s="23" t="s">
        <v>1029</v>
      </c>
      <c r="E777" s="24">
        <v>69.599999999999994</v>
      </c>
      <c r="F777" s="24">
        <v>23.2</v>
      </c>
      <c r="G777" s="25" t="s">
        <v>189</v>
      </c>
      <c r="H777" s="25" t="s">
        <v>186</v>
      </c>
      <c r="I777" s="49">
        <v>8.1521006976319814</v>
      </c>
    </row>
    <row r="778" spans="1:9" ht="15.6" x14ac:dyDescent="0.3">
      <c r="A778" s="39" t="s">
        <v>1724</v>
      </c>
      <c r="B778" s="20" t="s">
        <v>1725</v>
      </c>
      <c r="C778" s="23">
        <v>5.8</v>
      </c>
      <c r="D778" s="23" t="s">
        <v>1029</v>
      </c>
      <c r="E778" s="24">
        <v>69.599999999999994</v>
      </c>
      <c r="F778" s="24">
        <v>23.2</v>
      </c>
      <c r="G778" s="25" t="s">
        <v>189</v>
      </c>
      <c r="H778" s="25" t="s">
        <v>186</v>
      </c>
      <c r="I778" s="49">
        <v>10.119425149549205</v>
      </c>
    </row>
    <row r="779" spans="1:9" ht="15.6" x14ac:dyDescent="0.3">
      <c r="A779" s="39" t="s">
        <v>1726</v>
      </c>
      <c r="B779" s="20" t="s">
        <v>1727</v>
      </c>
      <c r="C779" s="23">
        <v>5.8</v>
      </c>
      <c r="D779" s="23" t="s">
        <v>1029</v>
      </c>
      <c r="E779" s="24">
        <v>69.599999999999994</v>
      </c>
      <c r="F779" s="24">
        <v>23.2</v>
      </c>
      <c r="G779" s="25" t="s">
        <v>189</v>
      </c>
      <c r="H779" s="25" t="s">
        <v>186</v>
      </c>
      <c r="I779" s="49">
        <v>8.1521006976319814</v>
      </c>
    </row>
    <row r="780" spans="1:9" ht="15.6" x14ac:dyDescent="0.3">
      <c r="A780" s="39" t="s">
        <v>1728</v>
      </c>
      <c r="B780" s="20" t="s">
        <v>1729</v>
      </c>
      <c r="C780" s="23">
        <v>5.8</v>
      </c>
      <c r="D780" s="23" t="s">
        <v>1029</v>
      </c>
      <c r="E780" s="24">
        <v>69.599999999999994</v>
      </c>
      <c r="F780" s="24">
        <v>23.2</v>
      </c>
      <c r="G780" s="25" t="s">
        <v>189</v>
      </c>
      <c r="H780" s="25" t="s">
        <v>186</v>
      </c>
      <c r="I780" s="49">
        <v>10.119425149549205</v>
      </c>
    </row>
    <row r="781" spans="1:9" ht="15.6" x14ac:dyDescent="0.3">
      <c r="A781" s="39" t="s">
        <v>1730</v>
      </c>
      <c r="B781" s="20" t="s">
        <v>1731</v>
      </c>
      <c r="C781" s="23">
        <v>5.8</v>
      </c>
      <c r="D781" s="23" t="s">
        <v>1029</v>
      </c>
      <c r="E781" s="23">
        <v>69.599999999999994</v>
      </c>
      <c r="F781" s="24">
        <v>23.2</v>
      </c>
      <c r="G781" s="25" t="s">
        <v>189</v>
      </c>
      <c r="H781" s="25" t="s">
        <v>186</v>
      </c>
      <c r="I781" s="49">
        <v>8.1521006976319814</v>
      </c>
    </row>
    <row r="782" spans="1:9" ht="15.6" x14ac:dyDescent="0.3">
      <c r="A782" s="39" t="s">
        <v>1732</v>
      </c>
      <c r="B782" s="20" t="s">
        <v>1733</v>
      </c>
      <c r="C782" s="23">
        <v>5.8</v>
      </c>
      <c r="D782" s="23" t="s">
        <v>1029</v>
      </c>
      <c r="E782" s="24">
        <v>69.599999999999994</v>
      </c>
      <c r="F782" s="24">
        <v>23.2</v>
      </c>
      <c r="G782" s="25" t="s">
        <v>189</v>
      </c>
      <c r="H782" s="25" t="s">
        <v>186</v>
      </c>
      <c r="I782" s="49">
        <v>8.1521006976319814</v>
      </c>
    </row>
    <row r="783" spans="1:9" ht="15.6" x14ac:dyDescent="0.3">
      <c r="A783" s="39" t="s">
        <v>1734</v>
      </c>
      <c r="B783" s="20" t="s">
        <v>1735</v>
      </c>
      <c r="C783" s="23">
        <v>5.8</v>
      </c>
      <c r="D783" s="23" t="s">
        <v>1029</v>
      </c>
      <c r="E783" s="24">
        <v>69.599999999999994</v>
      </c>
      <c r="F783" s="24">
        <v>23.2</v>
      </c>
      <c r="G783" s="25" t="s">
        <v>189</v>
      </c>
      <c r="H783" s="25" t="s">
        <v>186</v>
      </c>
      <c r="I783" s="49">
        <v>10.119425149549205</v>
      </c>
    </row>
    <row r="784" spans="1:9" ht="15.6" x14ac:dyDescent="0.3">
      <c r="A784" s="39" t="s">
        <v>1736</v>
      </c>
      <c r="B784" s="20" t="s">
        <v>1737</v>
      </c>
      <c r="C784" s="26">
        <v>5.8</v>
      </c>
      <c r="D784" s="23" t="s">
        <v>1029</v>
      </c>
      <c r="E784" s="24">
        <v>69.599999999999994</v>
      </c>
      <c r="F784" s="24">
        <v>23.2</v>
      </c>
      <c r="G784" s="25" t="s">
        <v>189</v>
      </c>
      <c r="H784" s="25" t="s">
        <v>186</v>
      </c>
      <c r="I784" s="49">
        <v>8.1521006976319814</v>
      </c>
    </row>
    <row r="785" spans="1:9" ht="15.6" x14ac:dyDescent="0.3">
      <c r="A785" s="39" t="s">
        <v>1738</v>
      </c>
      <c r="B785" s="20" t="s">
        <v>1739</v>
      </c>
      <c r="C785" s="23">
        <v>5.8</v>
      </c>
      <c r="D785" s="23" t="s">
        <v>1029</v>
      </c>
      <c r="E785" s="24">
        <v>69.599999999999994</v>
      </c>
      <c r="F785" s="24">
        <v>23.2</v>
      </c>
      <c r="G785" s="25" t="s">
        <v>189</v>
      </c>
      <c r="H785" s="25" t="s">
        <v>186</v>
      </c>
      <c r="I785" s="49">
        <v>10.119425149549205</v>
      </c>
    </row>
    <row r="786" spans="1:9" ht="15.6" x14ac:dyDescent="0.3">
      <c r="A786" s="39" t="s">
        <v>1740</v>
      </c>
      <c r="B786" s="20" t="s">
        <v>1741</v>
      </c>
      <c r="C786" s="23">
        <v>5.8</v>
      </c>
      <c r="D786" s="23" t="s">
        <v>1029</v>
      </c>
      <c r="E786" s="24">
        <v>69.599999999999994</v>
      </c>
      <c r="F786" s="24">
        <v>23.2</v>
      </c>
      <c r="G786" s="25" t="s">
        <v>189</v>
      </c>
      <c r="H786" s="25" t="s">
        <v>186</v>
      </c>
      <c r="I786" s="49">
        <v>8.1521006976319814</v>
      </c>
    </row>
    <row r="787" spans="1:9" ht="15.6" x14ac:dyDescent="0.3">
      <c r="A787" s="39" t="s">
        <v>1742</v>
      </c>
      <c r="B787" s="20" t="s">
        <v>1743</v>
      </c>
      <c r="C787" s="23">
        <v>5.8</v>
      </c>
      <c r="D787" s="23" t="s">
        <v>1029</v>
      </c>
      <c r="E787" s="24">
        <v>69.599999999999994</v>
      </c>
      <c r="F787" s="24">
        <v>23.2</v>
      </c>
      <c r="G787" s="25" t="s">
        <v>189</v>
      </c>
      <c r="H787" s="25" t="s">
        <v>186</v>
      </c>
      <c r="I787" s="49">
        <v>8.1521006976319814</v>
      </c>
    </row>
    <row r="788" spans="1:9" ht="15.6" x14ac:dyDescent="0.3">
      <c r="A788" s="39" t="s">
        <v>1744</v>
      </c>
      <c r="B788" s="20" t="s">
        <v>1745</v>
      </c>
      <c r="C788" s="23">
        <v>5.8</v>
      </c>
      <c r="D788" s="23" t="s">
        <v>1029</v>
      </c>
      <c r="E788" s="24">
        <v>69.599999999999994</v>
      </c>
      <c r="F788" s="24">
        <v>23.2</v>
      </c>
      <c r="G788" s="25" t="s">
        <v>189</v>
      </c>
      <c r="H788" s="25" t="s">
        <v>186</v>
      </c>
      <c r="I788" s="49">
        <v>10.119425149549205</v>
      </c>
    </row>
    <row r="789" spans="1:9" ht="15.6" x14ac:dyDescent="0.3">
      <c r="A789" s="39" t="s">
        <v>1746</v>
      </c>
      <c r="B789" s="20" t="s">
        <v>1747</v>
      </c>
      <c r="C789" s="23">
        <v>5.8</v>
      </c>
      <c r="D789" s="23" t="s">
        <v>1029</v>
      </c>
      <c r="E789" s="24">
        <v>69.599999999999994</v>
      </c>
      <c r="F789" s="24">
        <v>23.2</v>
      </c>
      <c r="G789" s="25" t="s">
        <v>189</v>
      </c>
      <c r="H789" s="25" t="s">
        <v>186</v>
      </c>
      <c r="I789" s="49">
        <v>8.5597057325135797</v>
      </c>
    </row>
    <row r="790" spans="1:9" ht="15.6" x14ac:dyDescent="0.3">
      <c r="A790" s="39" t="s">
        <v>1748</v>
      </c>
      <c r="B790" s="20" t="s">
        <v>1749</v>
      </c>
      <c r="C790" s="23">
        <v>5.8</v>
      </c>
      <c r="D790" s="23" t="s">
        <v>1029</v>
      </c>
      <c r="E790" s="24">
        <v>69.599999999999994</v>
      </c>
      <c r="F790" s="24">
        <v>23.2</v>
      </c>
      <c r="G790" s="25" t="s">
        <v>189</v>
      </c>
      <c r="H790" s="25" t="s">
        <v>186</v>
      </c>
      <c r="I790" s="49">
        <v>10.625396407026665</v>
      </c>
    </row>
    <row r="791" spans="1:9" ht="15.6" x14ac:dyDescent="0.3">
      <c r="A791" s="39" t="s">
        <v>1750</v>
      </c>
      <c r="B791" s="20" t="s">
        <v>1751</v>
      </c>
      <c r="C791" s="23">
        <v>5.8</v>
      </c>
      <c r="D791" s="23" t="s">
        <v>1029</v>
      </c>
      <c r="E791" s="24">
        <v>69.599999999999994</v>
      </c>
      <c r="F791" s="24">
        <v>23.2</v>
      </c>
      <c r="G791" s="25" t="s">
        <v>189</v>
      </c>
      <c r="H791" s="25" t="s">
        <v>186</v>
      </c>
      <c r="I791" s="49">
        <v>8.5597057325135797</v>
      </c>
    </row>
    <row r="792" spans="1:9" ht="15.6" x14ac:dyDescent="0.3">
      <c r="A792" s="39" t="s">
        <v>1752</v>
      </c>
      <c r="B792" s="20" t="s">
        <v>1753</v>
      </c>
      <c r="C792" s="23">
        <v>5.8</v>
      </c>
      <c r="D792" s="23" t="s">
        <v>1029</v>
      </c>
      <c r="E792" s="24">
        <v>69.599999999999994</v>
      </c>
      <c r="F792" s="24">
        <v>23.2</v>
      </c>
      <c r="G792" s="25" t="s">
        <v>189</v>
      </c>
      <c r="H792" s="25" t="s">
        <v>186</v>
      </c>
      <c r="I792" s="49">
        <v>10.625396407026665</v>
      </c>
    </row>
    <row r="793" spans="1:9" ht="15.6" x14ac:dyDescent="0.3">
      <c r="A793" s="39" t="s">
        <v>1754</v>
      </c>
      <c r="B793" s="20" t="s">
        <v>1755</v>
      </c>
      <c r="C793" s="23">
        <v>5.8</v>
      </c>
      <c r="D793" s="23" t="s">
        <v>1029</v>
      </c>
      <c r="E793" s="24">
        <v>69.599999999999994</v>
      </c>
      <c r="F793" s="24">
        <v>23.2</v>
      </c>
      <c r="G793" s="25" t="s">
        <v>189</v>
      </c>
      <c r="H793" s="25" t="s">
        <v>186</v>
      </c>
      <c r="I793" s="49">
        <v>8.1521006976319814</v>
      </c>
    </row>
    <row r="794" spans="1:9" ht="15.6" x14ac:dyDescent="0.3">
      <c r="A794" s="39" t="s">
        <v>1756</v>
      </c>
      <c r="B794" s="20" t="s">
        <v>1757</v>
      </c>
      <c r="C794" s="23">
        <v>5.8</v>
      </c>
      <c r="D794" s="23" t="s">
        <v>1029</v>
      </c>
      <c r="E794" s="24">
        <v>69.599999999999994</v>
      </c>
      <c r="F794" s="24">
        <v>23.2</v>
      </c>
      <c r="G794" s="25" t="s">
        <v>189</v>
      </c>
      <c r="H794" s="25" t="s">
        <v>186</v>
      </c>
      <c r="I794" s="49">
        <v>10.119425149549205</v>
      </c>
    </row>
    <row r="795" spans="1:9" ht="15.6" x14ac:dyDescent="0.3">
      <c r="A795" s="39" t="s">
        <v>1758</v>
      </c>
      <c r="B795" s="20" t="s">
        <v>1759</v>
      </c>
      <c r="C795" s="23">
        <v>5.8</v>
      </c>
      <c r="D795" s="23" t="s">
        <v>1698</v>
      </c>
      <c r="E795" s="24" t="s">
        <v>1699</v>
      </c>
      <c r="F795" s="24">
        <v>46.4</v>
      </c>
      <c r="G795" s="25" t="s">
        <v>185</v>
      </c>
      <c r="H795" s="25" t="s">
        <v>186</v>
      </c>
      <c r="I795" s="49">
        <v>4.3617847224844803</v>
      </c>
    </row>
    <row r="796" spans="1:9" ht="15.6" x14ac:dyDescent="0.3">
      <c r="A796" s="39" t="s">
        <v>1760</v>
      </c>
      <c r="B796" s="20" t="s">
        <v>1761</v>
      </c>
      <c r="C796" s="23">
        <v>5.8</v>
      </c>
      <c r="D796" s="23" t="s">
        <v>1029</v>
      </c>
      <c r="E796" s="24">
        <v>69.599999999999994</v>
      </c>
      <c r="F796" s="24">
        <v>23.2</v>
      </c>
      <c r="G796" s="25" t="s">
        <v>185</v>
      </c>
      <c r="H796" s="25" t="s">
        <v>186</v>
      </c>
      <c r="I796" s="49">
        <v>8.8630033261729544</v>
      </c>
    </row>
    <row r="797" spans="1:9" ht="15.6" x14ac:dyDescent="0.3">
      <c r="A797" s="39" t="s">
        <v>1762</v>
      </c>
      <c r="B797" s="20" t="s">
        <v>1763</v>
      </c>
      <c r="C797" s="23">
        <v>5.8</v>
      </c>
      <c r="D797" s="23" t="s">
        <v>1029</v>
      </c>
      <c r="E797" s="24">
        <v>69.599999999999994</v>
      </c>
      <c r="F797" s="24">
        <v>23.2</v>
      </c>
      <c r="G797" s="25" t="s">
        <v>189</v>
      </c>
      <c r="H797" s="25" t="s">
        <v>186</v>
      </c>
      <c r="I797" s="49">
        <v>7.140375478973624</v>
      </c>
    </row>
    <row r="798" spans="1:9" ht="15.6" x14ac:dyDescent="0.3">
      <c r="A798" s="39" t="s">
        <v>1764</v>
      </c>
      <c r="B798" s="20" t="s">
        <v>1765</v>
      </c>
      <c r="C798" s="23">
        <v>5.8</v>
      </c>
      <c r="D798" s="23" t="s">
        <v>1029</v>
      </c>
      <c r="E798" s="24">
        <v>69.599999999999994</v>
      </c>
      <c r="F798" s="24">
        <v>23.2</v>
      </c>
      <c r="G798" s="25" t="s">
        <v>185</v>
      </c>
      <c r="H798" s="25" t="s">
        <v>186</v>
      </c>
      <c r="I798" s="49">
        <v>9.0620602140731581</v>
      </c>
    </row>
    <row r="799" spans="1:9" ht="15.6" x14ac:dyDescent="0.3">
      <c r="A799" s="39" t="s">
        <v>1766</v>
      </c>
      <c r="B799" s="20" t="s">
        <v>1767</v>
      </c>
      <c r="C799" s="23">
        <v>5.8</v>
      </c>
      <c r="D799" s="27" t="s">
        <v>1029</v>
      </c>
      <c r="E799" s="27">
        <v>69.599999999999994</v>
      </c>
      <c r="F799" s="24">
        <v>23.2</v>
      </c>
      <c r="G799" s="25" t="s">
        <v>189</v>
      </c>
      <c r="H799" s="25" t="s">
        <v>186</v>
      </c>
      <c r="I799" s="49">
        <v>7.232207032386377</v>
      </c>
    </row>
    <row r="800" spans="1:9" ht="15.6" x14ac:dyDescent="0.3">
      <c r="A800" s="39" t="s">
        <v>1768</v>
      </c>
      <c r="B800" s="20" t="s">
        <v>1769</v>
      </c>
      <c r="C800" s="23">
        <v>5.8</v>
      </c>
      <c r="D800" s="27" t="s">
        <v>1029</v>
      </c>
      <c r="E800" s="27">
        <v>69.599999999999994</v>
      </c>
      <c r="F800" s="24">
        <v>23.2</v>
      </c>
      <c r="G800" s="25" t="s">
        <v>189</v>
      </c>
      <c r="H800" s="25" t="s">
        <v>186</v>
      </c>
      <c r="I800" s="49">
        <v>9.3039536737331918</v>
      </c>
    </row>
    <row r="801" spans="1:9" ht="15.6" x14ac:dyDescent="0.3">
      <c r="A801" s="39" t="s">
        <v>1770</v>
      </c>
      <c r="B801" s="20" t="s">
        <v>1771</v>
      </c>
      <c r="C801" s="23">
        <v>5.8</v>
      </c>
      <c r="D801" s="27" t="s">
        <v>1029</v>
      </c>
      <c r="E801" s="27">
        <v>69.599999999999994</v>
      </c>
      <c r="F801" s="24">
        <v>23.2</v>
      </c>
      <c r="G801" s="25" t="s">
        <v>189</v>
      </c>
      <c r="H801" s="25" t="s">
        <v>186</v>
      </c>
      <c r="I801" s="49">
        <v>7.232207032386377</v>
      </c>
    </row>
    <row r="802" spans="1:9" ht="15.6" x14ac:dyDescent="0.3">
      <c r="A802" s="39" t="s">
        <v>1772</v>
      </c>
      <c r="B802" s="20" t="s">
        <v>1773</v>
      </c>
      <c r="C802" s="23">
        <v>5.8</v>
      </c>
      <c r="D802" s="27" t="s">
        <v>1029</v>
      </c>
      <c r="E802" s="27">
        <v>69.599999999999994</v>
      </c>
      <c r="F802" s="24">
        <v>23.2</v>
      </c>
      <c r="G802" s="25" t="s">
        <v>189</v>
      </c>
      <c r="H802" s="25" t="s">
        <v>186</v>
      </c>
      <c r="I802" s="49">
        <v>9.3039536737331918</v>
      </c>
    </row>
    <row r="803" spans="1:9" ht="15.6" x14ac:dyDescent="0.3">
      <c r="A803" s="39" t="s">
        <v>1774</v>
      </c>
      <c r="B803" s="20" t="s">
        <v>1775</v>
      </c>
      <c r="C803" s="23">
        <v>5.8</v>
      </c>
      <c r="D803" s="27" t="s">
        <v>1029</v>
      </c>
      <c r="E803" s="27">
        <v>69.599999999999994</v>
      </c>
      <c r="F803" s="24">
        <v>23.2</v>
      </c>
      <c r="G803" s="25" t="s">
        <v>189</v>
      </c>
      <c r="H803" s="25" t="s">
        <v>186</v>
      </c>
      <c r="I803" s="49">
        <v>7.232207032386377</v>
      </c>
    </row>
    <row r="804" spans="1:9" ht="15.6" x14ac:dyDescent="0.3">
      <c r="A804" s="39" t="s">
        <v>1776</v>
      </c>
      <c r="B804" s="20" t="s">
        <v>1777</v>
      </c>
      <c r="C804" s="23">
        <v>5.8</v>
      </c>
      <c r="D804" s="27" t="s">
        <v>1029</v>
      </c>
      <c r="E804" s="27">
        <v>69.599999999999994</v>
      </c>
      <c r="F804" s="24">
        <v>23.2</v>
      </c>
      <c r="G804" s="25" t="s">
        <v>189</v>
      </c>
      <c r="H804" s="25" t="s">
        <v>186</v>
      </c>
      <c r="I804" s="49">
        <v>9.9266741943196948</v>
      </c>
    </row>
    <row r="805" spans="1:9" ht="15.6" x14ac:dyDescent="0.3">
      <c r="A805" s="39" t="s">
        <v>1778</v>
      </c>
      <c r="B805" s="20" t="s">
        <v>1779</v>
      </c>
      <c r="C805" s="23">
        <v>5.8</v>
      </c>
      <c r="D805" s="23" t="s">
        <v>1029</v>
      </c>
      <c r="E805" s="24">
        <v>69.599999999999994</v>
      </c>
      <c r="F805" s="24">
        <v>23.2</v>
      </c>
      <c r="G805" s="25" t="s">
        <v>189</v>
      </c>
      <c r="H805" s="25" t="s">
        <v>186</v>
      </c>
      <c r="I805" s="49">
        <v>7.9968225891056584</v>
      </c>
    </row>
    <row r="806" spans="1:9" ht="15.6" x14ac:dyDescent="0.3">
      <c r="A806" s="39" t="s">
        <v>1780</v>
      </c>
      <c r="B806" s="20" t="s">
        <v>1781</v>
      </c>
      <c r="C806" s="23">
        <v>5.8</v>
      </c>
      <c r="D806" s="23" t="s">
        <v>1029</v>
      </c>
      <c r="E806" s="24">
        <v>69.599999999999994</v>
      </c>
      <c r="F806" s="24">
        <v>23.2</v>
      </c>
      <c r="G806" s="25" t="s">
        <v>189</v>
      </c>
      <c r="H806" s="25" t="s">
        <v>186</v>
      </c>
      <c r="I806" s="49">
        <v>9.9266741943196948</v>
      </c>
    </row>
    <row r="807" spans="1:9" ht="15.6" x14ac:dyDescent="0.3">
      <c r="A807" s="39" t="s">
        <v>1782</v>
      </c>
      <c r="B807" s="20" t="s">
        <v>1783</v>
      </c>
      <c r="C807" s="23">
        <v>5.8</v>
      </c>
      <c r="D807" s="23" t="s">
        <v>1029</v>
      </c>
      <c r="E807" s="24">
        <v>69.599999999999994</v>
      </c>
      <c r="F807" s="24">
        <v>23.2</v>
      </c>
      <c r="G807" s="25" t="s">
        <v>189</v>
      </c>
      <c r="H807" s="25" t="s">
        <v>186</v>
      </c>
      <c r="I807" s="49">
        <v>7.9968225891056584</v>
      </c>
    </row>
    <row r="808" spans="1:9" ht="15.6" x14ac:dyDescent="0.3">
      <c r="A808" s="39" t="s">
        <v>1784</v>
      </c>
      <c r="B808" s="20" t="s">
        <v>1785</v>
      </c>
      <c r="C808" s="23">
        <v>5.8</v>
      </c>
      <c r="D808" s="23" t="s">
        <v>1029</v>
      </c>
      <c r="E808" s="24">
        <v>69.599999999999994</v>
      </c>
      <c r="F808" s="24">
        <v>23.2</v>
      </c>
      <c r="G808" s="25" t="s">
        <v>189</v>
      </c>
      <c r="H808" s="25" t="s">
        <v>186</v>
      </c>
      <c r="I808" s="49">
        <v>9.9266741943196948</v>
      </c>
    </row>
    <row r="809" spans="1:9" ht="15.6" x14ac:dyDescent="0.3">
      <c r="A809" s="39" t="s">
        <v>1786</v>
      </c>
      <c r="B809" s="20" t="s">
        <v>1787</v>
      </c>
      <c r="C809" s="23">
        <v>5.8</v>
      </c>
      <c r="D809" s="23" t="s">
        <v>1029</v>
      </c>
      <c r="E809" s="24">
        <v>69.599999999999994</v>
      </c>
      <c r="F809" s="24">
        <v>23.2</v>
      </c>
      <c r="G809" s="25" t="s">
        <v>189</v>
      </c>
      <c r="H809" s="25" t="s">
        <v>186</v>
      </c>
      <c r="I809" s="49">
        <v>7.9968225891056584</v>
      </c>
    </row>
    <row r="810" spans="1:9" ht="15.6" x14ac:dyDescent="0.3">
      <c r="A810" s="39" t="s">
        <v>1788</v>
      </c>
      <c r="B810" s="20" t="s">
        <v>1789</v>
      </c>
      <c r="C810" s="23">
        <v>5.8</v>
      </c>
      <c r="D810" s="23" t="s">
        <v>1029</v>
      </c>
      <c r="E810" s="24">
        <v>69.599999999999994</v>
      </c>
      <c r="F810" s="24">
        <v>23.2</v>
      </c>
      <c r="G810" s="25" t="s">
        <v>189</v>
      </c>
      <c r="H810" s="25" t="s">
        <v>186</v>
      </c>
      <c r="I810" s="49">
        <v>9.9266741943196948</v>
      </c>
    </row>
    <row r="811" spans="1:9" ht="15.6" x14ac:dyDescent="0.3">
      <c r="A811" s="39" t="s">
        <v>1790</v>
      </c>
      <c r="B811" s="20" t="s">
        <v>1791</v>
      </c>
      <c r="C811" s="23">
        <v>5.8</v>
      </c>
      <c r="D811" s="23" t="s">
        <v>1029</v>
      </c>
      <c r="E811" s="24">
        <v>69.599999999999994</v>
      </c>
      <c r="F811" s="24">
        <v>23.2</v>
      </c>
      <c r="G811" s="25" t="s">
        <v>189</v>
      </c>
      <c r="H811" s="25" t="s">
        <v>186</v>
      </c>
      <c r="I811" s="49">
        <v>7.9968225891056584</v>
      </c>
    </row>
    <row r="812" spans="1:9" ht="15.6" x14ac:dyDescent="0.3">
      <c r="A812" s="39" t="s">
        <v>1792</v>
      </c>
      <c r="B812" s="20" t="s">
        <v>1793</v>
      </c>
      <c r="C812" s="23">
        <v>5.8</v>
      </c>
      <c r="D812" s="23" t="s">
        <v>1029</v>
      </c>
      <c r="E812" s="24">
        <v>69.599999999999994</v>
      </c>
      <c r="F812" s="24">
        <v>23.2</v>
      </c>
      <c r="G812" s="25" t="s">
        <v>189</v>
      </c>
      <c r="H812" s="25" t="s">
        <v>186</v>
      </c>
      <c r="I812" s="49">
        <v>7.9968225891056584</v>
      </c>
    </row>
    <row r="813" spans="1:9" ht="15.6" x14ac:dyDescent="0.3">
      <c r="A813" s="39" t="s">
        <v>1794</v>
      </c>
      <c r="B813" s="20" t="s">
        <v>1795</v>
      </c>
      <c r="C813" s="23">
        <v>5.8</v>
      </c>
      <c r="D813" s="23" t="s">
        <v>1029</v>
      </c>
      <c r="E813" s="24">
        <v>69.599999999999994</v>
      </c>
      <c r="F813" s="24">
        <v>23.2</v>
      </c>
      <c r="G813" s="25" t="s">
        <v>189</v>
      </c>
      <c r="H813" s="25" t="s">
        <v>186</v>
      </c>
      <c r="I813" s="49">
        <v>9.9266741943196948</v>
      </c>
    </row>
    <row r="814" spans="1:9" ht="15.6" x14ac:dyDescent="0.3">
      <c r="A814" s="39" t="s">
        <v>1796</v>
      </c>
      <c r="B814" s="20" t="s">
        <v>1797</v>
      </c>
      <c r="C814" s="23">
        <v>5.8</v>
      </c>
      <c r="D814" s="23" t="s">
        <v>1029</v>
      </c>
      <c r="E814" s="24">
        <v>69.599999999999994</v>
      </c>
      <c r="F814" s="24">
        <v>23.2</v>
      </c>
      <c r="G814" s="25" t="s">
        <v>189</v>
      </c>
      <c r="H814" s="25" t="s">
        <v>186</v>
      </c>
      <c r="I814" s="49">
        <v>7.9968225891056584</v>
      </c>
    </row>
    <row r="815" spans="1:9" ht="15.6" x14ac:dyDescent="0.3">
      <c r="A815" s="39" t="s">
        <v>1798</v>
      </c>
      <c r="B815" s="20" t="s">
        <v>1799</v>
      </c>
      <c r="C815" s="23">
        <v>5.8</v>
      </c>
      <c r="D815" s="23" t="s">
        <v>1029</v>
      </c>
      <c r="E815" s="24">
        <v>69.599999999999994</v>
      </c>
      <c r="F815" s="24">
        <v>23.2</v>
      </c>
      <c r="G815" s="25" t="s">
        <v>189</v>
      </c>
      <c r="H815" s="25" t="s">
        <v>186</v>
      </c>
      <c r="I815" s="49">
        <v>9.9266741943196948</v>
      </c>
    </row>
    <row r="816" spans="1:9" ht="15.6" x14ac:dyDescent="0.3">
      <c r="A816" s="39" t="s">
        <v>1800</v>
      </c>
      <c r="B816" s="20" t="s">
        <v>1801</v>
      </c>
      <c r="C816" s="23">
        <v>5.8</v>
      </c>
      <c r="D816" s="23" t="s">
        <v>1029</v>
      </c>
      <c r="E816" s="24">
        <v>69.599999999999994</v>
      </c>
      <c r="F816" s="24">
        <v>23.2</v>
      </c>
      <c r="G816" s="25" t="s">
        <v>189</v>
      </c>
      <c r="H816" s="25" t="s">
        <v>186</v>
      </c>
      <c r="I816" s="49">
        <v>7.9968225891056584</v>
      </c>
    </row>
    <row r="817" spans="1:9" ht="15.6" x14ac:dyDescent="0.3">
      <c r="A817" s="39" t="s">
        <v>1802</v>
      </c>
      <c r="B817" s="20" t="s">
        <v>1803</v>
      </c>
      <c r="C817" s="23">
        <v>5.8</v>
      </c>
      <c r="D817" s="23" t="s">
        <v>1029</v>
      </c>
      <c r="E817" s="24">
        <v>69.599999999999994</v>
      </c>
      <c r="F817" s="24">
        <v>23.2</v>
      </c>
      <c r="G817" s="25" t="s">
        <v>189</v>
      </c>
      <c r="H817" s="25" t="s">
        <v>186</v>
      </c>
      <c r="I817" s="49">
        <v>7.9968225891056584</v>
      </c>
    </row>
    <row r="818" spans="1:9" ht="15.6" x14ac:dyDescent="0.3">
      <c r="A818" s="39" t="s">
        <v>1804</v>
      </c>
      <c r="B818" s="20" t="s">
        <v>1805</v>
      </c>
      <c r="C818" s="23">
        <v>5.8</v>
      </c>
      <c r="D818" s="23" t="s">
        <v>1029</v>
      </c>
      <c r="E818" s="24">
        <v>69.599999999999994</v>
      </c>
      <c r="F818" s="24">
        <v>23.2</v>
      </c>
      <c r="G818" s="25" t="s">
        <v>189</v>
      </c>
      <c r="H818" s="25" t="s">
        <v>186</v>
      </c>
      <c r="I818" s="49">
        <v>9.9266741943196948</v>
      </c>
    </row>
    <row r="819" spans="1:9" ht="15.6" x14ac:dyDescent="0.3">
      <c r="A819" s="39" t="s">
        <v>1806</v>
      </c>
      <c r="B819" s="20" t="s">
        <v>1807</v>
      </c>
      <c r="C819" s="23">
        <v>5.8</v>
      </c>
      <c r="D819" s="23" t="s">
        <v>1029</v>
      </c>
      <c r="E819" s="24">
        <v>69.599999999999994</v>
      </c>
      <c r="F819" s="24">
        <v>23.2</v>
      </c>
      <c r="G819" s="25" t="s">
        <v>189</v>
      </c>
      <c r="H819" s="25" t="s">
        <v>186</v>
      </c>
      <c r="I819" s="49">
        <v>8.3966637185609425</v>
      </c>
    </row>
    <row r="820" spans="1:9" ht="15.6" x14ac:dyDescent="0.3">
      <c r="A820" s="39" t="s">
        <v>1808</v>
      </c>
      <c r="B820" s="20" t="s">
        <v>1809</v>
      </c>
      <c r="C820" s="23">
        <v>5.8</v>
      </c>
      <c r="D820" s="23" t="s">
        <v>1029</v>
      </c>
      <c r="E820" s="24">
        <v>69.599999999999994</v>
      </c>
      <c r="F820" s="24">
        <v>23.2</v>
      </c>
      <c r="G820" s="25" t="s">
        <v>189</v>
      </c>
      <c r="H820" s="25" t="s">
        <v>186</v>
      </c>
      <c r="I820" s="49">
        <v>10.42300790403568</v>
      </c>
    </row>
    <row r="821" spans="1:9" ht="15.6" x14ac:dyDescent="0.3">
      <c r="A821" s="39" t="s">
        <v>1810</v>
      </c>
      <c r="B821" s="20" t="s">
        <v>1811</v>
      </c>
      <c r="C821" s="23">
        <v>5.8</v>
      </c>
      <c r="D821" s="23" t="s">
        <v>1029</v>
      </c>
      <c r="E821" s="24">
        <v>69.599999999999994</v>
      </c>
      <c r="F821" s="24">
        <v>23.2</v>
      </c>
      <c r="G821" s="25" t="s">
        <v>189</v>
      </c>
      <c r="H821" s="25" t="s">
        <v>186</v>
      </c>
      <c r="I821" s="49">
        <v>8.3966637185609425</v>
      </c>
    </row>
    <row r="822" spans="1:9" ht="15.6" x14ac:dyDescent="0.3">
      <c r="A822" s="39" t="s">
        <v>1812</v>
      </c>
      <c r="B822" s="20" t="s">
        <v>1813</v>
      </c>
      <c r="C822" s="23">
        <v>5.8</v>
      </c>
      <c r="D822" s="23" t="s">
        <v>1029</v>
      </c>
      <c r="E822" s="24">
        <v>69.599999999999994</v>
      </c>
      <c r="F822" s="24">
        <v>23.2</v>
      </c>
      <c r="G822" s="25" t="s">
        <v>189</v>
      </c>
      <c r="H822" s="25" t="s">
        <v>186</v>
      </c>
      <c r="I822" s="49">
        <v>10.42300790403568</v>
      </c>
    </row>
    <row r="823" spans="1:9" ht="15.6" x14ac:dyDescent="0.3">
      <c r="A823" s="39" t="s">
        <v>1814</v>
      </c>
      <c r="B823" s="20" t="s">
        <v>1815</v>
      </c>
      <c r="C823" s="23">
        <v>5.8</v>
      </c>
      <c r="D823" s="23" t="s">
        <v>1029</v>
      </c>
      <c r="E823" s="24">
        <v>69.599999999999994</v>
      </c>
      <c r="F823" s="24">
        <v>23.2</v>
      </c>
      <c r="G823" s="25" t="s">
        <v>189</v>
      </c>
      <c r="H823" s="25" t="s">
        <v>186</v>
      </c>
      <c r="I823" s="49">
        <v>7.9968225891056584</v>
      </c>
    </row>
    <row r="824" spans="1:9" ht="15.6" x14ac:dyDescent="0.3">
      <c r="A824" s="39" t="s">
        <v>1816</v>
      </c>
      <c r="B824" s="20" t="s">
        <v>1817</v>
      </c>
      <c r="C824" s="23">
        <v>5.8</v>
      </c>
      <c r="D824" s="23" t="s">
        <v>1029</v>
      </c>
      <c r="E824" s="24">
        <v>69.599999999999994</v>
      </c>
      <c r="F824" s="24">
        <v>23.2</v>
      </c>
      <c r="G824" s="25" t="s">
        <v>189</v>
      </c>
      <c r="H824" s="25" t="s">
        <v>186</v>
      </c>
      <c r="I824" s="49">
        <v>9.9266741943196948</v>
      </c>
    </row>
    <row r="825" spans="1:9" ht="15.6" x14ac:dyDescent="0.3">
      <c r="A825" s="39" t="s">
        <v>1818</v>
      </c>
      <c r="B825" s="20" t="s">
        <v>1819</v>
      </c>
      <c r="C825" s="23">
        <v>4.8</v>
      </c>
      <c r="D825" s="23" t="s">
        <v>811</v>
      </c>
      <c r="E825" s="24">
        <v>9.6</v>
      </c>
      <c r="F825" s="24">
        <v>9.6</v>
      </c>
      <c r="G825" s="25" t="s">
        <v>185</v>
      </c>
      <c r="H825" s="25" t="s">
        <v>186</v>
      </c>
      <c r="I825" s="49">
        <v>35.225237206354201</v>
      </c>
    </row>
    <row r="826" spans="1:9" ht="15.6" x14ac:dyDescent="0.3">
      <c r="A826" s="39" t="s">
        <v>1820</v>
      </c>
      <c r="B826" s="20" t="s">
        <v>1821</v>
      </c>
      <c r="C826" s="23">
        <v>4.8</v>
      </c>
      <c r="D826" s="23" t="s">
        <v>811</v>
      </c>
      <c r="E826" s="24">
        <v>9.6</v>
      </c>
      <c r="F826" s="24">
        <v>9.6</v>
      </c>
      <c r="G826" s="25" t="s">
        <v>185</v>
      </c>
      <c r="H826" s="25" t="s">
        <v>186</v>
      </c>
      <c r="I826" s="49">
        <v>36.794344472426808</v>
      </c>
    </row>
    <row r="827" spans="1:9" ht="15.6" x14ac:dyDescent="0.3">
      <c r="A827" s="39" t="s">
        <v>1822</v>
      </c>
      <c r="B827" s="20" t="s">
        <v>1823</v>
      </c>
      <c r="C827" s="23">
        <v>5.8</v>
      </c>
      <c r="D827" s="23" t="s">
        <v>996</v>
      </c>
      <c r="E827" s="24" t="s">
        <v>1824</v>
      </c>
      <c r="F827" s="24">
        <v>23.2</v>
      </c>
      <c r="G827" s="25" t="s">
        <v>185</v>
      </c>
      <c r="H827" s="25" t="s">
        <v>186</v>
      </c>
      <c r="I827" s="49">
        <v>9.7072342030907279</v>
      </c>
    </row>
    <row r="828" spans="1:9" ht="15.6" x14ac:dyDescent="0.3">
      <c r="A828" s="39" t="s">
        <v>1825</v>
      </c>
      <c r="B828" s="20" t="s">
        <v>1826</v>
      </c>
      <c r="C828" s="23">
        <v>5.8</v>
      </c>
      <c r="D828" s="23" t="s">
        <v>996</v>
      </c>
      <c r="E828" s="24" t="s">
        <v>1824</v>
      </c>
      <c r="F828" s="24">
        <v>23.2</v>
      </c>
      <c r="G828" s="25" t="s">
        <v>185</v>
      </c>
      <c r="H828" s="25" t="s">
        <v>186</v>
      </c>
      <c r="I828" s="49">
        <v>9.7017254617456068</v>
      </c>
    </row>
    <row r="829" spans="1:9" ht="15.6" x14ac:dyDescent="0.3">
      <c r="A829" s="23" t="s">
        <v>1827</v>
      </c>
      <c r="B829" s="20" t="s">
        <v>1828</v>
      </c>
      <c r="C829" s="23">
        <v>5.8</v>
      </c>
      <c r="D829" s="23" t="s">
        <v>1829</v>
      </c>
      <c r="E829" s="24">
        <v>58</v>
      </c>
      <c r="F829" s="24">
        <v>23.2</v>
      </c>
      <c r="G829" s="25" t="s">
        <v>185</v>
      </c>
      <c r="H829" s="25" t="s">
        <v>186</v>
      </c>
      <c r="I829" s="49">
        <v>6.5962592608859056</v>
      </c>
    </row>
    <row r="830" spans="1:9" ht="15.6" x14ac:dyDescent="0.3">
      <c r="A830" s="23" t="s">
        <v>1830</v>
      </c>
      <c r="B830" s="20" t="s">
        <v>1831</v>
      </c>
      <c r="C830" s="23">
        <v>5.8</v>
      </c>
      <c r="D830" s="23" t="s">
        <v>1829</v>
      </c>
      <c r="E830" s="24">
        <v>58</v>
      </c>
      <c r="F830" s="24">
        <v>23.2</v>
      </c>
      <c r="G830" s="25" t="s">
        <v>185</v>
      </c>
      <c r="H830" s="25" t="s">
        <v>186</v>
      </c>
      <c r="I830" s="49">
        <v>10.288410713668588</v>
      </c>
    </row>
    <row r="831" spans="1:9" ht="15.6" x14ac:dyDescent="0.3">
      <c r="A831" s="23" t="s">
        <v>1832</v>
      </c>
      <c r="B831" s="20" t="s">
        <v>1833</v>
      </c>
      <c r="C831" s="23">
        <v>5.8</v>
      </c>
      <c r="D831" s="23" t="s">
        <v>1829</v>
      </c>
      <c r="E831" s="24">
        <v>58</v>
      </c>
      <c r="F831" s="24" t="s">
        <v>275</v>
      </c>
      <c r="G831" s="25" t="s">
        <v>185</v>
      </c>
      <c r="H831" s="25" t="s">
        <v>186</v>
      </c>
      <c r="I831" s="49">
        <v>8.8498745400572059</v>
      </c>
    </row>
    <row r="832" spans="1:9" ht="15.6" x14ac:dyDescent="0.3">
      <c r="A832" s="24" t="s">
        <v>1834</v>
      </c>
      <c r="B832" s="20" t="s">
        <v>1835</v>
      </c>
      <c r="C832" s="23">
        <v>5.8</v>
      </c>
      <c r="D832" s="23" t="s">
        <v>1829</v>
      </c>
      <c r="E832" s="24">
        <v>58</v>
      </c>
      <c r="F832" s="24" t="s">
        <v>275</v>
      </c>
      <c r="G832" s="25" t="s">
        <v>189</v>
      </c>
      <c r="H832" s="25" t="s">
        <v>186</v>
      </c>
      <c r="I832" s="49">
        <v>7.9407196783348155</v>
      </c>
    </row>
    <row r="833" spans="1:9" ht="15.6" x14ac:dyDescent="0.3">
      <c r="A833" s="24" t="s">
        <v>1836</v>
      </c>
      <c r="B833" s="20" t="s">
        <v>1837</v>
      </c>
      <c r="C833" s="23">
        <v>5.8</v>
      </c>
      <c r="D833" s="23" t="s">
        <v>1829</v>
      </c>
      <c r="E833" s="24">
        <v>58</v>
      </c>
      <c r="F833" s="24">
        <v>23.2</v>
      </c>
      <c r="G833" s="25" t="s">
        <v>185</v>
      </c>
      <c r="H833" s="25" t="s">
        <v>186</v>
      </c>
      <c r="I833" s="49">
        <v>10.852316893724245</v>
      </c>
    </row>
    <row r="834" spans="1:9" ht="15.6" x14ac:dyDescent="0.3">
      <c r="A834" s="24" t="s">
        <v>1838</v>
      </c>
      <c r="B834" s="20" t="s">
        <v>1839</v>
      </c>
      <c r="C834" s="23">
        <v>5.8</v>
      </c>
      <c r="D834" s="23" t="s">
        <v>1829</v>
      </c>
      <c r="E834" s="24">
        <v>58</v>
      </c>
      <c r="F834" s="24">
        <v>11.6</v>
      </c>
      <c r="G834" s="25" t="s">
        <v>189</v>
      </c>
      <c r="H834" s="25" t="s">
        <v>186</v>
      </c>
      <c r="I834" s="49">
        <v>8.9534491445572222</v>
      </c>
    </row>
    <row r="835" spans="1:9" ht="15.6" x14ac:dyDescent="0.3">
      <c r="A835" s="39" t="s">
        <v>1840</v>
      </c>
      <c r="B835" s="20" t="s">
        <v>1841</v>
      </c>
      <c r="C835" s="23">
        <v>5.8</v>
      </c>
      <c r="D835" s="23" t="s">
        <v>1829</v>
      </c>
      <c r="E835" s="24">
        <v>58</v>
      </c>
      <c r="F835" s="24">
        <v>11.6</v>
      </c>
      <c r="G835" s="25" t="s">
        <v>189</v>
      </c>
      <c r="H835" s="25" t="s">
        <v>186</v>
      </c>
      <c r="I835" s="49">
        <v>8.0097694146681615</v>
      </c>
    </row>
    <row r="836" spans="1:9" ht="15.6" x14ac:dyDescent="0.3">
      <c r="A836" s="39" t="s">
        <v>1842</v>
      </c>
      <c r="B836" s="20" t="s">
        <v>1843</v>
      </c>
      <c r="C836" s="23">
        <v>5.8</v>
      </c>
      <c r="D836" s="23" t="s">
        <v>1829</v>
      </c>
      <c r="E836" s="24">
        <v>58</v>
      </c>
      <c r="F836" s="24">
        <v>23.2</v>
      </c>
      <c r="G836" s="25" t="s">
        <v>189</v>
      </c>
      <c r="H836" s="25" t="s">
        <v>186</v>
      </c>
      <c r="I836" s="49">
        <v>10.852316893724245</v>
      </c>
    </row>
    <row r="837" spans="1:9" ht="15.6" x14ac:dyDescent="0.3">
      <c r="A837" s="39" t="s">
        <v>1844</v>
      </c>
      <c r="B837" s="20" t="s">
        <v>1845</v>
      </c>
      <c r="C837" s="23">
        <v>5.8</v>
      </c>
      <c r="D837" s="23" t="s">
        <v>1829</v>
      </c>
      <c r="E837" s="24">
        <v>58</v>
      </c>
      <c r="F837" s="24">
        <v>11.6</v>
      </c>
      <c r="G837" s="25" t="s">
        <v>189</v>
      </c>
      <c r="H837" s="25" t="s">
        <v>186</v>
      </c>
      <c r="I837" s="49">
        <v>8.9534491445572222</v>
      </c>
    </row>
    <row r="838" spans="1:9" ht="15.6" x14ac:dyDescent="0.3">
      <c r="A838" s="39" t="s">
        <v>1846</v>
      </c>
      <c r="B838" s="20" t="s">
        <v>1847</v>
      </c>
      <c r="C838" s="23">
        <v>5.8</v>
      </c>
      <c r="D838" s="23" t="s">
        <v>1829</v>
      </c>
      <c r="E838" s="24">
        <v>58</v>
      </c>
      <c r="F838" s="24">
        <v>11.6</v>
      </c>
      <c r="G838" s="25" t="s">
        <v>189</v>
      </c>
      <c r="H838" s="25" t="s">
        <v>186</v>
      </c>
      <c r="I838" s="49">
        <v>8.0097694146681615</v>
      </c>
    </row>
    <row r="839" spans="1:9" ht="15.6" x14ac:dyDescent="0.3">
      <c r="A839" s="39" t="s">
        <v>1848</v>
      </c>
      <c r="B839" s="20" t="s">
        <v>1849</v>
      </c>
      <c r="C839" s="23">
        <v>5.8</v>
      </c>
      <c r="D839" s="23" t="s">
        <v>1829</v>
      </c>
      <c r="E839" s="24">
        <v>58</v>
      </c>
      <c r="F839" s="24">
        <v>23.2</v>
      </c>
      <c r="G839" s="25" t="s">
        <v>189</v>
      </c>
      <c r="H839" s="25" t="s">
        <v>186</v>
      </c>
      <c r="I839" s="49">
        <v>10.852316893724245</v>
      </c>
    </row>
    <row r="840" spans="1:9" ht="15.6" x14ac:dyDescent="0.3">
      <c r="A840" s="39" t="s">
        <v>1850</v>
      </c>
      <c r="B840" s="20" t="s">
        <v>1851</v>
      </c>
      <c r="C840" s="23">
        <v>5.8</v>
      </c>
      <c r="D840" s="23" t="s">
        <v>1829</v>
      </c>
      <c r="E840" s="24">
        <v>58</v>
      </c>
      <c r="F840" s="24">
        <v>11.6</v>
      </c>
      <c r="G840" s="25" t="s">
        <v>189</v>
      </c>
      <c r="H840" s="25" t="s">
        <v>186</v>
      </c>
      <c r="I840" s="49">
        <v>8.9534491445572222</v>
      </c>
    </row>
    <row r="841" spans="1:9" ht="15.6" x14ac:dyDescent="0.3">
      <c r="A841" s="39" t="s">
        <v>1852</v>
      </c>
      <c r="B841" s="20" t="s">
        <v>1853</v>
      </c>
      <c r="C841" s="23">
        <v>5.8</v>
      </c>
      <c r="D841" s="23" t="s">
        <v>1829</v>
      </c>
      <c r="E841" s="24">
        <v>58</v>
      </c>
      <c r="F841" s="24">
        <v>11.6</v>
      </c>
      <c r="G841" s="25" t="s">
        <v>189</v>
      </c>
      <c r="H841" s="25" t="s">
        <v>186</v>
      </c>
      <c r="I841" s="49">
        <v>8.0097694146681615</v>
      </c>
    </row>
    <row r="842" spans="1:9" ht="15.6" x14ac:dyDescent="0.3">
      <c r="A842" s="39" t="s">
        <v>1854</v>
      </c>
      <c r="B842" s="20" t="s">
        <v>1855</v>
      </c>
      <c r="C842" s="23">
        <v>5.8</v>
      </c>
      <c r="D842" s="23" t="s">
        <v>1829</v>
      </c>
      <c r="E842" s="24">
        <v>58</v>
      </c>
      <c r="F842" s="24">
        <v>23.2</v>
      </c>
      <c r="G842" s="25" t="s">
        <v>189</v>
      </c>
      <c r="H842" s="25" t="s">
        <v>186</v>
      </c>
      <c r="I842" s="49">
        <v>11.519797678279923</v>
      </c>
    </row>
    <row r="843" spans="1:9" ht="15.6" x14ac:dyDescent="0.3">
      <c r="A843" s="39" t="s">
        <v>1856</v>
      </c>
      <c r="B843" s="20" t="s">
        <v>1857</v>
      </c>
      <c r="C843" s="23">
        <v>5.8</v>
      </c>
      <c r="D843" s="23" t="s">
        <v>1829</v>
      </c>
      <c r="E843" s="24">
        <v>58</v>
      </c>
      <c r="F843" s="24">
        <v>11.6</v>
      </c>
      <c r="G843" s="25" t="s">
        <v>189</v>
      </c>
      <c r="H843" s="25" t="s">
        <v>186</v>
      </c>
      <c r="I843" s="49">
        <v>9.9086371638351789</v>
      </c>
    </row>
    <row r="844" spans="1:9" ht="15.6" x14ac:dyDescent="0.3">
      <c r="A844" s="39" t="s">
        <v>1858</v>
      </c>
      <c r="B844" s="20" t="s">
        <v>1859</v>
      </c>
      <c r="C844" s="23">
        <v>5.8</v>
      </c>
      <c r="D844" s="23" t="s">
        <v>1829</v>
      </c>
      <c r="E844" s="24">
        <v>58</v>
      </c>
      <c r="F844" s="24">
        <v>11.6</v>
      </c>
      <c r="G844" s="25" t="s">
        <v>189</v>
      </c>
      <c r="H844" s="25" t="s">
        <v>186</v>
      </c>
      <c r="I844" s="49">
        <v>8.8959076976127687</v>
      </c>
    </row>
    <row r="845" spans="1:9" ht="15.6" x14ac:dyDescent="0.3">
      <c r="A845" s="39" t="s">
        <v>1860</v>
      </c>
      <c r="B845" s="20" t="s">
        <v>1861</v>
      </c>
      <c r="C845" s="23">
        <v>5.8</v>
      </c>
      <c r="D845" s="27" t="s">
        <v>1829</v>
      </c>
      <c r="E845" s="27">
        <v>58</v>
      </c>
      <c r="F845" s="24">
        <v>23.2</v>
      </c>
      <c r="G845" s="25" t="s">
        <v>189</v>
      </c>
      <c r="H845" s="25" t="s">
        <v>186</v>
      </c>
      <c r="I845" s="49">
        <v>11.519797678279923</v>
      </c>
    </row>
    <row r="846" spans="1:9" ht="15.6" x14ac:dyDescent="0.3">
      <c r="A846" s="39" t="s">
        <v>1862</v>
      </c>
      <c r="B846" s="20" t="s">
        <v>1863</v>
      </c>
      <c r="C846" s="23">
        <v>5.8</v>
      </c>
      <c r="D846" s="27" t="s">
        <v>1829</v>
      </c>
      <c r="E846" s="27">
        <v>58</v>
      </c>
      <c r="F846" s="24">
        <v>11.6</v>
      </c>
      <c r="G846" s="25" t="s">
        <v>189</v>
      </c>
      <c r="H846" s="25" t="s">
        <v>186</v>
      </c>
      <c r="I846" s="49">
        <v>9.9086371638351789</v>
      </c>
    </row>
    <row r="847" spans="1:9" ht="15.6" x14ac:dyDescent="0.3">
      <c r="A847" s="39" t="s">
        <v>1864</v>
      </c>
      <c r="B847" s="20" t="s">
        <v>1865</v>
      </c>
      <c r="C847" s="23">
        <v>5.8</v>
      </c>
      <c r="D847" s="27" t="s">
        <v>1829</v>
      </c>
      <c r="E847" s="27">
        <v>58</v>
      </c>
      <c r="F847" s="24">
        <v>11.6</v>
      </c>
      <c r="G847" s="25" t="s">
        <v>189</v>
      </c>
      <c r="H847" s="25" t="s">
        <v>186</v>
      </c>
      <c r="I847" s="49">
        <v>8.8959076976127687</v>
      </c>
    </row>
    <row r="848" spans="1:9" ht="15.6" x14ac:dyDescent="0.3">
      <c r="A848" s="39" t="s">
        <v>1866</v>
      </c>
      <c r="B848" s="20" t="s">
        <v>1867</v>
      </c>
      <c r="C848" s="23">
        <v>5.8</v>
      </c>
      <c r="D848" s="27" t="s">
        <v>1829</v>
      </c>
      <c r="E848" s="27">
        <v>58</v>
      </c>
      <c r="F848" s="24">
        <v>23.2</v>
      </c>
      <c r="G848" s="25" t="s">
        <v>189</v>
      </c>
      <c r="H848" s="25" t="s">
        <v>186</v>
      </c>
      <c r="I848" s="49">
        <v>11.519797678279923</v>
      </c>
    </row>
    <row r="849" spans="1:9" ht="15.6" x14ac:dyDescent="0.3">
      <c r="A849" s="39" t="s">
        <v>1868</v>
      </c>
      <c r="B849" s="20" t="s">
        <v>1869</v>
      </c>
      <c r="C849" s="23">
        <v>5.8</v>
      </c>
      <c r="D849" s="27" t="s">
        <v>1829</v>
      </c>
      <c r="E849" s="27">
        <v>58</v>
      </c>
      <c r="F849" s="24">
        <v>11.6</v>
      </c>
      <c r="G849" s="25" t="s">
        <v>189</v>
      </c>
      <c r="H849" s="25" t="s">
        <v>186</v>
      </c>
      <c r="I849" s="49">
        <v>9.9086371638351789</v>
      </c>
    </row>
    <row r="850" spans="1:9" ht="15.6" x14ac:dyDescent="0.3">
      <c r="A850" s="39" t="s">
        <v>1870</v>
      </c>
      <c r="B850" s="20" t="s">
        <v>1871</v>
      </c>
      <c r="C850" s="23">
        <v>5.8</v>
      </c>
      <c r="D850" s="27" t="s">
        <v>1829</v>
      </c>
      <c r="E850" s="27">
        <v>58</v>
      </c>
      <c r="F850" s="24">
        <v>11.6</v>
      </c>
      <c r="G850" s="25" t="s">
        <v>189</v>
      </c>
      <c r="H850" s="25" t="s">
        <v>186</v>
      </c>
      <c r="I850" s="49">
        <v>8.8959076976127687</v>
      </c>
    </row>
    <row r="851" spans="1:9" ht="15.6" x14ac:dyDescent="0.3">
      <c r="A851" s="39" t="s">
        <v>1872</v>
      </c>
      <c r="B851" s="20" t="s">
        <v>1873</v>
      </c>
      <c r="C851" s="23">
        <v>5.8</v>
      </c>
      <c r="D851" s="23" t="s">
        <v>1829</v>
      </c>
      <c r="E851" s="24">
        <v>58</v>
      </c>
      <c r="F851" s="24">
        <v>23.2</v>
      </c>
      <c r="G851" s="25" t="s">
        <v>189</v>
      </c>
      <c r="H851" s="25" t="s">
        <v>186</v>
      </c>
      <c r="I851" s="49">
        <v>11.519797678279923</v>
      </c>
    </row>
    <row r="852" spans="1:9" ht="15.6" x14ac:dyDescent="0.3">
      <c r="A852" s="39" t="s">
        <v>1874</v>
      </c>
      <c r="B852" s="20" t="s">
        <v>1875</v>
      </c>
      <c r="C852" s="23">
        <v>5.8</v>
      </c>
      <c r="D852" s="23" t="s">
        <v>1829</v>
      </c>
      <c r="E852" s="24">
        <v>58</v>
      </c>
      <c r="F852" s="24">
        <v>11.6</v>
      </c>
      <c r="G852" s="25" t="s">
        <v>189</v>
      </c>
      <c r="H852" s="25" t="s">
        <v>186</v>
      </c>
      <c r="I852" s="49">
        <v>9.9086371638351789</v>
      </c>
    </row>
    <row r="853" spans="1:9" ht="15.6" x14ac:dyDescent="0.3">
      <c r="A853" s="39" t="s">
        <v>1876</v>
      </c>
      <c r="B853" s="20" t="s">
        <v>1877</v>
      </c>
      <c r="C853" s="23">
        <v>5.8</v>
      </c>
      <c r="D853" s="23" t="s">
        <v>1829</v>
      </c>
      <c r="E853" s="24">
        <v>58</v>
      </c>
      <c r="F853" s="24">
        <v>11.6</v>
      </c>
      <c r="G853" s="25" t="s">
        <v>189</v>
      </c>
      <c r="H853" s="25" t="s">
        <v>186</v>
      </c>
      <c r="I853" s="49">
        <v>8.8959076976127687</v>
      </c>
    </row>
    <row r="854" spans="1:9" ht="15.6" x14ac:dyDescent="0.3">
      <c r="A854" s="39" t="s">
        <v>1878</v>
      </c>
      <c r="B854" s="20" t="s">
        <v>1879</v>
      </c>
      <c r="C854" s="23">
        <v>5.8</v>
      </c>
      <c r="D854" s="23" t="s">
        <v>1829</v>
      </c>
      <c r="E854" s="24">
        <v>58</v>
      </c>
      <c r="F854" s="24">
        <v>23.2</v>
      </c>
      <c r="G854" s="25" t="s">
        <v>189</v>
      </c>
      <c r="H854" s="25" t="s">
        <v>186</v>
      </c>
      <c r="I854" s="49">
        <v>11.519797678279923</v>
      </c>
    </row>
    <row r="855" spans="1:9" ht="15.6" x14ac:dyDescent="0.3">
      <c r="A855" s="39" t="s">
        <v>1880</v>
      </c>
      <c r="B855" s="20" t="s">
        <v>1881</v>
      </c>
      <c r="C855" s="23">
        <v>5.8</v>
      </c>
      <c r="D855" s="23" t="s">
        <v>1829</v>
      </c>
      <c r="E855" s="24">
        <v>58</v>
      </c>
      <c r="F855" s="24">
        <v>11.6</v>
      </c>
      <c r="G855" s="25" t="s">
        <v>189</v>
      </c>
      <c r="H855" s="25" t="s">
        <v>186</v>
      </c>
      <c r="I855" s="49">
        <v>9.9086371638351789</v>
      </c>
    </row>
    <row r="856" spans="1:9" ht="15.6" x14ac:dyDescent="0.3">
      <c r="A856" s="39" t="s">
        <v>1882</v>
      </c>
      <c r="B856" s="20" t="s">
        <v>1883</v>
      </c>
      <c r="C856" s="23">
        <v>5.8</v>
      </c>
      <c r="D856" s="23" t="s">
        <v>1829</v>
      </c>
      <c r="E856" s="24">
        <v>58</v>
      </c>
      <c r="F856" s="24">
        <v>11.6</v>
      </c>
      <c r="G856" s="25" t="s">
        <v>189</v>
      </c>
      <c r="H856" s="25" t="s">
        <v>186</v>
      </c>
      <c r="I856" s="49">
        <v>8.8959076976127687</v>
      </c>
    </row>
    <row r="857" spans="1:9" ht="15.6" x14ac:dyDescent="0.3">
      <c r="A857" s="39" t="s">
        <v>1884</v>
      </c>
      <c r="B857" s="20" t="s">
        <v>1885</v>
      </c>
      <c r="C857" s="23">
        <v>5.8</v>
      </c>
      <c r="D857" s="23" t="s">
        <v>1829</v>
      </c>
      <c r="E857" s="24">
        <v>58</v>
      </c>
      <c r="F857" s="24">
        <v>23.2</v>
      </c>
      <c r="G857" s="25" t="s">
        <v>189</v>
      </c>
      <c r="H857" s="25" t="s">
        <v>186</v>
      </c>
      <c r="I857" s="49">
        <v>11.519797678279923</v>
      </c>
    </row>
    <row r="858" spans="1:9" ht="15.6" x14ac:dyDescent="0.3">
      <c r="A858" s="39" t="s">
        <v>1886</v>
      </c>
      <c r="B858" s="20" t="s">
        <v>1887</v>
      </c>
      <c r="C858" s="23">
        <v>5.8</v>
      </c>
      <c r="D858" s="23" t="s">
        <v>1829</v>
      </c>
      <c r="E858" s="24">
        <v>58</v>
      </c>
      <c r="F858" s="24">
        <v>11.6</v>
      </c>
      <c r="G858" s="25" t="s">
        <v>189</v>
      </c>
      <c r="H858" s="25" t="s">
        <v>186</v>
      </c>
      <c r="I858" s="49">
        <v>9.9086371638351789</v>
      </c>
    </row>
    <row r="859" spans="1:9" ht="15.6" x14ac:dyDescent="0.3">
      <c r="A859" s="39" t="s">
        <v>1888</v>
      </c>
      <c r="B859" s="20" t="s">
        <v>1889</v>
      </c>
      <c r="C859" s="23">
        <v>5.8</v>
      </c>
      <c r="D859" s="23" t="s">
        <v>1829</v>
      </c>
      <c r="E859" s="24">
        <v>58</v>
      </c>
      <c r="F859" s="24">
        <v>11.6</v>
      </c>
      <c r="G859" s="25" t="s">
        <v>189</v>
      </c>
      <c r="H859" s="25" t="s">
        <v>186</v>
      </c>
      <c r="I859" s="49">
        <v>8.8959076976127687</v>
      </c>
    </row>
    <row r="860" spans="1:9" ht="15.6" x14ac:dyDescent="0.3">
      <c r="A860" s="39" t="s">
        <v>1890</v>
      </c>
      <c r="B860" s="20" t="s">
        <v>1891</v>
      </c>
      <c r="C860" s="23">
        <v>5.8</v>
      </c>
      <c r="D860" s="23" t="s">
        <v>1829</v>
      </c>
      <c r="E860" s="24">
        <v>58</v>
      </c>
      <c r="F860" s="24">
        <v>23.2</v>
      </c>
      <c r="G860" s="25" t="s">
        <v>189</v>
      </c>
      <c r="H860" s="25" t="s">
        <v>186</v>
      </c>
      <c r="I860" s="49">
        <v>11.519797678279923</v>
      </c>
    </row>
    <row r="861" spans="1:9" ht="15.6" x14ac:dyDescent="0.3">
      <c r="A861" s="39" t="s">
        <v>1892</v>
      </c>
      <c r="B861" s="20" t="s">
        <v>1893</v>
      </c>
      <c r="C861" s="23">
        <v>5.8</v>
      </c>
      <c r="D861" s="23" t="s">
        <v>1829</v>
      </c>
      <c r="E861" s="24">
        <v>58</v>
      </c>
      <c r="F861" s="24">
        <v>11.6</v>
      </c>
      <c r="G861" s="25" t="s">
        <v>189</v>
      </c>
      <c r="H861" s="25" t="s">
        <v>186</v>
      </c>
      <c r="I861" s="49">
        <v>9.9086371638351789</v>
      </c>
    </row>
    <row r="862" spans="1:9" ht="15.6" x14ac:dyDescent="0.3">
      <c r="A862" s="39" t="s">
        <v>1894</v>
      </c>
      <c r="B862" s="20" t="s">
        <v>1895</v>
      </c>
      <c r="C862" s="23">
        <v>5.8</v>
      </c>
      <c r="D862" s="23" t="s">
        <v>1829</v>
      </c>
      <c r="E862" s="24">
        <v>58</v>
      </c>
      <c r="F862" s="24">
        <v>11.6</v>
      </c>
      <c r="G862" s="25" t="s">
        <v>189</v>
      </c>
      <c r="H862" s="25" t="s">
        <v>186</v>
      </c>
      <c r="I862" s="49">
        <v>8.8959076976127687</v>
      </c>
    </row>
    <row r="863" spans="1:9" ht="15.6" x14ac:dyDescent="0.3">
      <c r="A863" s="39" t="s">
        <v>1896</v>
      </c>
      <c r="B863" s="20" t="s">
        <v>1897</v>
      </c>
      <c r="C863" s="23">
        <v>5.8</v>
      </c>
      <c r="D863" s="23" t="s">
        <v>1829</v>
      </c>
      <c r="E863" s="24">
        <v>58</v>
      </c>
      <c r="F863" s="24">
        <v>23.2</v>
      </c>
      <c r="G863" s="25" t="s">
        <v>189</v>
      </c>
      <c r="H863" s="25" t="s">
        <v>186</v>
      </c>
      <c r="I863" s="49">
        <v>11.519797678279923</v>
      </c>
    </row>
    <row r="864" spans="1:9" ht="15.6" x14ac:dyDescent="0.3">
      <c r="A864" s="39" t="s">
        <v>1898</v>
      </c>
      <c r="B864" s="20" t="s">
        <v>1899</v>
      </c>
      <c r="C864" s="23">
        <v>5.8</v>
      </c>
      <c r="D864" s="23" t="s">
        <v>1829</v>
      </c>
      <c r="E864" s="24">
        <v>58</v>
      </c>
      <c r="F864" s="24">
        <v>11.6</v>
      </c>
      <c r="G864" s="25" t="s">
        <v>189</v>
      </c>
      <c r="H864" s="25" t="s">
        <v>186</v>
      </c>
      <c r="I864" s="49">
        <v>9.9086371638351789</v>
      </c>
    </row>
    <row r="865" spans="1:9" ht="15.6" x14ac:dyDescent="0.3">
      <c r="A865" s="39" t="s">
        <v>1900</v>
      </c>
      <c r="B865" s="20" t="s">
        <v>1901</v>
      </c>
      <c r="C865" s="23">
        <v>5.8</v>
      </c>
      <c r="D865" s="23" t="s">
        <v>1829</v>
      </c>
      <c r="E865" s="24">
        <v>58</v>
      </c>
      <c r="F865" s="24">
        <v>11.6</v>
      </c>
      <c r="G865" s="25" t="s">
        <v>189</v>
      </c>
      <c r="H865" s="25" t="s">
        <v>186</v>
      </c>
      <c r="I865" s="49">
        <v>8.8959076976127687</v>
      </c>
    </row>
    <row r="866" spans="1:9" ht="15.6" x14ac:dyDescent="0.3">
      <c r="A866" s="39" t="s">
        <v>1902</v>
      </c>
      <c r="B866" s="20" t="s">
        <v>1903</v>
      </c>
      <c r="C866" s="23">
        <v>5.8</v>
      </c>
      <c r="D866" s="23" t="s">
        <v>1829</v>
      </c>
      <c r="E866" s="24">
        <v>58</v>
      </c>
      <c r="F866" s="24">
        <v>23.2</v>
      </c>
      <c r="G866" s="25" t="s">
        <v>189</v>
      </c>
      <c r="H866" s="25" t="s">
        <v>186</v>
      </c>
      <c r="I866" s="49">
        <v>12.095787562193921</v>
      </c>
    </row>
    <row r="867" spans="1:9" ht="15.6" x14ac:dyDescent="0.3">
      <c r="A867" s="39" t="s">
        <v>1904</v>
      </c>
      <c r="B867" s="20" t="s">
        <v>1905</v>
      </c>
      <c r="C867" s="23">
        <v>5.8</v>
      </c>
      <c r="D867" s="23" t="s">
        <v>1829</v>
      </c>
      <c r="E867" s="24">
        <v>58</v>
      </c>
      <c r="F867" s="24">
        <v>11.6</v>
      </c>
      <c r="G867" s="25" t="s">
        <v>189</v>
      </c>
      <c r="H867" s="25" t="s">
        <v>186</v>
      </c>
      <c r="I867" s="49">
        <v>10.40406902202694</v>
      </c>
    </row>
    <row r="868" spans="1:9" ht="15.6" x14ac:dyDescent="0.3">
      <c r="A868" s="39" t="s">
        <v>1906</v>
      </c>
      <c r="B868" s="20" t="s">
        <v>1907</v>
      </c>
      <c r="C868" s="23">
        <v>5.8</v>
      </c>
      <c r="D868" s="23" t="s">
        <v>1829</v>
      </c>
      <c r="E868" s="24">
        <v>58</v>
      </c>
      <c r="F868" s="24">
        <v>11.6</v>
      </c>
      <c r="G868" s="25" t="s">
        <v>189</v>
      </c>
      <c r="H868" s="25" t="s">
        <v>186</v>
      </c>
      <c r="I868" s="49">
        <v>9.340703082493409</v>
      </c>
    </row>
    <row r="869" spans="1:9" ht="15.6" x14ac:dyDescent="0.3">
      <c r="A869" s="39" t="s">
        <v>1908</v>
      </c>
      <c r="B869" s="20" t="s">
        <v>1909</v>
      </c>
      <c r="C869" s="23">
        <v>5.8</v>
      </c>
      <c r="D869" s="23" t="s">
        <v>1829</v>
      </c>
      <c r="E869" s="24">
        <v>58</v>
      </c>
      <c r="F869" s="24">
        <v>23.2</v>
      </c>
      <c r="G869" s="25" t="s">
        <v>189</v>
      </c>
      <c r="H869" s="25" t="s">
        <v>186</v>
      </c>
      <c r="I869" s="49">
        <v>12.095787562193921</v>
      </c>
    </row>
    <row r="870" spans="1:9" ht="15.6" x14ac:dyDescent="0.3">
      <c r="A870" s="39" t="s">
        <v>1910</v>
      </c>
      <c r="B870" s="20" t="s">
        <v>1911</v>
      </c>
      <c r="C870" s="23">
        <v>5.8</v>
      </c>
      <c r="D870" s="23" t="s">
        <v>1829</v>
      </c>
      <c r="E870" s="24">
        <v>58</v>
      </c>
      <c r="F870" s="24">
        <v>11.6</v>
      </c>
      <c r="G870" s="25" t="s">
        <v>189</v>
      </c>
      <c r="H870" s="25" t="s">
        <v>186</v>
      </c>
      <c r="I870" s="49">
        <v>10.40406902202694</v>
      </c>
    </row>
    <row r="871" spans="1:9" ht="15.6" x14ac:dyDescent="0.3">
      <c r="A871" s="39" t="s">
        <v>1912</v>
      </c>
      <c r="B871" s="20" t="s">
        <v>1913</v>
      </c>
      <c r="C871" s="23">
        <v>5.8</v>
      </c>
      <c r="D871" s="23" t="s">
        <v>1829</v>
      </c>
      <c r="E871" s="24">
        <v>58</v>
      </c>
      <c r="F871" s="24">
        <v>11.6</v>
      </c>
      <c r="G871" s="25" t="s">
        <v>189</v>
      </c>
      <c r="H871" s="25" t="s">
        <v>186</v>
      </c>
      <c r="I871" s="49">
        <v>9.340703082493409</v>
      </c>
    </row>
    <row r="872" spans="1:9" ht="15.6" x14ac:dyDescent="0.3">
      <c r="A872" s="39" t="s">
        <v>1914</v>
      </c>
      <c r="B872" s="20" t="s">
        <v>1915</v>
      </c>
      <c r="C872" s="23">
        <v>5.8</v>
      </c>
      <c r="D872" s="23" t="s">
        <v>1829</v>
      </c>
      <c r="E872" s="24">
        <v>58</v>
      </c>
      <c r="F872" s="24">
        <v>23.2</v>
      </c>
      <c r="G872" s="25" t="s">
        <v>189</v>
      </c>
      <c r="H872" s="25" t="s">
        <v>186</v>
      </c>
      <c r="I872" s="49">
        <v>11.519797678279923</v>
      </c>
    </row>
    <row r="873" spans="1:9" ht="15.6" x14ac:dyDescent="0.3">
      <c r="A873" s="39" t="s">
        <v>1916</v>
      </c>
      <c r="B873" s="20" t="s">
        <v>1917</v>
      </c>
      <c r="C873" s="23">
        <v>5.8</v>
      </c>
      <c r="D873" s="23" t="s">
        <v>1829</v>
      </c>
      <c r="E873" s="24">
        <v>58</v>
      </c>
      <c r="F873" s="24">
        <v>11.6</v>
      </c>
      <c r="G873" s="25" t="s">
        <v>189</v>
      </c>
      <c r="H873" s="25" t="s">
        <v>186</v>
      </c>
      <c r="I873" s="49">
        <v>9.9086371638351789</v>
      </c>
    </row>
    <row r="874" spans="1:9" ht="15.6" x14ac:dyDescent="0.3">
      <c r="A874" s="39" t="s">
        <v>1918</v>
      </c>
      <c r="B874" s="20" t="s">
        <v>1919</v>
      </c>
      <c r="C874" s="23">
        <v>5.8</v>
      </c>
      <c r="D874" s="23" t="s">
        <v>1829</v>
      </c>
      <c r="E874" s="24">
        <v>58</v>
      </c>
      <c r="F874" s="24">
        <v>11.6</v>
      </c>
      <c r="G874" s="25" t="s">
        <v>189</v>
      </c>
      <c r="H874" s="25" t="s">
        <v>186</v>
      </c>
      <c r="I874" s="49">
        <v>8.8959076976127687</v>
      </c>
    </row>
    <row r="875" spans="1:9" ht="15.6" x14ac:dyDescent="0.3">
      <c r="A875" s="39" t="s">
        <v>1920</v>
      </c>
      <c r="B875" s="20" t="s">
        <v>1921</v>
      </c>
      <c r="C875" s="23">
        <v>5.8</v>
      </c>
      <c r="D875" s="23" t="s">
        <v>1829</v>
      </c>
      <c r="E875" s="24">
        <v>58</v>
      </c>
      <c r="F875" s="24">
        <v>11.6</v>
      </c>
      <c r="G875" s="25" t="s">
        <v>185</v>
      </c>
      <c r="H875" s="25" t="s">
        <v>186</v>
      </c>
      <c r="I875" s="49">
        <v>10.463009454047439</v>
      </c>
    </row>
    <row r="876" spans="1:9" ht="15.6" x14ac:dyDescent="0.3">
      <c r="A876" s="39" t="s">
        <v>1922</v>
      </c>
      <c r="B876" s="20" t="s">
        <v>1923</v>
      </c>
      <c r="C876" s="23">
        <v>5.8</v>
      </c>
      <c r="D876" s="23" t="s">
        <v>1829</v>
      </c>
      <c r="E876" s="24">
        <v>58</v>
      </c>
      <c r="F876" s="24">
        <v>11.6</v>
      </c>
      <c r="G876" s="25" t="s">
        <v>189</v>
      </c>
      <c r="H876" s="25" t="s">
        <v>186</v>
      </c>
      <c r="I876" s="49">
        <v>13.112544929702446</v>
      </c>
    </row>
    <row r="877" spans="1:9" ht="15.6" x14ac:dyDescent="0.3">
      <c r="A877" s="39" t="s">
        <v>1924</v>
      </c>
      <c r="B877" s="20" t="s">
        <v>1925</v>
      </c>
      <c r="C877" s="23">
        <v>5.8</v>
      </c>
      <c r="D877" s="23" t="s">
        <v>1829</v>
      </c>
      <c r="E877" s="24">
        <v>58</v>
      </c>
      <c r="F877" s="24">
        <v>11.6</v>
      </c>
      <c r="G877" s="25" t="s">
        <v>189</v>
      </c>
      <c r="H877" s="25" t="s">
        <v>186</v>
      </c>
      <c r="I877" s="49">
        <v>12.13065767904226</v>
      </c>
    </row>
    <row r="878" spans="1:9" ht="15.6" x14ac:dyDescent="0.3">
      <c r="A878" s="39" t="s">
        <v>1926</v>
      </c>
      <c r="B878" s="20" t="s">
        <v>1927</v>
      </c>
      <c r="C878" s="23">
        <v>5.8</v>
      </c>
      <c r="D878" s="23" t="s">
        <v>1829</v>
      </c>
      <c r="E878" s="24">
        <v>58</v>
      </c>
      <c r="F878" s="24">
        <v>11.6</v>
      </c>
      <c r="G878" s="25" t="s">
        <v>189</v>
      </c>
      <c r="H878" s="25" t="s">
        <v>186</v>
      </c>
      <c r="I878" s="49">
        <v>10.174478648718566</v>
      </c>
    </row>
    <row r="879" spans="1:9" ht="15.6" x14ac:dyDescent="0.3">
      <c r="A879" s="39" t="s">
        <v>1928</v>
      </c>
      <c r="B879" s="20" t="s">
        <v>1929</v>
      </c>
      <c r="C879" s="23">
        <v>5.8</v>
      </c>
      <c r="D879" s="23" t="s">
        <v>1829</v>
      </c>
      <c r="E879" s="24">
        <v>58</v>
      </c>
      <c r="F879" s="24">
        <v>11.6</v>
      </c>
      <c r="G879" s="25" t="s">
        <v>189</v>
      </c>
      <c r="H879" s="25" t="s">
        <v>186</v>
      </c>
      <c r="I879" s="49">
        <v>13.249263407642466</v>
      </c>
    </row>
    <row r="880" spans="1:9" ht="15.6" x14ac:dyDescent="0.3">
      <c r="A880" s="39" t="s">
        <v>1930</v>
      </c>
      <c r="B880" s="20" t="s">
        <v>1931</v>
      </c>
      <c r="C880" s="23">
        <v>5.8</v>
      </c>
      <c r="D880" s="23" t="s">
        <v>1829</v>
      </c>
      <c r="E880" s="24">
        <v>58</v>
      </c>
      <c r="F880" s="24">
        <v>11.6</v>
      </c>
      <c r="G880" s="25" t="s">
        <v>189</v>
      </c>
      <c r="H880" s="25" t="s">
        <v>186</v>
      </c>
      <c r="I880" s="49">
        <v>12.230089299362282</v>
      </c>
    </row>
    <row r="881" spans="1:9" ht="15.6" x14ac:dyDescent="0.3">
      <c r="A881" s="39" t="s">
        <v>1932</v>
      </c>
      <c r="B881" s="20" t="s">
        <v>1933</v>
      </c>
      <c r="C881" s="23">
        <v>5.8</v>
      </c>
      <c r="D881" s="23" t="s">
        <v>1829</v>
      </c>
      <c r="E881" s="24">
        <v>58</v>
      </c>
      <c r="F881" s="24">
        <v>11.6</v>
      </c>
      <c r="G881" s="25" t="s">
        <v>189</v>
      </c>
      <c r="H881" s="25" t="s">
        <v>186</v>
      </c>
      <c r="I881" s="49">
        <v>10.502464896301959</v>
      </c>
    </row>
    <row r="882" spans="1:9" ht="15.6" x14ac:dyDescent="0.3">
      <c r="A882" s="39" t="s">
        <v>1934</v>
      </c>
      <c r="B882" s="20" t="s">
        <v>1935</v>
      </c>
      <c r="C882" s="23">
        <v>5.8</v>
      </c>
      <c r="D882" s="23" t="s">
        <v>1829</v>
      </c>
      <c r="E882" s="24">
        <v>58</v>
      </c>
      <c r="F882" s="24">
        <v>11.6</v>
      </c>
      <c r="G882" s="25" t="s">
        <v>189</v>
      </c>
      <c r="H882" s="25" t="s">
        <v>186</v>
      </c>
      <c r="I882" s="49">
        <v>13.609703031302539</v>
      </c>
    </row>
    <row r="883" spans="1:9" ht="15.6" x14ac:dyDescent="0.3">
      <c r="A883" s="39" t="s">
        <v>1936</v>
      </c>
      <c r="B883" s="20" t="s">
        <v>1937</v>
      </c>
      <c r="C883" s="23">
        <v>5.8</v>
      </c>
      <c r="D883" s="23" t="s">
        <v>1829</v>
      </c>
      <c r="E883" s="24">
        <v>58</v>
      </c>
      <c r="F883" s="24">
        <v>11.6</v>
      </c>
      <c r="G883" s="25" t="s">
        <v>189</v>
      </c>
      <c r="H883" s="25" t="s">
        <v>186</v>
      </c>
      <c r="I883" s="49">
        <v>12.230089299362282</v>
      </c>
    </row>
    <row r="884" spans="1:9" ht="15.6" x14ac:dyDescent="0.3">
      <c r="A884" s="39" t="s">
        <v>1938</v>
      </c>
      <c r="B884" s="20" t="s">
        <v>1939</v>
      </c>
      <c r="C884" s="23">
        <v>5.8</v>
      </c>
      <c r="D884" s="23" t="s">
        <v>1829</v>
      </c>
      <c r="E884" s="24">
        <v>58</v>
      </c>
      <c r="F884" s="24">
        <v>11.6</v>
      </c>
      <c r="G884" s="25" t="s">
        <v>189</v>
      </c>
      <c r="H884" s="25" t="s">
        <v>186</v>
      </c>
      <c r="I884" s="49">
        <v>10.502464896301959</v>
      </c>
    </row>
    <row r="885" spans="1:9" ht="15.6" x14ac:dyDescent="0.3">
      <c r="A885" s="39" t="s">
        <v>1940</v>
      </c>
      <c r="B885" s="20" t="s">
        <v>1941</v>
      </c>
      <c r="C885" s="23">
        <v>5.8</v>
      </c>
      <c r="D885" s="23" t="s">
        <v>1829</v>
      </c>
      <c r="E885" s="24">
        <v>58</v>
      </c>
      <c r="F885" s="24">
        <v>11.6</v>
      </c>
      <c r="G885" s="25" t="s">
        <v>189</v>
      </c>
      <c r="H885" s="25" t="s">
        <v>186</v>
      </c>
      <c r="I885" s="49">
        <v>13.609703031302539</v>
      </c>
    </row>
    <row r="886" spans="1:9" ht="15.6" x14ac:dyDescent="0.3">
      <c r="A886" s="39" t="s">
        <v>1942</v>
      </c>
      <c r="B886" s="20" t="s">
        <v>1943</v>
      </c>
      <c r="C886" s="23">
        <v>5.8</v>
      </c>
      <c r="D886" s="23" t="s">
        <v>1829</v>
      </c>
      <c r="E886" s="24">
        <v>58</v>
      </c>
      <c r="F886" s="24">
        <v>11.6</v>
      </c>
      <c r="G886" s="25" t="s">
        <v>189</v>
      </c>
      <c r="H886" s="25" t="s">
        <v>186</v>
      </c>
      <c r="I886" s="49">
        <v>12.230089299362282</v>
      </c>
    </row>
    <row r="887" spans="1:9" ht="15.6" x14ac:dyDescent="0.3">
      <c r="A887" s="39" t="s">
        <v>1944</v>
      </c>
      <c r="B887" s="20" t="s">
        <v>1945</v>
      </c>
      <c r="C887" s="23">
        <v>5.8</v>
      </c>
      <c r="D887" s="23" t="s">
        <v>1829</v>
      </c>
      <c r="E887" s="24">
        <v>58</v>
      </c>
      <c r="F887" s="24">
        <v>11.6</v>
      </c>
      <c r="G887" s="25" t="s">
        <v>189</v>
      </c>
      <c r="H887" s="25" t="s">
        <v>186</v>
      </c>
      <c r="I887" s="49">
        <v>10.502464896301959</v>
      </c>
    </row>
    <row r="888" spans="1:9" ht="15.6" x14ac:dyDescent="0.3">
      <c r="A888" s="39" t="s">
        <v>1946</v>
      </c>
      <c r="B888" s="20" t="s">
        <v>1947</v>
      </c>
      <c r="C888" s="23">
        <v>5.8</v>
      </c>
      <c r="D888" s="23" t="s">
        <v>1829</v>
      </c>
      <c r="E888" s="24">
        <v>58</v>
      </c>
      <c r="F888" s="24">
        <v>11.6</v>
      </c>
      <c r="G888" s="25" t="s">
        <v>189</v>
      </c>
      <c r="H888" s="25" t="s">
        <v>186</v>
      </c>
      <c r="I888" s="49">
        <v>14.684577260224959</v>
      </c>
    </row>
    <row r="889" spans="1:9" ht="15.6" x14ac:dyDescent="0.3">
      <c r="A889" s="39" t="s">
        <v>1948</v>
      </c>
      <c r="B889" s="20" t="s">
        <v>1949</v>
      </c>
      <c r="C889" s="23">
        <v>5.8</v>
      </c>
      <c r="D889" s="23" t="s">
        <v>1829</v>
      </c>
      <c r="E889" s="24">
        <v>58</v>
      </c>
      <c r="F889" s="24">
        <v>11.6</v>
      </c>
      <c r="G889" s="25" t="s">
        <v>189</v>
      </c>
      <c r="H889" s="25" t="s">
        <v>186</v>
      </c>
      <c r="I889" s="49">
        <v>13.579781478891423</v>
      </c>
    </row>
    <row r="890" spans="1:9" ht="15.6" x14ac:dyDescent="0.3">
      <c r="A890" s="39" t="s">
        <v>1950</v>
      </c>
      <c r="B890" s="20" t="s">
        <v>1951</v>
      </c>
      <c r="C890" s="23">
        <v>5.8</v>
      </c>
      <c r="D890" s="23" t="s">
        <v>1829</v>
      </c>
      <c r="E890" s="24">
        <v>58</v>
      </c>
      <c r="F890" s="24">
        <v>11.6</v>
      </c>
      <c r="G890" s="25" t="s">
        <v>189</v>
      </c>
      <c r="H890" s="25" t="s">
        <v>186</v>
      </c>
      <c r="I890" s="49">
        <v>11.715438597891071</v>
      </c>
    </row>
    <row r="891" spans="1:9" ht="15.6" x14ac:dyDescent="0.3">
      <c r="A891" s="39" t="s">
        <v>1952</v>
      </c>
      <c r="B891" s="20" t="s">
        <v>1953</v>
      </c>
      <c r="C891" s="23">
        <v>5.8</v>
      </c>
      <c r="D891" s="23" t="s">
        <v>1829</v>
      </c>
      <c r="E891" s="24">
        <v>58</v>
      </c>
      <c r="F891" s="24">
        <v>11.6</v>
      </c>
      <c r="G891" s="25" t="s">
        <v>189</v>
      </c>
      <c r="H891" s="25" t="s">
        <v>186</v>
      </c>
      <c r="I891" s="49">
        <v>14.684577260224959</v>
      </c>
    </row>
    <row r="892" spans="1:9" ht="15.6" x14ac:dyDescent="0.3">
      <c r="A892" s="39" t="s">
        <v>1954</v>
      </c>
      <c r="B892" s="20" t="s">
        <v>1955</v>
      </c>
      <c r="C892" s="23">
        <v>5.8</v>
      </c>
      <c r="D892" s="23" t="s">
        <v>1829</v>
      </c>
      <c r="E892" s="24">
        <v>58</v>
      </c>
      <c r="F892" s="24">
        <v>11.6</v>
      </c>
      <c r="G892" s="25" t="s">
        <v>189</v>
      </c>
      <c r="H892" s="25" t="s">
        <v>186</v>
      </c>
      <c r="I892" s="49">
        <v>13.579781478891423</v>
      </c>
    </row>
    <row r="893" spans="1:9" ht="15.6" x14ac:dyDescent="0.3">
      <c r="A893" s="39" t="s">
        <v>1956</v>
      </c>
      <c r="B893" s="20" t="s">
        <v>1957</v>
      </c>
      <c r="C893" s="23">
        <v>5.8</v>
      </c>
      <c r="D893" s="23" t="s">
        <v>1829</v>
      </c>
      <c r="E893" s="24">
        <v>58</v>
      </c>
      <c r="F893" s="24">
        <v>11.6</v>
      </c>
      <c r="G893" s="25" t="s">
        <v>189</v>
      </c>
      <c r="H893" s="25" t="s">
        <v>186</v>
      </c>
      <c r="I893" s="49">
        <v>11.715438597891071</v>
      </c>
    </row>
    <row r="894" spans="1:9" ht="15.6" x14ac:dyDescent="0.3">
      <c r="A894" s="39" t="s">
        <v>1958</v>
      </c>
      <c r="B894" s="20" t="s">
        <v>1959</v>
      </c>
      <c r="C894" s="23">
        <v>5.8</v>
      </c>
      <c r="D894" s="23" t="s">
        <v>1829</v>
      </c>
      <c r="E894" s="23">
        <v>58</v>
      </c>
      <c r="F894" s="24">
        <v>11.6</v>
      </c>
      <c r="G894" s="25" t="s">
        <v>189</v>
      </c>
      <c r="H894" s="25" t="s">
        <v>186</v>
      </c>
      <c r="I894" s="49">
        <v>14.684577260224959</v>
      </c>
    </row>
    <row r="895" spans="1:9" ht="15.6" x14ac:dyDescent="0.3">
      <c r="A895" s="39" t="s">
        <v>1960</v>
      </c>
      <c r="B895" s="20" t="s">
        <v>1961</v>
      </c>
      <c r="C895" s="23">
        <v>5.8</v>
      </c>
      <c r="D895" s="23" t="s">
        <v>1829</v>
      </c>
      <c r="E895" s="23">
        <v>58</v>
      </c>
      <c r="F895" s="24">
        <v>11.6</v>
      </c>
      <c r="G895" s="25" t="s">
        <v>189</v>
      </c>
      <c r="H895" s="25" t="s">
        <v>186</v>
      </c>
      <c r="I895" s="49">
        <v>13.579781478891423</v>
      </c>
    </row>
    <row r="896" spans="1:9" ht="15.6" x14ac:dyDescent="0.3">
      <c r="A896" s="39" t="s">
        <v>1962</v>
      </c>
      <c r="B896" s="20" t="s">
        <v>1963</v>
      </c>
      <c r="C896" s="23">
        <v>5.8</v>
      </c>
      <c r="D896" s="23" t="s">
        <v>1829</v>
      </c>
      <c r="E896" s="23">
        <v>58</v>
      </c>
      <c r="F896" s="24">
        <v>11.6</v>
      </c>
      <c r="G896" s="25" t="s">
        <v>189</v>
      </c>
      <c r="H896" s="25" t="s">
        <v>186</v>
      </c>
      <c r="I896" s="49">
        <v>11.715438597891071</v>
      </c>
    </row>
    <row r="897" spans="1:9" ht="15.6" x14ac:dyDescent="0.3">
      <c r="A897" s="39" t="s">
        <v>1964</v>
      </c>
      <c r="B897" s="20" t="s">
        <v>1965</v>
      </c>
      <c r="C897" s="23">
        <v>5.8</v>
      </c>
      <c r="D897" s="23" t="s">
        <v>1829</v>
      </c>
      <c r="E897" s="23">
        <v>58</v>
      </c>
      <c r="F897" s="24">
        <v>11.6</v>
      </c>
      <c r="G897" s="25" t="s">
        <v>189</v>
      </c>
      <c r="H897" s="25" t="s">
        <v>186</v>
      </c>
      <c r="I897" s="49">
        <v>14.684577260224959</v>
      </c>
    </row>
    <row r="898" spans="1:9" ht="15.6" x14ac:dyDescent="0.3">
      <c r="A898" s="39" t="s">
        <v>1966</v>
      </c>
      <c r="B898" s="20" t="s">
        <v>1967</v>
      </c>
      <c r="C898" s="23">
        <v>5.8</v>
      </c>
      <c r="D898" s="23" t="s">
        <v>1829</v>
      </c>
      <c r="E898" s="24">
        <v>58</v>
      </c>
      <c r="F898" s="24">
        <v>11.6</v>
      </c>
      <c r="G898" s="25" t="s">
        <v>189</v>
      </c>
      <c r="H898" s="25" t="s">
        <v>186</v>
      </c>
      <c r="I898" s="49">
        <v>13.579781478891423</v>
      </c>
    </row>
    <row r="899" spans="1:9" ht="15.6" x14ac:dyDescent="0.3">
      <c r="A899" s="39" t="s">
        <v>1968</v>
      </c>
      <c r="B899" s="20" t="s">
        <v>1969</v>
      </c>
      <c r="C899" s="23">
        <v>5.8</v>
      </c>
      <c r="D899" s="23" t="s">
        <v>1829</v>
      </c>
      <c r="E899" s="24">
        <v>58</v>
      </c>
      <c r="F899" s="24">
        <v>11.6</v>
      </c>
      <c r="G899" s="25" t="s">
        <v>189</v>
      </c>
      <c r="H899" s="25" t="s">
        <v>186</v>
      </c>
      <c r="I899" s="49">
        <v>11.715438597891071</v>
      </c>
    </row>
    <row r="900" spans="1:9" ht="15.6" x14ac:dyDescent="0.3">
      <c r="A900" s="39" t="s">
        <v>1970</v>
      </c>
      <c r="B900" s="20" t="s">
        <v>1971</v>
      </c>
      <c r="C900" s="23">
        <v>5.8</v>
      </c>
      <c r="D900" s="23" t="s">
        <v>1829</v>
      </c>
      <c r="E900" s="24">
        <v>58</v>
      </c>
      <c r="F900" s="24">
        <v>11.6</v>
      </c>
      <c r="G900" s="25" t="s">
        <v>189</v>
      </c>
      <c r="H900" s="25" t="s">
        <v>186</v>
      </c>
      <c r="I900" s="49">
        <v>14.684577260224959</v>
      </c>
    </row>
    <row r="901" spans="1:9" ht="15.6" x14ac:dyDescent="0.3">
      <c r="A901" s="39" t="s">
        <v>1972</v>
      </c>
      <c r="B901" s="20" t="s">
        <v>1973</v>
      </c>
      <c r="C901" s="23">
        <v>5.8</v>
      </c>
      <c r="D901" s="23" t="s">
        <v>1829</v>
      </c>
      <c r="E901" s="24">
        <v>58</v>
      </c>
      <c r="F901" s="24">
        <v>11.6</v>
      </c>
      <c r="G901" s="25" t="s">
        <v>189</v>
      </c>
      <c r="H901" s="25" t="s">
        <v>186</v>
      </c>
      <c r="I901" s="49">
        <v>13.579781478891423</v>
      </c>
    </row>
    <row r="902" spans="1:9" ht="15.6" x14ac:dyDescent="0.3">
      <c r="A902" s="39" t="s">
        <v>1974</v>
      </c>
      <c r="B902" s="20" t="s">
        <v>1975</v>
      </c>
      <c r="C902" s="23">
        <v>5.8</v>
      </c>
      <c r="D902" s="23" t="s">
        <v>1829</v>
      </c>
      <c r="E902" s="24">
        <v>58</v>
      </c>
      <c r="F902" s="24">
        <v>11.6</v>
      </c>
      <c r="G902" s="25" t="s">
        <v>189</v>
      </c>
      <c r="H902" s="25" t="s">
        <v>186</v>
      </c>
      <c r="I902" s="49">
        <v>11.715438597891071</v>
      </c>
    </row>
    <row r="903" spans="1:9" ht="15.6" x14ac:dyDescent="0.3">
      <c r="A903" s="39" t="s">
        <v>1976</v>
      </c>
      <c r="B903" s="20" t="s">
        <v>1977</v>
      </c>
      <c r="C903" s="23">
        <v>5.8</v>
      </c>
      <c r="D903" s="23" t="s">
        <v>1829</v>
      </c>
      <c r="E903" s="24">
        <v>58</v>
      </c>
      <c r="F903" s="24">
        <v>11.6</v>
      </c>
      <c r="G903" s="25" t="s">
        <v>189</v>
      </c>
      <c r="H903" s="25" t="s">
        <v>186</v>
      </c>
      <c r="I903" s="49">
        <v>14.684577260224959</v>
      </c>
    </row>
    <row r="904" spans="1:9" ht="15.6" x14ac:dyDescent="0.3">
      <c r="A904" s="39" t="s">
        <v>1978</v>
      </c>
      <c r="B904" s="20" t="s">
        <v>1979</v>
      </c>
      <c r="C904" s="23">
        <v>5.8</v>
      </c>
      <c r="D904" s="23" t="s">
        <v>1829</v>
      </c>
      <c r="E904" s="24">
        <v>58</v>
      </c>
      <c r="F904" s="24">
        <v>11.6</v>
      </c>
      <c r="G904" s="25" t="s">
        <v>189</v>
      </c>
      <c r="H904" s="25" t="s">
        <v>186</v>
      </c>
      <c r="I904" s="49">
        <v>13.579781478891423</v>
      </c>
    </row>
    <row r="905" spans="1:9" ht="15.6" x14ac:dyDescent="0.3">
      <c r="A905" s="39" t="s">
        <v>1980</v>
      </c>
      <c r="B905" s="20" t="s">
        <v>1981</v>
      </c>
      <c r="C905" s="23">
        <v>5.8</v>
      </c>
      <c r="D905" s="23" t="s">
        <v>1829</v>
      </c>
      <c r="E905" s="24">
        <v>58</v>
      </c>
      <c r="F905" s="24">
        <v>11.6</v>
      </c>
      <c r="G905" s="25" t="s">
        <v>189</v>
      </c>
      <c r="H905" s="25" t="s">
        <v>186</v>
      </c>
      <c r="I905" s="49">
        <v>11.715438597891071</v>
      </c>
    </row>
    <row r="906" spans="1:9" ht="15.6" x14ac:dyDescent="0.3">
      <c r="A906" s="39" t="s">
        <v>1982</v>
      </c>
      <c r="B906" s="20" t="s">
        <v>1983</v>
      </c>
      <c r="C906" s="23">
        <v>5.8</v>
      </c>
      <c r="D906" s="23" t="s">
        <v>1829</v>
      </c>
      <c r="E906" s="24">
        <v>58</v>
      </c>
      <c r="F906" s="24">
        <v>11.6</v>
      </c>
      <c r="G906" s="25" t="s">
        <v>189</v>
      </c>
      <c r="H906" s="25" t="s">
        <v>186</v>
      </c>
      <c r="I906" s="49">
        <v>14.684577260224959</v>
      </c>
    </row>
    <row r="907" spans="1:9" ht="15.6" x14ac:dyDescent="0.3">
      <c r="A907" s="39" t="s">
        <v>1984</v>
      </c>
      <c r="B907" s="20" t="s">
        <v>1985</v>
      </c>
      <c r="C907" s="23">
        <v>5.8</v>
      </c>
      <c r="D907" s="23" t="s">
        <v>1829</v>
      </c>
      <c r="E907" s="24">
        <v>58</v>
      </c>
      <c r="F907" s="24">
        <v>11.6</v>
      </c>
      <c r="G907" s="25" t="s">
        <v>189</v>
      </c>
      <c r="H907" s="25" t="s">
        <v>186</v>
      </c>
      <c r="I907" s="49">
        <v>13.579781478891423</v>
      </c>
    </row>
    <row r="908" spans="1:9" ht="15.6" x14ac:dyDescent="0.3">
      <c r="A908" s="24" t="s">
        <v>1986</v>
      </c>
      <c r="B908" s="20" t="s">
        <v>1987</v>
      </c>
      <c r="C908" s="23">
        <v>5.8</v>
      </c>
      <c r="D908" s="23" t="s">
        <v>1829</v>
      </c>
      <c r="E908" s="24">
        <v>58</v>
      </c>
      <c r="F908" s="24">
        <v>11.6</v>
      </c>
      <c r="G908" s="25" t="s">
        <v>189</v>
      </c>
      <c r="H908" s="25" t="s">
        <v>186</v>
      </c>
      <c r="I908" s="49">
        <v>11.715438597891071</v>
      </c>
    </row>
    <row r="909" spans="1:9" ht="15.6" x14ac:dyDescent="0.3">
      <c r="A909" s="24" t="s">
        <v>1988</v>
      </c>
      <c r="B909" s="20" t="s">
        <v>1989</v>
      </c>
      <c r="C909" s="23">
        <v>5.8</v>
      </c>
      <c r="D909" s="23" t="s">
        <v>1829</v>
      </c>
      <c r="E909" s="24">
        <v>58</v>
      </c>
      <c r="F909" s="24">
        <v>11.6</v>
      </c>
      <c r="G909" s="25" t="s">
        <v>189</v>
      </c>
      <c r="H909" s="25" t="s">
        <v>186</v>
      </c>
      <c r="I909" s="49">
        <v>14.684577260224959</v>
      </c>
    </row>
    <row r="910" spans="1:9" ht="15.6" x14ac:dyDescent="0.3">
      <c r="A910" s="24" t="s">
        <v>1990</v>
      </c>
      <c r="B910" s="20" t="s">
        <v>1991</v>
      </c>
      <c r="C910" s="23">
        <v>5.8</v>
      </c>
      <c r="D910" s="23" t="s">
        <v>1829</v>
      </c>
      <c r="E910" s="24">
        <v>58</v>
      </c>
      <c r="F910" s="24">
        <v>11.6</v>
      </c>
      <c r="G910" s="25" t="s">
        <v>189</v>
      </c>
      <c r="H910" s="25" t="s">
        <v>186</v>
      </c>
      <c r="I910" s="49">
        <v>13.579781478891423</v>
      </c>
    </row>
    <row r="911" spans="1:9" ht="15.6" x14ac:dyDescent="0.3">
      <c r="A911" s="24" t="s">
        <v>1992</v>
      </c>
      <c r="B911" s="20" t="s">
        <v>1993</v>
      </c>
      <c r="C911" s="23">
        <v>5.8</v>
      </c>
      <c r="D911" s="23" t="s">
        <v>1829</v>
      </c>
      <c r="E911" s="24">
        <v>58</v>
      </c>
      <c r="F911" s="24">
        <v>11.6</v>
      </c>
      <c r="G911" s="25" t="s">
        <v>189</v>
      </c>
      <c r="H911" s="25" t="s">
        <v>186</v>
      </c>
      <c r="I911" s="49">
        <v>11.715438597891071</v>
      </c>
    </row>
    <row r="912" spans="1:9" ht="15.6" x14ac:dyDescent="0.3">
      <c r="A912" s="24" t="s">
        <v>1994</v>
      </c>
      <c r="B912" s="20" t="s">
        <v>1995</v>
      </c>
      <c r="C912" s="23">
        <v>5.8</v>
      </c>
      <c r="D912" s="23" t="s">
        <v>1829</v>
      </c>
      <c r="E912" s="24">
        <v>58</v>
      </c>
      <c r="F912" s="24">
        <v>11.6</v>
      </c>
      <c r="G912" s="25" t="s">
        <v>189</v>
      </c>
      <c r="H912" s="25" t="s">
        <v>186</v>
      </c>
      <c r="I912" s="49">
        <v>15.418806123236211</v>
      </c>
    </row>
    <row r="913" spans="1:9" ht="15.6" x14ac:dyDescent="0.3">
      <c r="A913" s="24" t="s">
        <v>1996</v>
      </c>
      <c r="B913" s="20" t="s">
        <v>1997</v>
      </c>
      <c r="C913" s="23">
        <v>5.8</v>
      </c>
      <c r="D913" s="23" t="s">
        <v>1829</v>
      </c>
      <c r="E913" s="24">
        <v>58</v>
      </c>
      <c r="F913" s="24">
        <v>11.6</v>
      </c>
      <c r="G913" s="25" t="s">
        <v>189</v>
      </c>
      <c r="H913" s="25" t="s">
        <v>186</v>
      </c>
      <c r="I913" s="49">
        <v>14.258770552835994</v>
      </c>
    </row>
    <row r="914" spans="1:9" ht="15.6" x14ac:dyDescent="0.3">
      <c r="A914" s="24" t="s">
        <v>1998</v>
      </c>
      <c r="B914" s="20" t="s">
        <v>1999</v>
      </c>
      <c r="C914" s="23">
        <v>5.8</v>
      </c>
      <c r="D914" s="23" t="s">
        <v>1829</v>
      </c>
      <c r="E914" s="24">
        <v>58</v>
      </c>
      <c r="F914" s="24">
        <v>11.6</v>
      </c>
      <c r="G914" s="25" t="s">
        <v>189</v>
      </c>
      <c r="H914" s="25" t="s">
        <v>186</v>
      </c>
      <c r="I914" s="49">
        <v>12.301210527785626</v>
      </c>
    </row>
    <row r="915" spans="1:9" ht="15.6" x14ac:dyDescent="0.3">
      <c r="A915" s="24" t="s">
        <v>2000</v>
      </c>
      <c r="B915" s="20" t="s">
        <v>2001</v>
      </c>
      <c r="C915" s="23">
        <v>5.8</v>
      </c>
      <c r="D915" s="23" t="s">
        <v>1829</v>
      </c>
      <c r="E915" s="24">
        <v>58</v>
      </c>
      <c r="F915" s="24">
        <v>11.6</v>
      </c>
      <c r="G915" s="25" t="s">
        <v>189</v>
      </c>
      <c r="H915" s="25" t="s">
        <v>186</v>
      </c>
      <c r="I915" s="49">
        <v>15.418806123236211</v>
      </c>
    </row>
    <row r="916" spans="1:9" ht="15.6" x14ac:dyDescent="0.3">
      <c r="A916" s="24" t="s">
        <v>2002</v>
      </c>
      <c r="B916" s="20" t="s">
        <v>2003</v>
      </c>
      <c r="C916" s="23">
        <v>5.8</v>
      </c>
      <c r="D916" s="23" t="s">
        <v>1829</v>
      </c>
      <c r="E916" s="24">
        <v>58</v>
      </c>
      <c r="F916" s="24">
        <v>11.6</v>
      </c>
      <c r="G916" s="25" t="s">
        <v>189</v>
      </c>
      <c r="H916" s="25" t="s">
        <v>186</v>
      </c>
      <c r="I916" s="49">
        <v>14.258770552835994</v>
      </c>
    </row>
    <row r="917" spans="1:9" ht="15.6" x14ac:dyDescent="0.3">
      <c r="A917" s="24" t="s">
        <v>2004</v>
      </c>
      <c r="B917" s="20" t="s">
        <v>2005</v>
      </c>
      <c r="C917" s="23">
        <v>5.8</v>
      </c>
      <c r="D917" s="23" t="s">
        <v>1829</v>
      </c>
      <c r="E917" s="24">
        <v>58</v>
      </c>
      <c r="F917" s="24">
        <v>11.6</v>
      </c>
      <c r="G917" s="25" t="s">
        <v>189</v>
      </c>
      <c r="H917" s="25" t="s">
        <v>186</v>
      </c>
      <c r="I917" s="49">
        <v>12.301210527785626</v>
      </c>
    </row>
    <row r="918" spans="1:9" ht="15.6" x14ac:dyDescent="0.3">
      <c r="A918" s="24" t="s">
        <v>2006</v>
      </c>
      <c r="B918" s="20" t="s">
        <v>2007</v>
      </c>
      <c r="C918" s="23">
        <v>5.8</v>
      </c>
      <c r="D918" s="23" t="s">
        <v>1829</v>
      </c>
      <c r="E918" s="24">
        <v>58</v>
      </c>
      <c r="F918" s="24">
        <v>11.6</v>
      </c>
      <c r="G918" s="25" t="s">
        <v>189</v>
      </c>
      <c r="H918" s="25" t="s">
        <v>186</v>
      </c>
      <c r="I918" s="49">
        <v>14.684577260224959</v>
      </c>
    </row>
    <row r="919" spans="1:9" ht="15.6" x14ac:dyDescent="0.3">
      <c r="A919" s="24" t="s">
        <v>2008</v>
      </c>
      <c r="B919" s="20" t="s">
        <v>2009</v>
      </c>
      <c r="C919" s="23">
        <v>5.8</v>
      </c>
      <c r="D919" s="23" t="s">
        <v>1829</v>
      </c>
      <c r="E919" s="24">
        <v>58</v>
      </c>
      <c r="F919" s="24">
        <v>11.6</v>
      </c>
      <c r="G919" s="25" t="s">
        <v>189</v>
      </c>
      <c r="H919" s="25" t="s">
        <v>186</v>
      </c>
      <c r="I919" s="49">
        <v>13.579781478891423</v>
      </c>
    </row>
    <row r="920" spans="1:9" ht="15.6" x14ac:dyDescent="0.3">
      <c r="A920" s="24" t="s">
        <v>2010</v>
      </c>
      <c r="B920" s="20" t="s">
        <v>2011</v>
      </c>
      <c r="C920" s="23">
        <v>5.8</v>
      </c>
      <c r="D920" s="23" t="s">
        <v>1829</v>
      </c>
      <c r="E920" s="24">
        <v>58</v>
      </c>
      <c r="F920" s="24">
        <v>11.6</v>
      </c>
      <c r="G920" s="25" t="s">
        <v>189</v>
      </c>
      <c r="H920" s="25" t="s">
        <v>186</v>
      </c>
      <c r="I920" s="49">
        <v>11.715438597891071</v>
      </c>
    </row>
    <row r="921" spans="1:9" ht="15.6" x14ac:dyDescent="0.3">
      <c r="A921" s="39" t="s">
        <v>2012</v>
      </c>
      <c r="B921" s="20" t="s">
        <v>2013</v>
      </c>
      <c r="C921" s="23">
        <v>5.8</v>
      </c>
      <c r="D921" s="23" t="s">
        <v>2014</v>
      </c>
      <c r="E921" s="24">
        <v>174</v>
      </c>
      <c r="F921" s="24" t="s">
        <v>2015</v>
      </c>
      <c r="G921" s="25" t="s">
        <v>1110</v>
      </c>
      <c r="H921" s="25" t="s">
        <v>186</v>
      </c>
      <c r="I921" s="49">
        <v>9.3806291656977034</v>
      </c>
    </row>
    <row r="922" spans="1:9" ht="15.6" x14ac:dyDescent="0.3">
      <c r="A922" s="39" t="s">
        <v>2016</v>
      </c>
      <c r="B922" s="20" t="s">
        <v>2017</v>
      </c>
      <c r="C922" s="23">
        <v>5.8</v>
      </c>
      <c r="D922" s="23" t="s">
        <v>1698</v>
      </c>
      <c r="E922" s="24">
        <v>46.4</v>
      </c>
      <c r="F922" s="24">
        <v>23.2</v>
      </c>
      <c r="G922" s="25" t="s">
        <v>185</v>
      </c>
      <c r="H922" s="25" t="s">
        <v>186</v>
      </c>
      <c r="I922" s="49">
        <v>4.6211625088709525</v>
      </c>
    </row>
    <row r="923" spans="1:9" ht="15.6" x14ac:dyDescent="0.3">
      <c r="A923" s="39" t="s">
        <v>2018</v>
      </c>
      <c r="B923" s="20" t="s">
        <v>2019</v>
      </c>
      <c r="C923" s="23">
        <v>5.8</v>
      </c>
      <c r="D923" s="23" t="s">
        <v>1698</v>
      </c>
      <c r="E923" s="24">
        <v>46.4</v>
      </c>
      <c r="F923" s="24">
        <v>23.2</v>
      </c>
      <c r="G923" s="25" t="s">
        <v>189</v>
      </c>
      <c r="H923" s="25" t="s">
        <v>186</v>
      </c>
      <c r="I923" s="49">
        <v>9.4115410116189633</v>
      </c>
    </row>
    <row r="924" spans="1:9" ht="15.6" x14ac:dyDescent="0.3">
      <c r="A924" s="39" t="s">
        <v>2020</v>
      </c>
      <c r="B924" s="20" t="s">
        <v>2021</v>
      </c>
      <c r="C924" s="23">
        <v>5.8</v>
      </c>
      <c r="D924" s="23" t="s">
        <v>1698</v>
      </c>
      <c r="E924" s="24">
        <v>46.4</v>
      </c>
      <c r="F924" s="24">
        <v>23.2</v>
      </c>
      <c r="G924" s="25" t="s">
        <v>189</v>
      </c>
      <c r="H924" s="25" t="s">
        <v>186</v>
      </c>
      <c r="I924" s="49">
        <v>9.5783278143565145</v>
      </c>
    </row>
    <row r="925" spans="1:9" ht="15.6" x14ac:dyDescent="0.3">
      <c r="A925" s="39" t="s">
        <v>2022</v>
      </c>
      <c r="B925" s="20" t="s">
        <v>2023</v>
      </c>
      <c r="C925" s="23">
        <v>5.8</v>
      </c>
      <c r="D925" s="23" t="s">
        <v>1698</v>
      </c>
      <c r="E925" s="24">
        <v>46.4</v>
      </c>
      <c r="F925" s="24">
        <v>23.2</v>
      </c>
      <c r="G925" s="25" t="s">
        <v>189</v>
      </c>
      <c r="H925" s="25" t="s">
        <v>186</v>
      </c>
      <c r="I925" s="49">
        <v>9.8165946754101583</v>
      </c>
    </row>
    <row r="926" spans="1:9" ht="15.6" x14ac:dyDescent="0.3">
      <c r="A926" s="39" t="s">
        <v>2024</v>
      </c>
      <c r="B926" s="20" t="s">
        <v>2025</v>
      </c>
      <c r="C926" s="23">
        <v>5.8</v>
      </c>
      <c r="D926" s="23" t="s">
        <v>1698</v>
      </c>
      <c r="E926" s="24">
        <v>46.4</v>
      </c>
      <c r="F926" s="24">
        <v>23.2</v>
      </c>
      <c r="G926" s="25" t="s">
        <v>189</v>
      </c>
      <c r="H926" s="25" t="s">
        <v>186</v>
      </c>
      <c r="I926" s="49">
        <v>9.8165946754101583</v>
      </c>
    </row>
    <row r="927" spans="1:9" ht="15.6" x14ac:dyDescent="0.3">
      <c r="A927" s="39" t="s">
        <v>2026</v>
      </c>
      <c r="B927" s="20" t="s">
        <v>2027</v>
      </c>
      <c r="C927" s="23">
        <v>5.8</v>
      </c>
      <c r="D927" s="23" t="s">
        <v>1698</v>
      </c>
      <c r="E927" s="24">
        <v>46.4</v>
      </c>
      <c r="F927" s="24">
        <v>23.2</v>
      </c>
      <c r="G927" s="25" t="s">
        <v>189</v>
      </c>
      <c r="H927" s="25" t="s">
        <v>186</v>
      </c>
      <c r="I927" s="49">
        <v>10.150168280885259</v>
      </c>
    </row>
    <row r="928" spans="1:9" ht="15.6" x14ac:dyDescent="0.3">
      <c r="A928" s="39" t="s">
        <v>2028</v>
      </c>
      <c r="B928" s="20" t="s">
        <v>2029</v>
      </c>
      <c r="C928" s="23">
        <v>5.8</v>
      </c>
      <c r="D928" s="23" t="s">
        <v>1698</v>
      </c>
      <c r="E928" s="24">
        <v>46.4</v>
      </c>
      <c r="F928" s="24">
        <v>23.2</v>
      </c>
      <c r="G928" s="25" t="s">
        <v>189</v>
      </c>
      <c r="H928" s="25" t="s">
        <v>186</v>
      </c>
      <c r="I928" s="49">
        <v>10.150168280885259</v>
      </c>
    </row>
    <row r="929" spans="1:9" ht="15.6" x14ac:dyDescent="0.3">
      <c r="A929" s="39" t="s">
        <v>2030</v>
      </c>
      <c r="B929" s="20" t="s">
        <v>2031</v>
      </c>
      <c r="C929" s="23">
        <v>5.8</v>
      </c>
      <c r="D929" s="23" t="s">
        <v>1698</v>
      </c>
      <c r="E929" s="24">
        <v>46.4</v>
      </c>
      <c r="F929" s="24">
        <v>23.2</v>
      </c>
      <c r="G929" s="25" t="s">
        <v>189</v>
      </c>
      <c r="H929" s="25" t="s">
        <v>186</v>
      </c>
      <c r="I929" s="49">
        <v>10.150168280885259</v>
      </c>
    </row>
    <row r="930" spans="1:9" ht="15.6" x14ac:dyDescent="0.3">
      <c r="A930" s="39" t="s">
        <v>2032</v>
      </c>
      <c r="B930" s="20" t="s">
        <v>2033</v>
      </c>
      <c r="C930" s="23">
        <v>5.8</v>
      </c>
      <c r="D930" s="23" t="s">
        <v>1698</v>
      </c>
      <c r="E930" s="24">
        <v>46.4</v>
      </c>
      <c r="F930" s="24">
        <v>23.2</v>
      </c>
      <c r="G930" s="25" t="s">
        <v>189</v>
      </c>
      <c r="H930" s="25" t="s">
        <v>186</v>
      </c>
      <c r="I930" s="49">
        <v>10.150168280885259</v>
      </c>
    </row>
    <row r="931" spans="1:9" ht="15.6" x14ac:dyDescent="0.3">
      <c r="A931" s="39" t="s">
        <v>2034</v>
      </c>
      <c r="B931" s="20" t="s">
        <v>2035</v>
      </c>
      <c r="C931" s="23">
        <v>5.8</v>
      </c>
      <c r="D931" s="23" t="s">
        <v>1698</v>
      </c>
      <c r="E931" s="23">
        <v>46.4</v>
      </c>
      <c r="F931" s="24">
        <v>23.2</v>
      </c>
      <c r="G931" s="25" t="s">
        <v>189</v>
      </c>
      <c r="H931" s="25" t="s">
        <v>186</v>
      </c>
      <c r="I931" s="49">
        <v>10.150168280885259</v>
      </c>
    </row>
    <row r="932" spans="1:9" ht="15.6" x14ac:dyDescent="0.3">
      <c r="A932" s="39" t="s">
        <v>2036</v>
      </c>
      <c r="B932" s="20" t="s">
        <v>2037</v>
      </c>
      <c r="C932" s="23">
        <v>5.8</v>
      </c>
      <c r="D932" s="23" t="s">
        <v>1698</v>
      </c>
      <c r="E932" s="23">
        <v>46.4</v>
      </c>
      <c r="F932" s="24">
        <v>23.2</v>
      </c>
      <c r="G932" s="25" t="s">
        <v>189</v>
      </c>
      <c r="H932" s="25" t="s">
        <v>186</v>
      </c>
      <c r="I932" s="49">
        <v>10.150168280885259</v>
      </c>
    </row>
    <row r="933" spans="1:9" ht="15.6" x14ac:dyDescent="0.3">
      <c r="A933" s="39" t="s">
        <v>2038</v>
      </c>
      <c r="B933" s="20" t="s">
        <v>2039</v>
      </c>
      <c r="C933" s="23">
        <v>5.8</v>
      </c>
      <c r="D933" s="23" t="s">
        <v>1698</v>
      </c>
      <c r="E933" s="23">
        <v>46.4</v>
      </c>
      <c r="F933" s="24">
        <v>23.2</v>
      </c>
      <c r="G933" s="25" t="s">
        <v>189</v>
      </c>
      <c r="H933" s="25" t="s">
        <v>186</v>
      </c>
      <c r="I933" s="49">
        <v>10.150168280885259</v>
      </c>
    </row>
    <row r="934" spans="1:9" ht="15.6" x14ac:dyDescent="0.3">
      <c r="A934" s="39" t="s">
        <v>2040</v>
      </c>
      <c r="B934" s="20" t="s">
        <v>2041</v>
      </c>
      <c r="C934" s="23">
        <v>5.8</v>
      </c>
      <c r="D934" s="23" t="s">
        <v>1698</v>
      </c>
      <c r="E934" s="23">
        <v>46.4</v>
      </c>
      <c r="F934" s="24">
        <v>23.2</v>
      </c>
      <c r="G934" s="25" t="s">
        <v>189</v>
      </c>
      <c r="H934" s="25" t="s">
        <v>186</v>
      </c>
      <c r="I934" s="49">
        <v>10.150168280885259</v>
      </c>
    </row>
    <row r="935" spans="1:9" ht="15.6" x14ac:dyDescent="0.3">
      <c r="A935" s="39" t="s">
        <v>2042</v>
      </c>
      <c r="B935" s="20" t="s">
        <v>2043</v>
      </c>
      <c r="C935" s="23">
        <v>5.8</v>
      </c>
      <c r="D935" s="23" t="s">
        <v>1698</v>
      </c>
      <c r="E935" s="23">
        <v>46.4</v>
      </c>
      <c r="F935" s="24">
        <v>23.2</v>
      </c>
      <c r="G935" s="25" t="s">
        <v>189</v>
      </c>
      <c r="H935" s="25" t="s">
        <v>186</v>
      </c>
      <c r="I935" s="49">
        <v>10.657676694929524</v>
      </c>
    </row>
    <row r="936" spans="1:9" ht="15.6" x14ac:dyDescent="0.3">
      <c r="A936" s="39" t="s">
        <v>2044</v>
      </c>
      <c r="B936" s="20" t="s">
        <v>2045</v>
      </c>
      <c r="C936" s="23">
        <v>5.8</v>
      </c>
      <c r="D936" s="23" t="s">
        <v>1698</v>
      </c>
      <c r="E936" s="23">
        <v>46.4</v>
      </c>
      <c r="F936" s="24">
        <v>23.2</v>
      </c>
      <c r="G936" s="25" t="s">
        <v>189</v>
      </c>
      <c r="H936" s="25" t="s">
        <v>186</v>
      </c>
      <c r="I936" s="49">
        <v>10.657676694929524</v>
      </c>
    </row>
    <row r="937" spans="1:9" ht="15.6" x14ac:dyDescent="0.3">
      <c r="A937" s="39" t="s">
        <v>2046</v>
      </c>
      <c r="B937" s="20" t="s">
        <v>2047</v>
      </c>
      <c r="C937" s="23">
        <v>5.8</v>
      </c>
      <c r="D937" s="23" t="s">
        <v>1698</v>
      </c>
      <c r="E937" s="23">
        <v>46.4</v>
      </c>
      <c r="F937" s="24">
        <v>23.2</v>
      </c>
      <c r="G937" s="25" t="s">
        <v>189</v>
      </c>
      <c r="H937" s="25" t="s">
        <v>186</v>
      </c>
      <c r="I937" s="49">
        <v>10.150168280885259</v>
      </c>
    </row>
    <row r="938" spans="1:9" ht="15.6" x14ac:dyDescent="0.3">
      <c r="A938" s="39" t="s">
        <v>2048</v>
      </c>
      <c r="B938" s="20" t="s">
        <v>2049</v>
      </c>
      <c r="C938" s="23">
        <v>5.8</v>
      </c>
      <c r="D938" s="23" t="s">
        <v>2050</v>
      </c>
      <c r="E938" s="23">
        <v>232</v>
      </c>
      <c r="F938" s="24" t="s">
        <v>2051</v>
      </c>
      <c r="G938" s="25" t="s">
        <v>185</v>
      </c>
      <c r="H938" s="25" t="s">
        <v>186</v>
      </c>
      <c r="I938" s="49">
        <v>3.5837301231314092</v>
      </c>
    </row>
    <row r="939" spans="1:9" ht="15.6" x14ac:dyDescent="0.3">
      <c r="A939" s="39" t="s">
        <v>2052</v>
      </c>
      <c r="B939" s="20" t="s">
        <v>2053</v>
      </c>
      <c r="C939" s="23">
        <v>5.8</v>
      </c>
      <c r="D939" s="23" t="s">
        <v>1829</v>
      </c>
      <c r="E939" s="24">
        <v>58</v>
      </c>
      <c r="F939" s="24" t="s">
        <v>2051</v>
      </c>
      <c r="G939" s="25" t="s">
        <v>185</v>
      </c>
      <c r="H939" s="25" t="s">
        <v>186</v>
      </c>
      <c r="I939" s="49">
        <v>2.6527924125170053</v>
      </c>
    </row>
    <row r="940" spans="1:9" ht="15.6" x14ac:dyDescent="0.3">
      <c r="A940" s="39" t="s">
        <v>2054</v>
      </c>
      <c r="B940" s="20" t="s">
        <v>2055</v>
      </c>
      <c r="C940" s="23">
        <v>5.8</v>
      </c>
      <c r="D940" s="23" t="s">
        <v>1829</v>
      </c>
      <c r="E940" s="24">
        <v>58</v>
      </c>
      <c r="F940" s="24" t="s">
        <v>2051</v>
      </c>
      <c r="G940" s="25" t="s">
        <v>185</v>
      </c>
      <c r="H940" s="25" t="s">
        <v>186</v>
      </c>
      <c r="I940" s="49">
        <v>2.5994699519638993</v>
      </c>
    </row>
    <row r="941" spans="1:9" ht="15.6" x14ac:dyDescent="0.3">
      <c r="A941" s="39" t="s">
        <v>2056</v>
      </c>
      <c r="B941" s="20" t="s">
        <v>2057</v>
      </c>
      <c r="C941" s="23">
        <v>1</v>
      </c>
      <c r="D941" s="23" t="s">
        <v>2058</v>
      </c>
      <c r="E941" s="24">
        <v>500</v>
      </c>
      <c r="F941" s="24" t="s">
        <v>2059</v>
      </c>
      <c r="G941" s="25" t="s">
        <v>185</v>
      </c>
      <c r="H941" s="25" t="s">
        <v>1066</v>
      </c>
      <c r="I941" s="49">
        <v>1.0091527733970198</v>
      </c>
    </row>
    <row r="942" spans="1:9" ht="15.6" x14ac:dyDescent="0.3">
      <c r="A942" s="39" t="s">
        <v>2060</v>
      </c>
      <c r="B942" s="20" t="s">
        <v>2061</v>
      </c>
      <c r="C942" s="23">
        <v>1</v>
      </c>
      <c r="D942" s="23" t="s">
        <v>2058</v>
      </c>
      <c r="E942" s="24">
        <v>500</v>
      </c>
      <c r="F942" s="24" t="s">
        <v>2059</v>
      </c>
      <c r="G942" s="25" t="s">
        <v>185</v>
      </c>
      <c r="H942" s="25" t="s">
        <v>1066</v>
      </c>
      <c r="I942" s="49">
        <v>2.440861908704969</v>
      </c>
    </row>
    <row r="943" spans="1:9" ht="15.6" x14ac:dyDescent="0.3">
      <c r="A943" s="39" t="s">
        <v>2062</v>
      </c>
      <c r="B943" s="20" t="s">
        <v>2063</v>
      </c>
      <c r="C943" s="23">
        <v>1</v>
      </c>
      <c r="D943" s="23" t="s">
        <v>2058</v>
      </c>
      <c r="E943" s="24">
        <v>500</v>
      </c>
      <c r="F943" s="24" t="s">
        <v>2059</v>
      </c>
      <c r="G943" s="25" t="s">
        <v>185</v>
      </c>
      <c r="H943" s="25" t="s">
        <v>1066</v>
      </c>
      <c r="I943" s="49">
        <v>2.440861908704969</v>
      </c>
    </row>
    <row r="944" spans="1:9" ht="15.6" x14ac:dyDescent="0.3">
      <c r="A944" s="39" t="s">
        <v>2064</v>
      </c>
      <c r="B944" s="20" t="s">
        <v>2065</v>
      </c>
      <c r="C944" s="23">
        <v>1</v>
      </c>
      <c r="D944" s="23" t="s">
        <v>2066</v>
      </c>
      <c r="E944" s="24">
        <v>400</v>
      </c>
      <c r="F944" s="24" t="s">
        <v>2059</v>
      </c>
      <c r="G944" s="25" t="s">
        <v>185</v>
      </c>
      <c r="H944" s="25" t="s">
        <v>1066</v>
      </c>
      <c r="I944" s="49">
        <v>1.7398321533273835</v>
      </c>
    </row>
    <row r="945" spans="1:9" ht="15.6" x14ac:dyDescent="0.3">
      <c r="A945" s="39" t="s">
        <v>2067</v>
      </c>
      <c r="B945" s="20" t="s">
        <v>2068</v>
      </c>
      <c r="C945" s="23">
        <v>1</v>
      </c>
      <c r="D945" s="23" t="s">
        <v>2066</v>
      </c>
      <c r="E945" s="24">
        <v>400</v>
      </c>
      <c r="F945" s="24" t="s">
        <v>2059</v>
      </c>
      <c r="G945" s="25" t="s">
        <v>185</v>
      </c>
      <c r="H945" s="25" t="s">
        <v>1066</v>
      </c>
      <c r="I945" s="49">
        <v>2.4200672809441053</v>
      </c>
    </row>
    <row r="946" spans="1:9" ht="15.6" x14ac:dyDescent="0.3">
      <c r="A946" s="39" t="s">
        <v>2069</v>
      </c>
      <c r="B946" s="20" t="s">
        <v>2070</v>
      </c>
      <c r="C946" s="23">
        <v>1</v>
      </c>
      <c r="D946" s="23" t="s">
        <v>2066</v>
      </c>
      <c r="E946" s="24">
        <v>400</v>
      </c>
      <c r="F946" s="24" t="s">
        <v>2059</v>
      </c>
      <c r="G946" s="25" t="s">
        <v>185</v>
      </c>
      <c r="H946" s="25" t="s">
        <v>1066</v>
      </c>
      <c r="I946" s="49">
        <v>2.4200672809441053</v>
      </c>
    </row>
    <row r="947" spans="1:9" ht="15.6" x14ac:dyDescent="0.3">
      <c r="A947" s="23" t="s">
        <v>2071</v>
      </c>
      <c r="B947" s="20" t="s">
        <v>2072</v>
      </c>
      <c r="C947" s="23">
        <v>1</v>
      </c>
      <c r="D947" s="23" t="s">
        <v>2066</v>
      </c>
      <c r="E947" s="24">
        <v>400</v>
      </c>
      <c r="F947" s="24" t="s">
        <v>2059</v>
      </c>
      <c r="G947" s="25" t="s">
        <v>185</v>
      </c>
      <c r="H947" s="25" t="s">
        <v>1066</v>
      </c>
      <c r="I947" s="49">
        <v>1.008</v>
      </c>
    </row>
    <row r="948" spans="1:9" ht="15.6" x14ac:dyDescent="0.3">
      <c r="A948" s="39" t="s">
        <v>2073</v>
      </c>
      <c r="B948" s="20" t="s">
        <v>2074</v>
      </c>
      <c r="C948" s="23">
        <v>1</v>
      </c>
      <c r="D948" s="23" t="s">
        <v>1090</v>
      </c>
      <c r="E948" s="24" t="s">
        <v>1091</v>
      </c>
      <c r="F948" s="24" t="s">
        <v>2059</v>
      </c>
      <c r="G948" s="25" t="s">
        <v>185</v>
      </c>
      <c r="H948" s="25" t="s">
        <v>1066</v>
      </c>
      <c r="I948" s="49">
        <v>0.44400000000000001</v>
      </c>
    </row>
    <row r="949" spans="1:9" ht="15.6" x14ac:dyDescent="0.3">
      <c r="A949" s="39" t="s">
        <v>2075</v>
      </c>
      <c r="B949" s="20" t="s">
        <v>2076</v>
      </c>
      <c r="C949" s="23">
        <v>1</v>
      </c>
      <c r="D949" s="23" t="s">
        <v>2077</v>
      </c>
      <c r="E949" s="24">
        <v>1350</v>
      </c>
      <c r="F949" s="24" t="s">
        <v>2078</v>
      </c>
      <c r="G949" s="25" t="s">
        <v>185</v>
      </c>
      <c r="H949" s="25" t="s">
        <v>186</v>
      </c>
      <c r="I949" s="49">
        <v>0.34799999999999998</v>
      </c>
    </row>
    <row r="950" spans="1:9" ht="15.6" x14ac:dyDescent="0.3">
      <c r="A950" s="39" t="s">
        <v>2079</v>
      </c>
      <c r="B950" s="20" t="s">
        <v>2080</v>
      </c>
      <c r="C950" s="23">
        <v>1</v>
      </c>
      <c r="D950" s="23" t="s">
        <v>2081</v>
      </c>
      <c r="E950" s="24">
        <v>2000</v>
      </c>
      <c r="F950" s="24" t="s">
        <v>1118</v>
      </c>
      <c r="G950" s="25" t="s">
        <v>185</v>
      </c>
      <c r="H950" s="25" t="s">
        <v>186</v>
      </c>
      <c r="I950" s="49">
        <v>0.24</v>
      </c>
    </row>
    <row r="951" spans="1:9" ht="15.6" x14ac:dyDescent="0.3">
      <c r="A951" s="39" t="s">
        <v>2082</v>
      </c>
      <c r="B951" s="20" t="s">
        <v>2083</v>
      </c>
      <c r="C951" s="23">
        <v>1</v>
      </c>
      <c r="D951" s="23" t="s">
        <v>2084</v>
      </c>
      <c r="E951" s="24">
        <v>400</v>
      </c>
      <c r="F951" s="24" t="s">
        <v>2085</v>
      </c>
      <c r="G951" s="25" t="s">
        <v>185</v>
      </c>
      <c r="H951" s="25" t="s">
        <v>186</v>
      </c>
      <c r="I951" s="49">
        <v>0.51600000000000001</v>
      </c>
    </row>
    <row r="952" spans="1:9" ht="15.6" x14ac:dyDescent="0.3">
      <c r="A952" s="63" t="s">
        <v>2086</v>
      </c>
      <c r="B952" s="64" t="s">
        <v>2087</v>
      </c>
      <c r="C952" s="45">
        <v>1</v>
      </c>
      <c r="D952" s="45" t="s">
        <v>2058</v>
      </c>
      <c r="E952" s="47">
        <v>500</v>
      </c>
      <c r="F952" s="47" t="s">
        <v>1118</v>
      </c>
      <c r="G952" s="48" t="s">
        <v>185</v>
      </c>
      <c r="H952" s="48" t="s">
        <v>1066</v>
      </c>
      <c r="I952" s="49">
        <v>9.6000000000000002E-2</v>
      </c>
    </row>
    <row r="953" spans="1:9" ht="15.6" x14ac:dyDescent="0.3">
      <c r="A953" s="39" t="s">
        <v>2088</v>
      </c>
      <c r="B953" s="20" t="s">
        <v>2089</v>
      </c>
      <c r="C953" s="45">
        <v>1</v>
      </c>
      <c r="D953" s="45" t="s">
        <v>2058</v>
      </c>
      <c r="E953" s="47" t="s">
        <v>1118</v>
      </c>
      <c r="F953" s="47" t="s">
        <v>1118</v>
      </c>
      <c r="G953" s="48" t="s">
        <v>185</v>
      </c>
      <c r="H953" s="48" t="s">
        <v>1066</v>
      </c>
      <c r="I953" s="49">
        <v>9.6000000000000002E-2</v>
      </c>
    </row>
    <row r="954" spans="1:9" ht="15.6" x14ac:dyDescent="0.3">
      <c r="A954" s="39" t="s">
        <v>2090</v>
      </c>
      <c r="B954" s="20" t="s">
        <v>2091</v>
      </c>
      <c r="C954" s="23">
        <v>1</v>
      </c>
      <c r="D954" s="23" t="s">
        <v>2092</v>
      </c>
      <c r="E954" s="24">
        <v>200</v>
      </c>
      <c r="F954" s="24" t="s">
        <v>2059</v>
      </c>
      <c r="G954" s="25" t="s">
        <v>185</v>
      </c>
      <c r="H954" s="25" t="s">
        <v>1066</v>
      </c>
      <c r="I954" s="49">
        <v>1.212</v>
      </c>
    </row>
    <row r="955" spans="1:9" ht="15.6" x14ac:dyDescent="0.3">
      <c r="A955" s="39" t="s">
        <v>2093</v>
      </c>
      <c r="B955" s="20" t="s">
        <v>2094</v>
      </c>
      <c r="C955" s="23">
        <v>1</v>
      </c>
      <c r="D955" s="27" t="s">
        <v>1090</v>
      </c>
      <c r="E955" s="27" t="s">
        <v>1091</v>
      </c>
      <c r="F955" s="24">
        <v>1000</v>
      </c>
      <c r="G955" s="25" t="s">
        <v>185</v>
      </c>
      <c r="H955" s="25" t="s">
        <v>1066</v>
      </c>
      <c r="I955" s="49">
        <v>0.34799999999999998</v>
      </c>
    </row>
    <row r="956" spans="1:9" ht="15.6" x14ac:dyDescent="0.3">
      <c r="A956" s="39" t="s">
        <v>2095</v>
      </c>
      <c r="B956" s="20" t="s">
        <v>2096</v>
      </c>
      <c r="C956" s="23">
        <v>1</v>
      </c>
      <c r="D956" s="27" t="s">
        <v>2097</v>
      </c>
      <c r="E956" s="27">
        <v>24</v>
      </c>
      <c r="F956" s="24" t="s">
        <v>540</v>
      </c>
      <c r="G956" s="25" t="s">
        <v>1110</v>
      </c>
      <c r="H956" s="25" t="s">
        <v>1066</v>
      </c>
      <c r="I956" s="49">
        <v>1.6320000000000001</v>
      </c>
    </row>
    <row r="957" spans="1:9" ht="15.6" x14ac:dyDescent="0.3">
      <c r="A957" s="39" t="s">
        <v>2098</v>
      </c>
      <c r="B957" s="20" t="s">
        <v>2099</v>
      </c>
      <c r="C957" s="23">
        <v>1</v>
      </c>
      <c r="D957" s="27" t="s">
        <v>2100</v>
      </c>
      <c r="E957" s="27" t="s">
        <v>2101</v>
      </c>
      <c r="F957" s="24">
        <v>2000</v>
      </c>
      <c r="G957" s="25" t="s">
        <v>185</v>
      </c>
      <c r="H957" s="25" t="s">
        <v>1066</v>
      </c>
      <c r="I957" s="49">
        <v>3.5999999999999997E-2</v>
      </c>
    </row>
    <row r="958" spans="1:9" ht="15.6" x14ac:dyDescent="0.3">
      <c r="A958" s="39" t="s">
        <v>2102</v>
      </c>
      <c r="B958" s="20" t="s">
        <v>2103</v>
      </c>
      <c r="C958" s="23">
        <v>1</v>
      </c>
      <c r="D958" s="27" t="s">
        <v>1088</v>
      </c>
      <c r="E958" s="27">
        <v>100</v>
      </c>
      <c r="F958" s="24">
        <v>100</v>
      </c>
      <c r="G958" s="25" t="s">
        <v>185</v>
      </c>
      <c r="H958" s="25" t="s">
        <v>1066</v>
      </c>
      <c r="I958" s="49">
        <v>0.79200000000000004</v>
      </c>
    </row>
    <row r="959" spans="1:9" ht="15.6" x14ac:dyDescent="0.3">
      <c r="A959" s="39" t="s">
        <v>2104</v>
      </c>
      <c r="B959" s="20" t="s">
        <v>2105</v>
      </c>
      <c r="C959" s="23">
        <v>1</v>
      </c>
      <c r="D959" s="27" t="s">
        <v>2106</v>
      </c>
      <c r="E959" s="27">
        <v>75</v>
      </c>
      <c r="F959" s="24">
        <v>75</v>
      </c>
      <c r="G959" s="25" t="s">
        <v>185</v>
      </c>
      <c r="H959" s="25" t="s">
        <v>1066</v>
      </c>
      <c r="I959" s="49">
        <v>2.9039999999999999</v>
      </c>
    </row>
    <row r="960" spans="1:9" ht="15.6" x14ac:dyDescent="0.3">
      <c r="A960" s="39" t="s">
        <v>2107</v>
      </c>
      <c r="B960" s="20" t="s">
        <v>2108</v>
      </c>
      <c r="C960" s="23">
        <v>1</v>
      </c>
      <c r="D960" s="27" t="s">
        <v>2109</v>
      </c>
      <c r="E960" s="27">
        <v>4</v>
      </c>
      <c r="F960" s="24">
        <v>4</v>
      </c>
      <c r="G960" s="25" t="s">
        <v>185</v>
      </c>
      <c r="H960" s="25" t="s">
        <v>1066</v>
      </c>
      <c r="I960" s="49">
        <v>13.427999999999999</v>
      </c>
    </row>
    <row r="961" spans="1:9" ht="15.6" x14ac:dyDescent="0.3">
      <c r="A961" s="39" t="s">
        <v>2110</v>
      </c>
      <c r="B961" s="20" t="s">
        <v>2111</v>
      </c>
      <c r="C961" s="23">
        <v>5.8</v>
      </c>
      <c r="D961" s="27" t="s">
        <v>628</v>
      </c>
      <c r="E961" s="27">
        <v>23.2</v>
      </c>
      <c r="F961" s="24">
        <v>23.2</v>
      </c>
      <c r="G961" s="25" t="s">
        <v>185</v>
      </c>
      <c r="H961" s="25" t="s">
        <v>186</v>
      </c>
      <c r="I961" s="49">
        <v>4.8099999999999996</v>
      </c>
    </row>
    <row r="962" spans="1:9" ht="15.6" x14ac:dyDescent="0.3">
      <c r="A962" s="39" t="s">
        <v>2112</v>
      </c>
      <c r="B962" s="20" t="s">
        <v>2113</v>
      </c>
      <c r="C962" s="23">
        <v>5.8</v>
      </c>
      <c r="D962" s="27" t="s">
        <v>628</v>
      </c>
      <c r="E962" s="27">
        <v>23.2</v>
      </c>
      <c r="F962" s="24">
        <v>23.2</v>
      </c>
      <c r="G962" s="25" t="s">
        <v>185</v>
      </c>
      <c r="H962" s="25" t="s">
        <v>186</v>
      </c>
      <c r="I962" s="49">
        <v>6.56</v>
      </c>
    </row>
    <row r="963" spans="1:9" ht="15.6" x14ac:dyDescent="0.3">
      <c r="A963" s="39" t="s">
        <v>2114</v>
      </c>
      <c r="B963" s="20" t="s">
        <v>2115</v>
      </c>
      <c r="C963" s="23">
        <v>5.8</v>
      </c>
      <c r="D963" s="27" t="s">
        <v>628</v>
      </c>
      <c r="E963" s="27">
        <v>23.2</v>
      </c>
      <c r="F963" s="24">
        <v>23.2</v>
      </c>
      <c r="G963" s="25" t="s">
        <v>185</v>
      </c>
      <c r="H963" s="25" t="s">
        <v>186</v>
      </c>
      <c r="I963" s="49">
        <v>3.8</v>
      </c>
    </row>
    <row r="964" spans="1:9" ht="15.6" x14ac:dyDescent="0.3">
      <c r="A964" s="39" t="s">
        <v>2116</v>
      </c>
      <c r="B964" s="20" t="s">
        <v>2117</v>
      </c>
      <c r="C964" s="23">
        <v>5.8</v>
      </c>
      <c r="D964" s="27" t="s">
        <v>628</v>
      </c>
      <c r="E964" s="27">
        <v>23.2</v>
      </c>
      <c r="F964" s="24">
        <v>11.6</v>
      </c>
      <c r="G964" s="25" t="s">
        <v>185</v>
      </c>
      <c r="H964" s="25" t="s">
        <v>186</v>
      </c>
      <c r="I964" s="49">
        <v>5.0199999999999996</v>
      </c>
    </row>
    <row r="965" spans="1:9" ht="15.6" x14ac:dyDescent="0.3">
      <c r="A965" s="39" t="s">
        <v>2118</v>
      </c>
      <c r="B965" s="20" t="s">
        <v>2119</v>
      </c>
      <c r="C965" s="23">
        <v>5.8</v>
      </c>
      <c r="D965" s="27" t="s">
        <v>628</v>
      </c>
      <c r="E965" s="27">
        <v>23.2</v>
      </c>
      <c r="F965" s="24">
        <v>23.2</v>
      </c>
      <c r="G965" s="25" t="s">
        <v>185</v>
      </c>
      <c r="H965" s="25" t="s">
        <v>186</v>
      </c>
      <c r="I965" s="49">
        <v>4.29</v>
      </c>
    </row>
    <row r="966" spans="1:9" ht="15.6" x14ac:dyDescent="0.3">
      <c r="A966" s="39" t="s">
        <v>2120</v>
      </c>
      <c r="B966" s="20" t="s">
        <v>2121</v>
      </c>
      <c r="C966" s="23">
        <v>5.8</v>
      </c>
      <c r="D966" s="27" t="s">
        <v>628</v>
      </c>
      <c r="E966" s="27">
        <v>23.2</v>
      </c>
      <c r="F966" s="24">
        <v>23.2</v>
      </c>
      <c r="G966" s="25" t="s">
        <v>185</v>
      </c>
      <c r="H966" s="25" t="s">
        <v>186</v>
      </c>
      <c r="I966" s="49">
        <v>8.69</v>
      </c>
    </row>
    <row r="967" spans="1:9" ht="15.6" x14ac:dyDescent="0.3">
      <c r="A967" s="39" t="s">
        <v>2122</v>
      </c>
      <c r="B967" s="20" t="s">
        <v>2123</v>
      </c>
      <c r="C967" s="23">
        <v>5.8</v>
      </c>
      <c r="D967" s="27" t="s">
        <v>1829</v>
      </c>
      <c r="E967" s="27">
        <v>58</v>
      </c>
      <c r="F967" s="24" t="s">
        <v>275</v>
      </c>
      <c r="G967" s="25" t="s">
        <v>185</v>
      </c>
      <c r="H967" s="25" t="s">
        <v>186</v>
      </c>
      <c r="I967" s="49">
        <v>4.17</v>
      </c>
    </row>
    <row r="968" spans="1:9" ht="16.2" thickBot="1" x14ac:dyDescent="0.35">
      <c r="A968" s="39" t="s">
        <v>2124</v>
      </c>
      <c r="B968" s="20" t="s">
        <v>2125</v>
      </c>
      <c r="C968" s="23">
        <v>1</v>
      </c>
      <c r="D968" s="27" t="s">
        <v>1094</v>
      </c>
      <c r="E968" s="27">
        <v>1</v>
      </c>
      <c r="F968" s="24">
        <v>1</v>
      </c>
      <c r="G968" s="25" t="s">
        <v>1110</v>
      </c>
      <c r="H968" s="25" t="s">
        <v>186</v>
      </c>
      <c r="I968" s="49">
        <v>13.254893502956373</v>
      </c>
    </row>
    <row r="969" spans="1:9" ht="15.6" x14ac:dyDescent="0.3">
      <c r="A969" s="67" t="s">
        <v>2126</v>
      </c>
      <c r="B969" s="21" t="s">
        <v>2127</v>
      </c>
      <c r="C969" s="23">
        <v>6.2</v>
      </c>
      <c r="D969" s="30" t="s">
        <v>628</v>
      </c>
      <c r="E969" s="27">
        <v>23.2</v>
      </c>
      <c r="F969" s="24">
        <v>24.8</v>
      </c>
      <c r="G969" s="25" t="s">
        <v>185</v>
      </c>
      <c r="H969" s="25" t="s">
        <v>186</v>
      </c>
      <c r="I969" s="49">
        <v>13.254893502956373</v>
      </c>
    </row>
    <row r="970" spans="1:9" ht="15.6" x14ac:dyDescent="0.3">
      <c r="A970" s="65" t="s">
        <v>2128</v>
      </c>
      <c r="B970" s="20" t="s">
        <v>2129</v>
      </c>
      <c r="C970" s="23">
        <v>6.2</v>
      </c>
      <c r="D970" s="30" t="s">
        <v>628</v>
      </c>
      <c r="E970" s="27">
        <v>23.2</v>
      </c>
      <c r="F970" s="24">
        <v>24.8</v>
      </c>
      <c r="G970" s="25" t="s">
        <v>185</v>
      </c>
      <c r="H970" s="25" t="s">
        <v>186</v>
      </c>
      <c r="I970" s="49">
        <v>28.656587286229914</v>
      </c>
    </row>
    <row r="971" spans="1:9" ht="15.6" x14ac:dyDescent="0.3">
      <c r="A971" s="65" t="s">
        <v>2130</v>
      </c>
      <c r="B971" s="20" t="s">
        <v>2131</v>
      </c>
      <c r="C971" s="23">
        <v>6.2</v>
      </c>
      <c r="D971" s="30" t="s">
        <v>628</v>
      </c>
      <c r="E971" s="27">
        <v>23.2</v>
      </c>
      <c r="F971" s="24">
        <v>12.4</v>
      </c>
      <c r="G971" s="25" t="s">
        <v>189</v>
      </c>
      <c r="H971" s="25" t="s">
        <v>186</v>
      </c>
      <c r="I971" s="49">
        <v>19.310605296439594</v>
      </c>
    </row>
    <row r="972" spans="1:9" ht="15.6" x14ac:dyDescent="0.3">
      <c r="A972" s="65" t="s">
        <v>2132</v>
      </c>
      <c r="B972" s="20" t="s">
        <v>2133</v>
      </c>
      <c r="C972" s="23">
        <v>6.2</v>
      </c>
      <c r="D972" s="30" t="s">
        <v>628</v>
      </c>
      <c r="E972" s="27">
        <v>23.2</v>
      </c>
      <c r="F972" s="24">
        <v>12.4</v>
      </c>
      <c r="G972" s="25" t="s">
        <v>189</v>
      </c>
      <c r="H972" s="25" t="s">
        <v>186</v>
      </c>
      <c r="I972" s="49">
        <v>19.310605296439594</v>
      </c>
    </row>
    <row r="973" spans="1:9" ht="15.6" x14ac:dyDescent="0.3">
      <c r="A973" s="65" t="s">
        <v>2134</v>
      </c>
      <c r="B973" s="20" t="s">
        <v>2135</v>
      </c>
      <c r="C973" s="23">
        <v>6.2</v>
      </c>
      <c r="D973" s="30" t="s">
        <v>628</v>
      </c>
      <c r="E973" s="27">
        <v>23.2</v>
      </c>
      <c r="F973" s="24">
        <v>24.8</v>
      </c>
      <c r="G973" s="25" t="s">
        <v>185</v>
      </c>
      <c r="H973" s="25" t="s">
        <v>186</v>
      </c>
      <c r="I973" s="49">
        <v>32.211866103309312</v>
      </c>
    </row>
    <row r="974" spans="1:9" ht="15.6" x14ac:dyDescent="0.3">
      <c r="A974" s="65" t="s">
        <v>2136</v>
      </c>
      <c r="B974" s="20" t="s">
        <v>2137</v>
      </c>
      <c r="C974" s="23">
        <v>6.2</v>
      </c>
      <c r="D974" s="30" t="s">
        <v>628</v>
      </c>
      <c r="E974" s="27">
        <v>23.2</v>
      </c>
      <c r="F974" s="24">
        <v>12.4</v>
      </c>
      <c r="G974" s="25" t="s">
        <v>189</v>
      </c>
      <c r="H974" s="25" t="s">
        <v>186</v>
      </c>
      <c r="I974" s="49">
        <v>19.418785867768229</v>
      </c>
    </row>
    <row r="975" spans="1:9" ht="15.6" x14ac:dyDescent="0.3">
      <c r="A975" s="65" t="s">
        <v>2138</v>
      </c>
      <c r="B975" s="20" t="s">
        <v>2139</v>
      </c>
      <c r="C975" s="23">
        <v>6.2</v>
      </c>
      <c r="D975" s="30" t="s">
        <v>628</v>
      </c>
      <c r="E975" s="27">
        <v>23.2</v>
      </c>
      <c r="F975" s="24">
        <v>12.4</v>
      </c>
      <c r="G975" s="25" t="s">
        <v>189</v>
      </c>
      <c r="H975" s="25" t="s">
        <v>186</v>
      </c>
      <c r="I975" s="49">
        <v>19.418785867768229</v>
      </c>
    </row>
    <row r="976" spans="1:9" ht="15.6" x14ac:dyDescent="0.3">
      <c r="A976" s="65" t="s">
        <v>2140</v>
      </c>
      <c r="B976" s="20" t="s">
        <v>2141</v>
      </c>
      <c r="C976" s="23">
        <v>6.2</v>
      </c>
      <c r="D976" s="30" t="s">
        <v>628</v>
      </c>
      <c r="E976" s="27">
        <v>23.2</v>
      </c>
      <c r="F976" s="24">
        <v>24.8</v>
      </c>
      <c r="G976" s="25" t="s">
        <v>189</v>
      </c>
      <c r="H976" s="25" t="s">
        <v>186</v>
      </c>
      <c r="I976" s="49">
        <v>32.211866103309312</v>
      </c>
    </row>
    <row r="977" spans="1:9" ht="15.6" x14ac:dyDescent="0.3">
      <c r="A977" s="65" t="s">
        <v>2142</v>
      </c>
      <c r="B977" s="20" t="s">
        <v>2143</v>
      </c>
      <c r="C977" s="23">
        <v>6.2</v>
      </c>
      <c r="D977" s="30" t="s">
        <v>628</v>
      </c>
      <c r="E977" s="27">
        <v>23.2</v>
      </c>
      <c r="F977" s="24">
        <v>12.4</v>
      </c>
      <c r="G977" s="25" t="s">
        <v>189</v>
      </c>
      <c r="H977" s="25" t="s">
        <v>186</v>
      </c>
      <c r="I977" s="49">
        <v>19.418785867768229</v>
      </c>
    </row>
    <row r="978" spans="1:9" ht="15.6" x14ac:dyDescent="0.3">
      <c r="A978" s="65" t="s">
        <v>2144</v>
      </c>
      <c r="B978" s="20" t="s">
        <v>2145</v>
      </c>
      <c r="C978" s="23">
        <v>6.2</v>
      </c>
      <c r="D978" s="30" t="s">
        <v>628</v>
      </c>
      <c r="E978" s="27">
        <v>23.2</v>
      </c>
      <c r="F978" s="24">
        <v>12.4</v>
      </c>
      <c r="G978" s="25" t="s">
        <v>189</v>
      </c>
      <c r="H978" s="25" t="s">
        <v>186</v>
      </c>
      <c r="I978" s="49">
        <v>19.418785867768229</v>
      </c>
    </row>
    <row r="979" spans="1:9" ht="15.6" x14ac:dyDescent="0.3">
      <c r="A979" s="65" t="s">
        <v>2146</v>
      </c>
      <c r="B979" s="20" t="s">
        <v>2147</v>
      </c>
      <c r="C979" s="23">
        <v>6.2</v>
      </c>
      <c r="D979" s="30" t="s">
        <v>628</v>
      </c>
      <c r="E979" s="27">
        <v>23.2</v>
      </c>
      <c r="F979" s="24">
        <v>24.8</v>
      </c>
      <c r="G979" s="25" t="s">
        <v>189</v>
      </c>
      <c r="H979" s="25" t="s">
        <v>186</v>
      </c>
      <c r="I979" s="49">
        <v>32.211866103309312</v>
      </c>
    </row>
    <row r="980" spans="1:9" ht="15.6" x14ac:dyDescent="0.3">
      <c r="A980" s="65" t="s">
        <v>2148</v>
      </c>
      <c r="B980" s="20" t="s">
        <v>2149</v>
      </c>
      <c r="C980" s="23">
        <v>6.2</v>
      </c>
      <c r="D980" s="30" t="s">
        <v>628</v>
      </c>
      <c r="E980" s="27">
        <v>23.2</v>
      </c>
      <c r="F980" s="24">
        <v>12.4</v>
      </c>
      <c r="G980" s="25" t="s">
        <v>189</v>
      </c>
      <c r="H980" s="25" t="s">
        <v>186</v>
      </c>
      <c r="I980" s="49">
        <v>19.418785867768229</v>
      </c>
    </row>
    <row r="981" spans="1:9" ht="15.6" x14ac:dyDescent="0.3">
      <c r="A981" s="65" t="s">
        <v>2150</v>
      </c>
      <c r="B981" s="20" t="s">
        <v>2151</v>
      </c>
      <c r="C981" s="23">
        <v>6.2</v>
      </c>
      <c r="D981" s="30" t="s">
        <v>628</v>
      </c>
      <c r="E981" s="27">
        <v>23.2</v>
      </c>
      <c r="F981" s="24">
        <v>12.4</v>
      </c>
      <c r="G981" s="25" t="s">
        <v>189</v>
      </c>
      <c r="H981" s="25" t="s">
        <v>186</v>
      </c>
      <c r="I981" s="49">
        <v>19.418785867768229</v>
      </c>
    </row>
    <row r="982" spans="1:9" ht="15.6" x14ac:dyDescent="0.3">
      <c r="A982" s="65" t="s">
        <v>2152</v>
      </c>
      <c r="B982" s="20" t="s">
        <v>2153</v>
      </c>
      <c r="C982" s="23">
        <v>6.2</v>
      </c>
      <c r="D982" s="30" t="s">
        <v>628</v>
      </c>
      <c r="E982" s="27">
        <v>23.2</v>
      </c>
      <c r="F982" s="24">
        <v>24.8</v>
      </c>
      <c r="G982" s="25" t="s">
        <v>189</v>
      </c>
      <c r="H982" s="25" t="s">
        <v>186</v>
      </c>
      <c r="I982" s="49">
        <v>32.095844509215915</v>
      </c>
    </row>
    <row r="983" spans="1:9" ht="15.6" x14ac:dyDescent="0.3">
      <c r="A983" s="66" t="s">
        <v>2154</v>
      </c>
      <c r="B983" s="20" t="s">
        <v>2155</v>
      </c>
      <c r="C983" s="23">
        <v>6.2</v>
      </c>
      <c r="D983" s="30" t="s">
        <v>628</v>
      </c>
      <c r="E983" s="27">
        <v>23.2</v>
      </c>
      <c r="F983" s="24">
        <v>12.4</v>
      </c>
      <c r="G983" s="25" t="s">
        <v>189</v>
      </c>
      <c r="H983" s="25" t="s">
        <v>186</v>
      </c>
      <c r="I983" s="49">
        <v>21.626399550929776</v>
      </c>
    </row>
    <row r="984" spans="1:9" ht="15.6" x14ac:dyDescent="0.3">
      <c r="A984" s="66" t="s">
        <v>2156</v>
      </c>
      <c r="B984" s="20" t="s">
        <v>2157</v>
      </c>
      <c r="C984" s="23">
        <v>6.2</v>
      </c>
      <c r="D984" s="30" t="s">
        <v>628</v>
      </c>
      <c r="E984" s="27">
        <v>23.2</v>
      </c>
      <c r="F984" s="24">
        <v>12.4</v>
      </c>
      <c r="G984" s="25" t="s">
        <v>189</v>
      </c>
      <c r="H984" s="25" t="s">
        <v>186</v>
      </c>
      <c r="I984" s="49">
        <v>21.626399550929776</v>
      </c>
    </row>
    <row r="985" spans="1:9" ht="15.6" x14ac:dyDescent="0.3">
      <c r="A985" s="65" t="s">
        <v>2158</v>
      </c>
      <c r="B985" s="20" t="s">
        <v>2159</v>
      </c>
      <c r="C985" s="23">
        <v>6.2</v>
      </c>
      <c r="D985" s="30" t="s">
        <v>628</v>
      </c>
      <c r="E985" s="27">
        <v>23.2</v>
      </c>
      <c r="F985" s="24">
        <v>24.8</v>
      </c>
      <c r="G985" s="25" t="s">
        <v>189</v>
      </c>
      <c r="H985" s="25" t="s">
        <v>186</v>
      </c>
      <c r="I985" s="49">
        <v>32.095844509215915</v>
      </c>
    </row>
    <row r="986" spans="1:9" ht="15.6" x14ac:dyDescent="0.3">
      <c r="A986" s="66" t="s">
        <v>2160</v>
      </c>
      <c r="B986" s="20" t="s">
        <v>2161</v>
      </c>
      <c r="C986" s="23">
        <v>6.2</v>
      </c>
      <c r="D986" s="30" t="s">
        <v>628</v>
      </c>
      <c r="E986" s="27">
        <v>23.2</v>
      </c>
      <c r="F986" s="24">
        <v>12.4</v>
      </c>
      <c r="G986" s="25" t="s">
        <v>189</v>
      </c>
      <c r="H986" s="25" t="s">
        <v>186</v>
      </c>
      <c r="I986" s="49">
        <v>21.626399550929776</v>
      </c>
    </row>
    <row r="987" spans="1:9" ht="15.6" x14ac:dyDescent="0.3">
      <c r="A987" s="65" t="s">
        <v>2162</v>
      </c>
      <c r="B987" s="20" t="s">
        <v>2163</v>
      </c>
      <c r="C987" s="23">
        <v>6.2</v>
      </c>
      <c r="D987" s="30" t="s">
        <v>628</v>
      </c>
      <c r="E987" s="27">
        <v>23.2</v>
      </c>
      <c r="F987" s="24">
        <v>12.4</v>
      </c>
      <c r="G987" s="25" t="s">
        <v>189</v>
      </c>
      <c r="H987" s="25" t="s">
        <v>186</v>
      </c>
      <c r="I987" s="49">
        <v>21.626399550929776</v>
      </c>
    </row>
    <row r="988" spans="1:9" ht="15.6" x14ac:dyDescent="0.3">
      <c r="A988" s="65" t="s">
        <v>2164</v>
      </c>
      <c r="B988" s="20" t="s">
        <v>2165</v>
      </c>
      <c r="C988" s="23">
        <v>6.2</v>
      </c>
      <c r="D988" s="30" t="s">
        <v>628</v>
      </c>
      <c r="E988" s="27">
        <v>23.2</v>
      </c>
      <c r="F988" s="24">
        <v>24.8</v>
      </c>
      <c r="G988" s="25" t="s">
        <v>189</v>
      </c>
      <c r="H988" s="25" t="s">
        <v>186</v>
      </c>
      <c r="I988" s="49">
        <v>32.095844509215915</v>
      </c>
    </row>
    <row r="989" spans="1:9" ht="15.6" x14ac:dyDescent="0.3">
      <c r="A989" s="66" t="s">
        <v>2166</v>
      </c>
      <c r="B989" s="20" t="s">
        <v>2167</v>
      </c>
      <c r="C989" s="23">
        <v>6.2</v>
      </c>
      <c r="D989" s="30" t="s">
        <v>628</v>
      </c>
      <c r="E989" s="27">
        <v>23.2</v>
      </c>
      <c r="F989" s="24">
        <v>12.4</v>
      </c>
      <c r="G989" s="25" t="s">
        <v>189</v>
      </c>
      <c r="H989" s="25" t="s">
        <v>186</v>
      </c>
      <c r="I989" s="49">
        <v>21.626399550929776</v>
      </c>
    </row>
    <row r="990" spans="1:9" ht="15.6" x14ac:dyDescent="0.3">
      <c r="A990" s="66" t="s">
        <v>2168</v>
      </c>
      <c r="B990" s="20" t="s">
        <v>2169</v>
      </c>
      <c r="C990" s="23">
        <v>6.2</v>
      </c>
      <c r="D990" s="30" t="s">
        <v>628</v>
      </c>
      <c r="E990" s="27">
        <v>23.2</v>
      </c>
      <c r="F990" s="24">
        <v>12.4</v>
      </c>
      <c r="G990" s="25" t="s">
        <v>189</v>
      </c>
      <c r="H990" s="25" t="s">
        <v>186</v>
      </c>
      <c r="I990" s="49">
        <v>21.626399550929776</v>
      </c>
    </row>
    <row r="991" spans="1:9" ht="15.6" x14ac:dyDescent="0.3">
      <c r="A991" s="65" t="s">
        <v>2170</v>
      </c>
      <c r="B991" s="20" t="s">
        <v>2171</v>
      </c>
      <c r="C991" s="23">
        <v>6.2</v>
      </c>
      <c r="D991" s="23" t="s">
        <v>628</v>
      </c>
      <c r="E991" s="24">
        <v>23.2</v>
      </c>
      <c r="F991" s="24">
        <v>24.8</v>
      </c>
      <c r="G991" s="25" t="s">
        <v>189</v>
      </c>
      <c r="H991" s="25" t="s">
        <v>186</v>
      </c>
      <c r="I991" s="49">
        <v>32.095844509215915</v>
      </c>
    </row>
    <row r="992" spans="1:9" ht="15.6" x14ac:dyDescent="0.3">
      <c r="A992" s="66" t="s">
        <v>2172</v>
      </c>
      <c r="B992" s="20" t="s">
        <v>2173</v>
      </c>
      <c r="C992" s="23">
        <v>6.2</v>
      </c>
      <c r="D992" s="27" t="s">
        <v>628</v>
      </c>
      <c r="E992" s="27">
        <v>23.2</v>
      </c>
      <c r="F992" s="24">
        <v>12.4</v>
      </c>
      <c r="G992" s="25" t="s">
        <v>189</v>
      </c>
      <c r="H992" s="25" t="s">
        <v>186</v>
      </c>
      <c r="I992" s="49">
        <v>21.626399550929776</v>
      </c>
    </row>
    <row r="993" spans="1:9" ht="15.6" x14ac:dyDescent="0.3">
      <c r="A993" s="65" t="s">
        <v>2174</v>
      </c>
      <c r="B993" s="20" t="s">
        <v>2175</v>
      </c>
      <c r="C993" s="23">
        <v>6.2</v>
      </c>
      <c r="D993" s="27" t="s">
        <v>628</v>
      </c>
      <c r="E993" s="27">
        <v>23.2</v>
      </c>
      <c r="F993" s="24">
        <v>12.4</v>
      </c>
      <c r="G993" s="25" t="s">
        <v>189</v>
      </c>
      <c r="H993" s="25" t="s">
        <v>186</v>
      </c>
      <c r="I993" s="49">
        <v>21.626399550929776</v>
      </c>
    </row>
    <row r="994" spans="1:9" ht="15.6" x14ac:dyDescent="0.3">
      <c r="A994" s="66" t="s">
        <v>2176</v>
      </c>
      <c r="B994" s="20" t="s">
        <v>2177</v>
      </c>
      <c r="C994" s="23">
        <v>6.2</v>
      </c>
      <c r="D994" s="27" t="s">
        <v>628</v>
      </c>
      <c r="E994" s="27">
        <v>23.2</v>
      </c>
      <c r="F994" s="24">
        <v>24.8</v>
      </c>
      <c r="G994" s="25" t="s">
        <v>189</v>
      </c>
      <c r="H994" s="25" t="s">
        <v>186</v>
      </c>
      <c r="I994" s="49">
        <v>32.095844509215915</v>
      </c>
    </row>
    <row r="995" spans="1:9" ht="15.6" x14ac:dyDescent="0.3">
      <c r="A995" s="68" t="s">
        <v>2178</v>
      </c>
      <c r="B995" s="20" t="s">
        <v>2179</v>
      </c>
      <c r="C995" s="23">
        <v>6.2</v>
      </c>
      <c r="D995" s="27" t="s">
        <v>628</v>
      </c>
      <c r="E995" s="27">
        <v>23.2</v>
      </c>
      <c r="F995" s="24">
        <v>12.4</v>
      </c>
      <c r="G995" s="25" t="s">
        <v>189</v>
      </c>
      <c r="H995" s="25" t="s">
        <v>186</v>
      </c>
      <c r="I995" s="49">
        <v>21.626399550929776</v>
      </c>
    </row>
    <row r="996" spans="1:9" ht="15.6" x14ac:dyDescent="0.3">
      <c r="A996" s="68" t="s">
        <v>2180</v>
      </c>
      <c r="B996" s="20" t="s">
        <v>2181</v>
      </c>
      <c r="C996" s="23">
        <v>6.2</v>
      </c>
      <c r="D996" s="27" t="s">
        <v>628</v>
      </c>
      <c r="E996" s="27">
        <v>23.2</v>
      </c>
      <c r="F996" s="24">
        <v>12.4</v>
      </c>
      <c r="G996" s="25" t="s">
        <v>189</v>
      </c>
      <c r="H996" s="25" t="s">
        <v>186</v>
      </c>
      <c r="I996" s="49">
        <v>21.626399550929776</v>
      </c>
    </row>
    <row r="997" spans="1:9" ht="15.6" x14ac:dyDescent="0.3">
      <c r="A997" s="68" t="s">
        <v>2182</v>
      </c>
      <c r="B997" s="20" t="s">
        <v>2183</v>
      </c>
      <c r="C997" s="23">
        <v>6.2</v>
      </c>
      <c r="D997" s="27" t="s">
        <v>628</v>
      </c>
      <c r="E997" s="27">
        <v>23.2</v>
      </c>
      <c r="F997" s="24">
        <v>24.8</v>
      </c>
      <c r="G997" s="25" t="s">
        <v>189</v>
      </c>
      <c r="H997" s="25" t="s">
        <v>186</v>
      </c>
      <c r="I997" s="49">
        <v>32.095844509215915</v>
      </c>
    </row>
    <row r="998" spans="1:9" ht="15.6" x14ac:dyDescent="0.3">
      <c r="A998" s="68" t="s">
        <v>2184</v>
      </c>
      <c r="B998" s="20" t="s">
        <v>2185</v>
      </c>
      <c r="C998" s="23">
        <v>6.2</v>
      </c>
      <c r="D998" s="27" t="s">
        <v>628</v>
      </c>
      <c r="E998" s="27">
        <v>23.2</v>
      </c>
      <c r="F998" s="24">
        <v>12.4</v>
      </c>
      <c r="G998" s="25" t="s">
        <v>189</v>
      </c>
      <c r="H998" s="25" t="s">
        <v>186</v>
      </c>
      <c r="I998" s="49">
        <v>21.626399550929776</v>
      </c>
    </row>
    <row r="999" spans="1:9" ht="15.6" x14ac:dyDescent="0.3">
      <c r="A999" s="68" t="s">
        <v>2186</v>
      </c>
      <c r="B999" s="20" t="s">
        <v>2187</v>
      </c>
      <c r="C999" s="23">
        <v>6.2</v>
      </c>
      <c r="D999" s="27" t="s">
        <v>628</v>
      </c>
      <c r="E999" s="27">
        <v>23.2</v>
      </c>
      <c r="F999" s="24">
        <v>12.4</v>
      </c>
      <c r="G999" s="25" t="s">
        <v>189</v>
      </c>
      <c r="H999" s="25" t="s">
        <v>186</v>
      </c>
      <c r="I999" s="49">
        <v>21.626399550929776</v>
      </c>
    </row>
    <row r="1000" spans="1:9" ht="15.6" x14ac:dyDescent="0.3">
      <c r="A1000" s="68" t="s">
        <v>2188</v>
      </c>
      <c r="B1000" s="20" t="s">
        <v>2189</v>
      </c>
      <c r="C1000" s="23">
        <v>6.2</v>
      </c>
      <c r="D1000" s="27" t="s">
        <v>628</v>
      </c>
      <c r="E1000" s="27">
        <v>23.2</v>
      </c>
      <c r="F1000" s="24">
        <v>24.8</v>
      </c>
      <c r="G1000" s="25" t="s">
        <v>189</v>
      </c>
      <c r="H1000" s="25" t="s">
        <v>186</v>
      </c>
      <c r="I1000" s="49">
        <v>32.095844509215915</v>
      </c>
    </row>
    <row r="1001" spans="1:9" ht="15.6" x14ac:dyDescent="0.3">
      <c r="A1001" s="68" t="s">
        <v>2190</v>
      </c>
      <c r="B1001" s="20" t="s">
        <v>2191</v>
      </c>
      <c r="C1001" s="23">
        <v>6.2</v>
      </c>
      <c r="D1001" s="27" t="s">
        <v>628</v>
      </c>
      <c r="E1001" s="27">
        <v>23.2</v>
      </c>
      <c r="F1001" s="24">
        <v>12.4</v>
      </c>
      <c r="G1001" s="25" t="s">
        <v>189</v>
      </c>
      <c r="H1001" s="25" t="s">
        <v>186</v>
      </c>
      <c r="I1001" s="49">
        <v>21.626399550929776</v>
      </c>
    </row>
    <row r="1002" spans="1:9" ht="15.6" x14ac:dyDescent="0.3">
      <c r="A1002" s="68" t="s">
        <v>2192</v>
      </c>
      <c r="B1002" s="20" t="s">
        <v>2193</v>
      </c>
      <c r="C1002" s="23">
        <v>6.2</v>
      </c>
      <c r="D1002" s="27" t="s">
        <v>628</v>
      </c>
      <c r="E1002" s="27">
        <v>23.2</v>
      </c>
      <c r="F1002" s="24">
        <v>12.4</v>
      </c>
      <c r="G1002" s="25" t="s">
        <v>189</v>
      </c>
      <c r="H1002" s="25" t="s">
        <v>186</v>
      </c>
      <c r="I1002" s="49">
        <v>21.626399550929776</v>
      </c>
    </row>
    <row r="1003" spans="1:9" ht="15.6" x14ac:dyDescent="0.3">
      <c r="A1003" s="68" t="s">
        <v>2194</v>
      </c>
      <c r="B1003" s="20" t="s">
        <v>2195</v>
      </c>
      <c r="C1003" s="23">
        <v>6.2</v>
      </c>
      <c r="D1003" s="27" t="s">
        <v>628</v>
      </c>
      <c r="E1003" s="27">
        <v>23.2</v>
      </c>
      <c r="F1003" s="24">
        <v>24.8</v>
      </c>
      <c r="G1003" s="25" t="s">
        <v>189</v>
      </c>
      <c r="H1003" s="25" t="s">
        <v>186</v>
      </c>
      <c r="I1003" s="49">
        <v>32.095844509215915</v>
      </c>
    </row>
    <row r="1004" spans="1:9" ht="15.6" x14ac:dyDescent="0.3">
      <c r="A1004" s="68" t="s">
        <v>2196</v>
      </c>
      <c r="B1004" s="20" t="s">
        <v>2197</v>
      </c>
      <c r="C1004" s="23">
        <v>6.2</v>
      </c>
      <c r="D1004" s="27" t="s">
        <v>628</v>
      </c>
      <c r="E1004" s="27">
        <v>23.2</v>
      </c>
      <c r="F1004" s="24">
        <v>12.4</v>
      </c>
      <c r="G1004" s="25" t="s">
        <v>189</v>
      </c>
      <c r="H1004" s="25" t="s">
        <v>186</v>
      </c>
      <c r="I1004" s="49">
        <v>21.626399550929776</v>
      </c>
    </row>
    <row r="1005" spans="1:9" ht="15.6" x14ac:dyDescent="0.3">
      <c r="A1005" s="68" t="s">
        <v>2198</v>
      </c>
      <c r="B1005" s="20" t="s">
        <v>2199</v>
      </c>
      <c r="C1005" s="23">
        <v>6.2</v>
      </c>
      <c r="D1005" s="27" t="s">
        <v>628</v>
      </c>
      <c r="E1005" s="27">
        <v>23.2</v>
      </c>
      <c r="F1005" s="24">
        <v>12.4</v>
      </c>
      <c r="G1005" s="25" t="s">
        <v>189</v>
      </c>
      <c r="H1005" s="25" t="s">
        <v>186</v>
      </c>
      <c r="I1005" s="49">
        <v>21.626399550929776</v>
      </c>
    </row>
    <row r="1006" spans="1:9" ht="15.6" x14ac:dyDescent="0.3">
      <c r="A1006" s="68" t="s">
        <v>2200</v>
      </c>
      <c r="B1006" s="20" t="s">
        <v>2201</v>
      </c>
      <c r="C1006" s="23">
        <v>6.2</v>
      </c>
      <c r="D1006" s="27" t="s">
        <v>628</v>
      </c>
      <c r="E1006" s="27">
        <v>23.2</v>
      </c>
      <c r="F1006" s="24">
        <v>24.8</v>
      </c>
      <c r="G1006" s="25" t="s">
        <v>189</v>
      </c>
      <c r="H1006" s="25" t="s">
        <v>186</v>
      </c>
      <c r="I1006" s="49">
        <v>33.700636734676721</v>
      </c>
    </row>
    <row r="1007" spans="1:9" ht="15.6" x14ac:dyDescent="0.3">
      <c r="A1007" s="68" t="s">
        <v>2202</v>
      </c>
      <c r="B1007" s="20" t="s">
        <v>2203</v>
      </c>
      <c r="C1007" s="23">
        <v>6.2</v>
      </c>
      <c r="D1007" s="27" t="s">
        <v>628</v>
      </c>
      <c r="E1007" s="27">
        <v>23.2</v>
      </c>
      <c r="F1007" s="24">
        <v>12.4</v>
      </c>
      <c r="G1007" s="25" t="s">
        <v>189</v>
      </c>
      <c r="H1007" s="25" t="s">
        <v>186</v>
      </c>
      <c r="I1007" s="49">
        <v>22.707719528476261</v>
      </c>
    </row>
    <row r="1008" spans="1:9" ht="15.6" x14ac:dyDescent="0.3">
      <c r="A1008" s="68" t="s">
        <v>2204</v>
      </c>
      <c r="B1008" s="20" t="s">
        <v>2205</v>
      </c>
      <c r="C1008" s="23">
        <v>6.2</v>
      </c>
      <c r="D1008" s="27" t="s">
        <v>628</v>
      </c>
      <c r="E1008" s="27">
        <v>23.2</v>
      </c>
      <c r="F1008" s="24">
        <v>12.4</v>
      </c>
      <c r="G1008" s="25" t="s">
        <v>189</v>
      </c>
      <c r="H1008" s="25" t="s">
        <v>186</v>
      </c>
      <c r="I1008" s="49">
        <v>22.707719528476261</v>
      </c>
    </row>
    <row r="1009" spans="1:9" ht="15.6" x14ac:dyDescent="0.3">
      <c r="A1009" s="68" t="s">
        <v>2206</v>
      </c>
      <c r="B1009" s="20" t="s">
        <v>2207</v>
      </c>
      <c r="C1009" s="23">
        <v>6.2</v>
      </c>
      <c r="D1009" s="27" t="s">
        <v>628</v>
      </c>
      <c r="E1009" s="27">
        <v>23.2</v>
      </c>
      <c r="F1009" s="24">
        <v>24.8</v>
      </c>
      <c r="G1009" s="25" t="s">
        <v>189</v>
      </c>
      <c r="H1009" s="25" t="s">
        <v>186</v>
      </c>
      <c r="I1009" s="49">
        <v>33.700636734676721</v>
      </c>
    </row>
    <row r="1010" spans="1:9" ht="15.6" x14ac:dyDescent="0.3">
      <c r="A1010" s="68" t="s">
        <v>2208</v>
      </c>
      <c r="B1010" s="20" t="s">
        <v>2209</v>
      </c>
      <c r="C1010" s="23">
        <v>6.2</v>
      </c>
      <c r="D1010" s="27" t="s">
        <v>628</v>
      </c>
      <c r="E1010" s="27">
        <v>23.2</v>
      </c>
      <c r="F1010" s="24">
        <v>12.4</v>
      </c>
      <c r="G1010" s="25" t="s">
        <v>189</v>
      </c>
      <c r="H1010" s="25" t="s">
        <v>186</v>
      </c>
      <c r="I1010" s="49">
        <v>22.707719528476261</v>
      </c>
    </row>
    <row r="1011" spans="1:9" ht="15.6" x14ac:dyDescent="0.3">
      <c r="A1011" s="68" t="s">
        <v>2210</v>
      </c>
      <c r="B1011" s="20" t="s">
        <v>2211</v>
      </c>
      <c r="C1011" s="23">
        <v>6.2</v>
      </c>
      <c r="D1011" s="27" t="s">
        <v>628</v>
      </c>
      <c r="E1011" s="27">
        <v>23.2</v>
      </c>
      <c r="F1011" s="24">
        <v>12.4</v>
      </c>
      <c r="G1011" s="25" t="s">
        <v>189</v>
      </c>
      <c r="H1011" s="25" t="s">
        <v>186</v>
      </c>
      <c r="I1011" s="49">
        <v>22.707719528476261</v>
      </c>
    </row>
    <row r="1012" spans="1:9" ht="15.6" x14ac:dyDescent="0.3">
      <c r="A1012" s="68" t="s">
        <v>2212</v>
      </c>
      <c r="B1012" s="20" t="s">
        <v>2213</v>
      </c>
      <c r="C1012" s="23">
        <v>6.2</v>
      </c>
      <c r="D1012" s="27" t="s">
        <v>628</v>
      </c>
      <c r="E1012" s="27">
        <v>23.2</v>
      </c>
      <c r="F1012" s="24">
        <v>24.8</v>
      </c>
      <c r="G1012" s="25" t="s">
        <v>189</v>
      </c>
      <c r="H1012" s="25" t="s">
        <v>186</v>
      </c>
      <c r="I1012" s="49">
        <v>32.095844509215915</v>
      </c>
    </row>
    <row r="1013" spans="1:9" ht="15.6" x14ac:dyDescent="0.3">
      <c r="A1013" s="68" t="s">
        <v>2214</v>
      </c>
      <c r="B1013" s="20" t="s">
        <v>2215</v>
      </c>
      <c r="C1013" s="23">
        <v>6.2</v>
      </c>
      <c r="D1013" s="27" t="s">
        <v>628</v>
      </c>
      <c r="E1013" s="27">
        <v>23.2</v>
      </c>
      <c r="F1013" s="24">
        <v>12.4</v>
      </c>
      <c r="G1013" s="25" t="s">
        <v>189</v>
      </c>
      <c r="H1013" s="25" t="s">
        <v>186</v>
      </c>
      <c r="I1013" s="49">
        <v>21.626399550929776</v>
      </c>
    </row>
    <row r="1014" spans="1:9" ht="15.6" x14ac:dyDescent="0.3">
      <c r="A1014" s="68" t="s">
        <v>2216</v>
      </c>
      <c r="B1014" s="20" t="s">
        <v>2217</v>
      </c>
      <c r="C1014" s="23">
        <v>6.2</v>
      </c>
      <c r="D1014" s="27" t="s">
        <v>628</v>
      </c>
      <c r="E1014" s="27">
        <v>23.2</v>
      </c>
      <c r="F1014" s="24">
        <v>12.4</v>
      </c>
      <c r="G1014" s="25" t="s">
        <v>189</v>
      </c>
      <c r="H1014" s="25" t="s">
        <v>186</v>
      </c>
      <c r="I1014" s="49">
        <v>21.626399550929776</v>
      </c>
    </row>
    <row r="1015" spans="1:9" ht="15.6" x14ac:dyDescent="0.3">
      <c r="A1015" s="68" t="s">
        <v>2218</v>
      </c>
      <c r="B1015" s="20" t="s">
        <v>2219</v>
      </c>
      <c r="C1015" s="23">
        <v>6.2</v>
      </c>
      <c r="D1015" s="27" t="s">
        <v>811</v>
      </c>
      <c r="E1015" s="27" t="s">
        <v>275</v>
      </c>
      <c r="F1015" s="24">
        <v>24.8</v>
      </c>
      <c r="G1015" s="25" t="s">
        <v>185</v>
      </c>
      <c r="H1015" s="25" t="s">
        <v>186</v>
      </c>
      <c r="I1015" s="49">
        <v>20.822512933132625</v>
      </c>
    </row>
    <row r="1016" spans="1:9" ht="15.6" x14ac:dyDescent="0.3">
      <c r="A1016" s="68" t="s">
        <v>2220</v>
      </c>
      <c r="B1016" s="20" t="s">
        <v>2221</v>
      </c>
      <c r="C1016" s="23">
        <v>6.2</v>
      </c>
      <c r="D1016" s="27" t="s">
        <v>628</v>
      </c>
      <c r="E1016" s="27">
        <v>23.2</v>
      </c>
      <c r="F1016" s="24">
        <v>24.8</v>
      </c>
      <c r="G1016" s="25" t="s">
        <v>185</v>
      </c>
      <c r="H1016" s="25" t="s">
        <v>186</v>
      </c>
      <c r="I1016" s="49">
        <v>43.564528118026459</v>
      </c>
    </row>
    <row r="1017" spans="1:9" ht="15.6" x14ac:dyDescent="0.3">
      <c r="A1017" s="65" t="s">
        <v>2222</v>
      </c>
      <c r="B1017" s="20" t="s">
        <v>2223</v>
      </c>
      <c r="C1017" s="23">
        <v>6.2</v>
      </c>
      <c r="D1017" s="27" t="s">
        <v>628</v>
      </c>
      <c r="E1017" s="27">
        <v>23.2</v>
      </c>
      <c r="F1017" s="24">
        <v>12.4</v>
      </c>
      <c r="G1017" s="25" t="s">
        <v>189</v>
      </c>
      <c r="H1017" s="25" t="s">
        <v>186</v>
      </c>
      <c r="I1017" s="49">
        <v>29.651700447735358</v>
      </c>
    </row>
    <row r="1018" spans="1:9" ht="15.6" x14ac:dyDescent="0.3">
      <c r="A1018" s="65" t="s">
        <v>2224</v>
      </c>
      <c r="B1018" s="20" t="s">
        <v>2225</v>
      </c>
      <c r="C1018" s="23">
        <v>6.2</v>
      </c>
      <c r="D1018" s="27" t="s">
        <v>628</v>
      </c>
      <c r="E1018" s="27">
        <v>23.2</v>
      </c>
      <c r="F1018" s="24">
        <v>12.4</v>
      </c>
      <c r="G1018" s="25" t="s">
        <v>189</v>
      </c>
      <c r="H1018" s="25" t="s">
        <v>186</v>
      </c>
      <c r="I1018" s="49">
        <v>29.651700447735358</v>
      </c>
    </row>
    <row r="1019" spans="1:9" ht="15.6" x14ac:dyDescent="0.3">
      <c r="A1019" s="65" t="s">
        <v>2226</v>
      </c>
      <c r="B1019" s="21" t="s">
        <v>2227</v>
      </c>
      <c r="C1019" s="23">
        <v>6.2</v>
      </c>
      <c r="D1019" s="27" t="s">
        <v>628</v>
      </c>
      <c r="E1019" s="27">
        <v>23.2</v>
      </c>
      <c r="F1019" s="24">
        <v>24.8</v>
      </c>
      <c r="G1019" s="25" t="s">
        <v>185</v>
      </c>
      <c r="H1019" s="25" t="s">
        <v>186</v>
      </c>
      <c r="I1019" s="49">
        <v>49.132923578153964</v>
      </c>
    </row>
    <row r="1020" spans="1:9" ht="15.6" x14ac:dyDescent="0.3">
      <c r="A1020" s="65" t="s">
        <v>2228</v>
      </c>
      <c r="B1020" s="20" t="s">
        <v>2229</v>
      </c>
      <c r="C1020" s="23">
        <v>6.2</v>
      </c>
      <c r="D1020" s="27" t="s">
        <v>628</v>
      </c>
      <c r="E1020" s="27">
        <v>23.2</v>
      </c>
      <c r="F1020" s="24">
        <v>12.4</v>
      </c>
      <c r="G1020" s="25" t="s">
        <v>189</v>
      </c>
      <c r="H1020" s="25" t="s">
        <v>186</v>
      </c>
      <c r="I1020" s="49">
        <v>29.772276059776935</v>
      </c>
    </row>
    <row r="1021" spans="1:9" ht="15.6" x14ac:dyDescent="0.3">
      <c r="A1021" s="65" t="s">
        <v>2230</v>
      </c>
      <c r="B1021" s="21" t="s">
        <v>2231</v>
      </c>
      <c r="C1021" s="23">
        <v>6.2</v>
      </c>
      <c r="D1021" s="30" t="s">
        <v>628</v>
      </c>
      <c r="E1021" s="27">
        <v>23.2</v>
      </c>
      <c r="F1021" s="24">
        <v>12.4</v>
      </c>
      <c r="G1021" s="25" t="s">
        <v>189</v>
      </c>
      <c r="H1021" s="25" t="s">
        <v>186</v>
      </c>
      <c r="I1021" s="49">
        <v>29.772276059776935</v>
      </c>
    </row>
    <row r="1022" spans="1:9" ht="15.6" x14ac:dyDescent="0.3">
      <c r="A1022" s="65" t="s">
        <v>2232</v>
      </c>
      <c r="B1022" s="20" t="s">
        <v>2233</v>
      </c>
      <c r="C1022" s="23">
        <v>6.2</v>
      </c>
      <c r="D1022" s="30" t="s">
        <v>628</v>
      </c>
      <c r="E1022" s="27">
        <v>23.2</v>
      </c>
      <c r="F1022" s="24">
        <v>24.8</v>
      </c>
      <c r="G1022" s="25" t="s">
        <v>189</v>
      </c>
      <c r="H1022" s="25" t="s">
        <v>186</v>
      </c>
      <c r="I1022" s="49">
        <v>48.272457711960335</v>
      </c>
    </row>
    <row r="1023" spans="1:9" ht="15.6" x14ac:dyDescent="0.3">
      <c r="A1023" s="65" t="s">
        <v>2234</v>
      </c>
      <c r="B1023" s="20" t="s">
        <v>2235</v>
      </c>
      <c r="C1023" s="23">
        <v>6.2</v>
      </c>
      <c r="D1023" s="30" t="s">
        <v>628</v>
      </c>
      <c r="E1023" s="27">
        <v>23.2</v>
      </c>
      <c r="F1023" s="24">
        <v>12.4</v>
      </c>
      <c r="G1023" s="25" t="s">
        <v>189</v>
      </c>
      <c r="H1023" s="25" t="s">
        <v>186</v>
      </c>
      <c r="I1023" s="49">
        <v>29.772276059776935</v>
      </c>
    </row>
    <row r="1024" spans="1:9" ht="15.6" x14ac:dyDescent="0.3">
      <c r="A1024" s="65" t="s">
        <v>2236</v>
      </c>
      <c r="B1024" s="20" t="s">
        <v>2237</v>
      </c>
      <c r="C1024" s="23">
        <v>6.2</v>
      </c>
      <c r="D1024" s="30" t="s">
        <v>628</v>
      </c>
      <c r="E1024" s="27">
        <v>23.2</v>
      </c>
      <c r="F1024" s="24">
        <v>12.4</v>
      </c>
      <c r="G1024" s="25" t="s">
        <v>189</v>
      </c>
      <c r="H1024" s="25" t="s">
        <v>186</v>
      </c>
      <c r="I1024" s="49">
        <v>29.772276059776935</v>
      </c>
    </row>
    <row r="1025" spans="1:9" ht="15.6" x14ac:dyDescent="0.3">
      <c r="A1025" s="65" t="s">
        <v>2238</v>
      </c>
      <c r="B1025" s="20" t="s">
        <v>2239</v>
      </c>
      <c r="C1025" s="23">
        <v>6.2</v>
      </c>
      <c r="D1025" s="30" t="s">
        <v>628</v>
      </c>
      <c r="E1025" s="27">
        <v>23.2</v>
      </c>
      <c r="F1025" s="24">
        <v>24.8</v>
      </c>
      <c r="G1025" s="25" t="s">
        <v>189</v>
      </c>
      <c r="H1025" s="25" t="s">
        <v>186</v>
      </c>
      <c r="I1025" s="49">
        <v>48.272457711960335</v>
      </c>
    </row>
    <row r="1026" spans="1:9" ht="15.6" x14ac:dyDescent="0.3">
      <c r="A1026" s="65" t="s">
        <v>2240</v>
      </c>
      <c r="B1026" s="20" t="s">
        <v>2241</v>
      </c>
      <c r="C1026" s="23">
        <v>6.2</v>
      </c>
      <c r="D1026" s="30" t="s">
        <v>628</v>
      </c>
      <c r="E1026" s="27">
        <v>23.2</v>
      </c>
      <c r="F1026" s="24">
        <v>12.4</v>
      </c>
      <c r="G1026" s="25" t="s">
        <v>189</v>
      </c>
      <c r="H1026" s="25" t="s">
        <v>186</v>
      </c>
      <c r="I1026" s="49">
        <v>29.772276059776935</v>
      </c>
    </row>
    <row r="1027" spans="1:9" ht="15.6" x14ac:dyDescent="0.3">
      <c r="A1027" s="65" t="s">
        <v>2242</v>
      </c>
      <c r="B1027" s="20" t="s">
        <v>2243</v>
      </c>
      <c r="C1027" s="23">
        <v>6.2</v>
      </c>
      <c r="D1027" s="30" t="s">
        <v>628</v>
      </c>
      <c r="E1027" s="27">
        <v>23.2</v>
      </c>
      <c r="F1027" s="24">
        <v>12.4</v>
      </c>
      <c r="G1027" s="25" t="s">
        <v>189</v>
      </c>
      <c r="H1027" s="25" t="s">
        <v>186</v>
      </c>
      <c r="I1027" s="49">
        <v>29.772276059776935</v>
      </c>
    </row>
    <row r="1028" spans="1:9" ht="15.6" x14ac:dyDescent="0.3">
      <c r="A1028" s="65" t="s">
        <v>2244</v>
      </c>
      <c r="B1028" s="20" t="s">
        <v>2245</v>
      </c>
      <c r="C1028" s="23">
        <v>6.2</v>
      </c>
      <c r="D1028" s="30" t="s">
        <v>628</v>
      </c>
      <c r="E1028" s="27">
        <v>23.2</v>
      </c>
      <c r="F1028" s="24">
        <v>24.8</v>
      </c>
      <c r="G1028" s="25" t="s">
        <v>189</v>
      </c>
      <c r="H1028" s="25" t="s">
        <v>186</v>
      </c>
      <c r="I1028" s="49">
        <v>48.789060894317331</v>
      </c>
    </row>
    <row r="1029" spans="1:9" ht="15.6" x14ac:dyDescent="0.3">
      <c r="A1029" s="65" t="s">
        <v>2246</v>
      </c>
      <c r="B1029" s="20" t="s">
        <v>2247</v>
      </c>
      <c r="C1029" s="23">
        <v>6.2</v>
      </c>
      <c r="D1029" s="30" t="s">
        <v>628</v>
      </c>
      <c r="E1029" s="27">
        <v>23.2</v>
      </c>
      <c r="F1029" s="24">
        <v>12.4</v>
      </c>
      <c r="G1029" s="25" t="s">
        <v>189</v>
      </c>
      <c r="H1029" s="25" t="s">
        <v>186</v>
      </c>
      <c r="I1029" s="49">
        <v>33.205509182213987</v>
      </c>
    </row>
    <row r="1030" spans="1:9" ht="15.6" x14ac:dyDescent="0.3">
      <c r="A1030" s="65" t="s">
        <v>2248</v>
      </c>
      <c r="B1030" s="20" t="s">
        <v>2249</v>
      </c>
      <c r="C1030" s="23">
        <v>6.2</v>
      </c>
      <c r="D1030" s="30" t="s">
        <v>628</v>
      </c>
      <c r="E1030" s="27">
        <v>23.2</v>
      </c>
      <c r="F1030" s="24">
        <v>12.4</v>
      </c>
      <c r="G1030" s="25" t="s">
        <v>189</v>
      </c>
      <c r="H1030" s="25" t="s">
        <v>186</v>
      </c>
      <c r="I1030" s="49">
        <v>33.205509182213987</v>
      </c>
    </row>
    <row r="1031" spans="1:9" ht="15.6" x14ac:dyDescent="0.3">
      <c r="A1031" s="65" t="s">
        <v>2250</v>
      </c>
      <c r="B1031" s="20" t="s">
        <v>2251</v>
      </c>
      <c r="C1031" s="23">
        <v>6.2</v>
      </c>
      <c r="D1031" s="30" t="s">
        <v>628</v>
      </c>
      <c r="E1031" s="27">
        <v>23.2</v>
      </c>
      <c r="F1031" s="24">
        <v>24.8</v>
      </c>
      <c r="G1031" s="25" t="s">
        <v>189</v>
      </c>
      <c r="H1031" s="25" t="s">
        <v>186</v>
      </c>
      <c r="I1031" s="49">
        <v>48.789060894317331</v>
      </c>
    </row>
    <row r="1032" spans="1:9" ht="15.6" x14ac:dyDescent="0.3">
      <c r="A1032" s="65" t="s">
        <v>2252</v>
      </c>
      <c r="B1032" s="20" t="s">
        <v>2253</v>
      </c>
      <c r="C1032" s="23">
        <v>6.2</v>
      </c>
      <c r="D1032" s="30" t="s">
        <v>628</v>
      </c>
      <c r="E1032" s="27">
        <v>23.2</v>
      </c>
      <c r="F1032" s="24">
        <v>12.4</v>
      </c>
      <c r="G1032" s="25" t="s">
        <v>189</v>
      </c>
      <c r="H1032" s="25" t="s">
        <v>186</v>
      </c>
      <c r="I1032" s="49">
        <v>33.205509182213987</v>
      </c>
    </row>
    <row r="1033" spans="1:9" ht="15.6" x14ac:dyDescent="0.3">
      <c r="A1033" s="65" t="s">
        <v>2254</v>
      </c>
      <c r="B1033" s="20" t="s">
        <v>2255</v>
      </c>
      <c r="C1033" s="23">
        <v>6.2</v>
      </c>
      <c r="D1033" s="30" t="s">
        <v>628</v>
      </c>
      <c r="E1033" s="27">
        <v>23.2</v>
      </c>
      <c r="F1033" s="24">
        <v>12.4</v>
      </c>
      <c r="G1033" s="25" t="s">
        <v>189</v>
      </c>
      <c r="H1033" s="25" t="s">
        <v>186</v>
      </c>
      <c r="I1033" s="49">
        <v>33.205509182213987</v>
      </c>
    </row>
    <row r="1034" spans="1:9" ht="15.6" x14ac:dyDescent="0.3">
      <c r="A1034" s="65" t="s">
        <v>2256</v>
      </c>
      <c r="B1034" s="20" t="s">
        <v>2257</v>
      </c>
      <c r="C1034" s="23">
        <v>6.2</v>
      </c>
      <c r="D1034" s="30" t="s">
        <v>628</v>
      </c>
      <c r="E1034" s="27">
        <v>23.2</v>
      </c>
      <c r="F1034" s="24">
        <v>24.8</v>
      </c>
      <c r="G1034" s="25" t="s">
        <v>189</v>
      </c>
      <c r="H1034" s="25" t="s">
        <v>186</v>
      </c>
      <c r="I1034" s="49">
        <v>48.789060894317331</v>
      </c>
    </row>
    <row r="1035" spans="1:9" ht="15.6" x14ac:dyDescent="0.3">
      <c r="A1035" s="65" t="s">
        <v>2258</v>
      </c>
      <c r="B1035" s="20" t="s">
        <v>2259</v>
      </c>
      <c r="C1035" s="23">
        <v>6.2</v>
      </c>
      <c r="D1035" s="30" t="s">
        <v>628</v>
      </c>
      <c r="E1035" s="27">
        <v>23.2</v>
      </c>
      <c r="F1035" s="24">
        <v>12.4</v>
      </c>
      <c r="G1035" s="25" t="s">
        <v>189</v>
      </c>
      <c r="H1035" s="25" t="s">
        <v>186</v>
      </c>
      <c r="I1035" s="49">
        <v>33.205509182213987</v>
      </c>
    </row>
    <row r="1036" spans="1:9" ht="15.6" x14ac:dyDescent="0.3">
      <c r="A1036" s="65" t="s">
        <v>2260</v>
      </c>
      <c r="B1036" s="20" t="s">
        <v>2261</v>
      </c>
      <c r="C1036" s="23">
        <v>6.2</v>
      </c>
      <c r="D1036" s="30" t="s">
        <v>628</v>
      </c>
      <c r="E1036" s="27">
        <v>23.2</v>
      </c>
      <c r="F1036" s="24">
        <v>12.4</v>
      </c>
      <c r="G1036" s="25" t="s">
        <v>189</v>
      </c>
      <c r="H1036" s="25" t="s">
        <v>186</v>
      </c>
      <c r="I1036" s="49">
        <v>33.205509182213987</v>
      </c>
    </row>
    <row r="1037" spans="1:9" ht="15.6" x14ac:dyDescent="0.3">
      <c r="A1037" s="65" t="s">
        <v>2262</v>
      </c>
      <c r="B1037" s="20" t="s">
        <v>2263</v>
      </c>
      <c r="C1037" s="23">
        <v>6.2</v>
      </c>
      <c r="D1037" s="30" t="s">
        <v>628</v>
      </c>
      <c r="E1037" s="27">
        <v>23.2</v>
      </c>
      <c r="F1037" s="24">
        <v>24.8</v>
      </c>
      <c r="G1037" s="25" t="s">
        <v>189</v>
      </c>
      <c r="H1037" s="25" t="s">
        <v>186</v>
      </c>
      <c r="I1037" s="49">
        <v>48.789060894317331</v>
      </c>
    </row>
    <row r="1038" spans="1:9" ht="15.6" x14ac:dyDescent="0.3">
      <c r="A1038" s="65" t="s">
        <v>2264</v>
      </c>
      <c r="B1038" s="20" t="s">
        <v>2265</v>
      </c>
      <c r="C1038" s="23">
        <v>6.2</v>
      </c>
      <c r="D1038" s="30" t="s">
        <v>628</v>
      </c>
      <c r="E1038" s="27">
        <v>23.2</v>
      </c>
      <c r="F1038" s="24">
        <v>12.4</v>
      </c>
      <c r="G1038" s="25" t="s">
        <v>189</v>
      </c>
      <c r="H1038" s="25" t="s">
        <v>186</v>
      </c>
      <c r="I1038" s="49">
        <v>33.205509182213987</v>
      </c>
    </row>
    <row r="1039" spans="1:9" ht="15.6" x14ac:dyDescent="0.3">
      <c r="A1039" s="65" t="s">
        <v>2266</v>
      </c>
      <c r="B1039" s="20" t="s">
        <v>2267</v>
      </c>
      <c r="C1039" s="23">
        <v>6.2</v>
      </c>
      <c r="D1039" s="30" t="s">
        <v>628</v>
      </c>
      <c r="E1039" s="27">
        <v>23.2</v>
      </c>
      <c r="F1039" s="24">
        <v>12.4</v>
      </c>
      <c r="G1039" s="25" t="s">
        <v>189</v>
      </c>
      <c r="H1039" s="25" t="s">
        <v>186</v>
      </c>
      <c r="I1039" s="49">
        <v>33.205509182213987</v>
      </c>
    </row>
    <row r="1040" spans="1:9" ht="15.6" x14ac:dyDescent="0.3">
      <c r="A1040" s="65" t="s">
        <v>2268</v>
      </c>
      <c r="B1040" s="20" t="s">
        <v>2269</v>
      </c>
      <c r="C1040" s="23">
        <v>6.2</v>
      </c>
      <c r="D1040" s="30" t="s">
        <v>628</v>
      </c>
      <c r="E1040" s="27">
        <v>23.2</v>
      </c>
      <c r="F1040" s="24">
        <v>24.8</v>
      </c>
      <c r="G1040" s="25" t="s">
        <v>189</v>
      </c>
      <c r="H1040" s="25" t="s">
        <v>186</v>
      </c>
      <c r="I1040" s="49">
        <v>48.789060894317331</v>
      </c>
    </row>
    <row r="1041" spans="1:9" ht="15.6" x14ac:dyDescent="0.3">
      <c r="A1041" s="65" t="s">
        <v>2270</v>
      </c>
      <c r="B1041" s="20" t="s">
        <v>2271</v>
      </c>
      <c r="C1041" s="23">
        <v>6.2</v>
      </c>
      <c r="D1041" s="30" t="s">
        <v>628</v>
      </c>
      <c r="E1041" s="27">
        <v>23.2</v>
      </c>
      <c r="F1041" s="24">
        <v>12.4</v>
      </c>
      <c r="G1041" s="25" t="s">
        <v>189</v>
      </c>
      <c r="H1041" s="25" t="s">
        <v>186</v>
      </c>
      <c r="I1041" s="49">
        <v>33.205509182213987</v>
      </c>
    </row>
    <row r="1042" spans="1:9" ht="15.6" x14ac:dyDescent="0.3">
      <c r="A1042" s="65" t="s">
        <v>2272</v>
      </c>
      <c r="B1042" s="20" t="s">
        <v>2273</v>
      </c>
      <c r="C1042" s="23">
        <v>6.2</v>
      </c>
      <c r="D1042" s="30" t="s">
        <v>628</v>
      </c>
      <c r="E1042" s="27">
        <v>23.2</v>
      </c>
      <c r="F1042" s="24">
        <v>12.4</v>
      </c>
      <c r="G1042" s="25" t="s">
        <v>189</v>
      </c>
      <c r="H1042" s="25" t="s">
        <v>186</v>
      </c>
      <c r="I1042" s="49">
        <v>33.205509182213987</v>
      </c>
    </row>
    <row r="1043" spans="1:9" ht="15.6" x14ac:dyDescent="0.3">
      <c r="A1043" s="65" t="s">
        <v>2274</v>
      </c>
      <c r="B1043" s="20" t="s">
        <v>2275</v>
      </c>
      <c r="C1043" s="23">
        <v>6.2</v>
      </c>
      <c r="D1043" s="45" t="s">
        <v>628</v>
      </c>
      <c r="E1043" s="47">
        <v>23.2</v>
      </c>
      <c r="F1043" s="24">
        <v>24.8</v>
      </c>
      <c r="G1043" s="48" t="s">
        <v>189</v>
      </c>
      <c r="H1043" s="48" t="s">
        <v>186</v>
      </c>
      <c r="I1043" s="49">
        <v>48.789060894317331</v>
      </c>
    </row>
    <row r="1044" spans="1:9" ht="15.6" x14ac:dyDescent="0.3">
      <c r="A1044" s="65" t="s">
        <v>2276</v>
      </c>
      <c r="B1044" s="20" t="s">
        <v>2277</v>
      </c>
      <c r="C1044" s="23">
        <v>6.2</v>
      </c>
      <c r="D1044" s="23" t="s">
        <v>628</v>
      </c>
      <c r="E1044" s="24">
        <v>23.2</v>
      </c>
      <c r="F1044" s="24">
        <v>12.4</v>
      </c>
      <c r="G1044" s="25" t="s">
        <v>189</v>
      </c>
      <c r="H1044" s="25" t="s">
        <v>186</v>
      </c>
      <c r="I1044" s="49">
        <v>33.205509182213987</v>
      </c>
    </row>
    <row r="1045" spans="1:9" ht="15.6" x14ac:dyDescent="0.3">
      <c r="A1045" s="65" t="s">
        <v>2278</v>
      </c>
      <c r="B1045" s="20" t="s">
        <v>2279</v>
      </c>
      <c r="C1045" s="23">
        <v>6.2</v>
      </c>
      <c r="D1045" s="23" t="s">
        <v>628</v>
      </c>
      <c r="E1045" s="24">
        <v>23.2</v>
      </c>
      <c r="F1045" s="24">
        <v>12.4</v>
      </c>
      <c r="G1045" s="25" t="s">
        <v>189</v>
      </c>
      <c r="H1045" s="25" t="s">
        <v>186</v>
      </c>
      <c r="I1045" s="49">
        <v>33.205509182213987</v>
      </c>
    </row>
    <row r="1046" spans="1:9" ht="15.6" x14ac:dyDescent="0.3">
      <c r="A1046" s="65" t="s">
        <v>2280</v>
      </c>
      <c r="B1046" s="20" t="s">
        <v>2281</v>
      </c>
      <c r="C1046" s="23">
        <v>6.2</v>
      </c>
      <c r="D1046" s="23" t="s">
        <v>628</v>
      </c>
      <c r="E1046" s="24">
        <v>23.2</v>
      </c>
      <c r="F1046" s="24">
        <v>24.8</v>
      </c>
      <c r="G1046" s="25" t="s">
        <v>189</v>
      </c>
      <c r="H1046" s="25" t="s">
        <v>186</v>
      </c>
      <c r="I1046" s="49">
        <v>48.789060894317331</v>
      </c>
    </row>
    <row r="1047" spans="1:9" ht="15.6" x14ac:dyDescent="0.3">
      <c r="A1047" s="65" t="s">
        <v>2282</v>
      </c>
      <c r="B1047" s="20" t="s">
        <v>2283</v>
      </c>
      <c r="C1047" s="23">
        <v>6.2</v>
      </c>
      <c r="D1047" s="23" t="s">
        <v>628</v>
      </c>
      <c r="E1047" s="24">
        <v>23.2</v>
      </c>
      <c r="F1047" s="24">
        <v>12.4</v>
      </c>
      <c r="G1047" s="25" t="s">
        <v>189</v>
      </c>
      <c r="H1047" s="25" t="s">
        <v>186</v>
      </c>
      <c r="I1047" s="49">
        <v>33.205509182213987</v>
      </c>
    </row>
    <row r="1048" spans="1:9" ht="15.6" x14ac:dyDescent="0.3">
      <c r="A1048" s="65" t="s">
        <v>2284</v>
      </c>
      <c r="B1048" s="20" t="s">
        <v>2285</v>
      </c>
      <c r="C1048" s="23">
        <v>6.2</v>
      </c>
      <c r="D1048" s="23" t="s">
        <v>628</v>
      </c>
      <c r="E1048" s="24">
        <v>23.2</v>
      </c>
      <c r="F1048" s="24">
        <v>12.4</v>
      </c>
      <c r="G1048" s="25" t="s">
        <v>189</v>
      </c>
      <c r="H1048" s="25" t="s">
        <v>186</v>
      </c>
      <c r="I1048" s="49">
        <v>33.205509182213987</v>
      </c>
    </row>
    <row r="1049" spans="1:9" ht="15.6" x14ac:dyDescent="0.3">
      <c r="A1049" s="65" t="s">
        <v>2286</v>
      </c>
      <c r="B1049" s="20" t="s">
        <v>2287</v>
      </c>
      <c r="C1049" s="23">
        <v>6.2</v>
      </c>
      <c r="D1049" s="23" t="s">
        <v>628</v>
      </c>
      <c r="E1049" s="24">
        <v>23.2</v>
      </c>
      <c r="F1049" s="24">
        <v>24.8</v>
      </c>
      <c r="G1049" s="25" t="s">
        <v>189</v>
      </c>
      <c r="H1049" s="25" t="s">
        <v>186</v>
      </c>
      <c r="I1049" s="49">
        <v>48.789060894317331</v>
      </c>
    </row>
    <row r="1050" spans="1:9" ht="15.6" x14ac:dyDescent="0.3">
      <c r="A1050" s="65" t="s">
        <v>2288</v>
      </c>
      <c r="B1050" s="20" t="s">
        <v>2289</v>
      </c>
      <c r="C1050" s="23">
        <v>6.2</v>
      </c>
      <c r="D1050" s="23" t="s">
        <v>628</v>
      </c>
      <c r="E1050" s="24">
        <v>23.2</v>
      </c>
      <c r="F1050" s="24">
        <v>12.4</v>
      </c>
      <c r="G1050" s="25" t="s">
        <v>189</v>
      </c>
      <c r="H1050" s="25" t="s">
        <v>186</v>
      </c>
      <c r="I1050" s="49">
        <v>33.205509182213987</v>
      </c>
    </row>
    <row r="1051" spans="1:9" ht="15.6" x14ac:dyDescent="0.3">
      <c r="A1051" s="65" t="s">
        <v>2290</v>
      </c>
      <c r="B1051" s="20" t="s">
        <v>2291</v>
      </c>
      <c r="C1051" s="23">
        <v>6.2</v>
      </c>
      <c r="D1051" s="23" t="s">
        <v>628</v>
      </c>
      <c r="E1051" s="24">
        <v>23.2</v>
      </c>
      <c r="F1051" s="24">
        <v>12.4</v>
      </c>
      <c r="G1051" s="25" t="s">
        <v>189</v>
      </c>
      <c r="H1051" s="25" t="s">
        <v>186</v>
      </c>
      <c r="I1051" s="49">
        <v>33.205509182213987</v>
      </c>
    </row>
    <row r="1052" spans="1:9" ht="15.6" x14ac:dyDescent="0.3">
      <c r="A1052" s="65" t="s">
        <v>2292</v>
      </c>
      <c r="B1052" s="20" t="s">
        <v>2293</v>
      </c>
      <c r="C1052" s="23">
        <v>6.2</v>
      </c>
      <c r="D1052" s="23" t="s">
        <v>628</v>
      </c>
      <c r="E1052" s="24">
        <v>23.2</v>
      </c>
      <c r="F1052" s="24">
        <v>24.8</v>
      </c>
      <c r="G1052" s="25" t="s">
        <v>189</v>
      </c>
      <c r="H1052" s="25" t="s">
        <v>186</v>
      </c>
      <c r="I1052" s="49">
        <v>51.228513939033199</v>
      </c>
    </row>
    <row r="1053" spans="1:9" ht="15.6" x14ac:dyDescent="0.3">
      <c r="A1053" s="65" t="s">
        <v>2294</v>
      </c>
      <c r="B1053" s="20" t="s">
        <v>2295</v>
      </c>
      <c r="C1053" s="23">
        <v>6.2</v>
      </c>
      <c r="D1053" s="23" t="s">
        <v>628</v>
      </c>
      <c r="E1053" s="24">
        <v>23.2</v>
      </c>
      <c r="F1053" s="24">
        <v>12.4</v>
      </c>
      <c r="G1053" s="25" t="s">
        <v>189</v>
      </c>
      <c r="H1053" s="25" t="s">
        <v>186</v>
      </c>
      <c r="I1053" s="49">
        <v>34.865784641324694</v>
      </c>
    </row>
    <row r="1054" spans="1:9" ht="15.6" x14ac:dyDescent="0.3">
      <c r="A1054" s="65" t="s">
        <v>2296</v>
      </c>
      <c r="B1054" s="20" t="s">
        <v>2297</v>
      </c>
      <c r="C1054" s="23">
        <v>6.2</v>
      </c>
      <c r="D1054" s="23" t="s">
        <v>628</v>
      </c>
      <c r="E1054" s="24">
        <v>23.2</v>
      </c>
      <c r="F1054" s="24">
        <v>12.4</v>
      </c>
      <c r="G1054" s="25" t="s">
        <v>189</v>
      </c>
      <c r="H1054" s="25" t="s">
        <v>186</v>
      </c>
      <c r="I1054" s="49">
        <v>34.865784641324694</v>
      </c>
    </row>
    <row r="1055" spans="1:9" ht="15.6" x14ac:dyDescent="0.3">
      <c r="A1055" s="65" t="s">
        <v>2298</v>
      </c>
      <c r="B1055" s="20" t="s">
        <v>2299</v>
      </c>
      <c r="C1055" s="23">
        <v>6.2</v>
      </c>
      <c r="D1055" s="23" t="s">
        <v>628</v>
      </c>
      <c r="E1055" s="24">
        <v>23.2</v>
      </c>
      <c r="F1055" s="24">
        <v>24.8</v>
      </c>
      <c r="G1055" s="25" t="s">
        <v>189</v>
      </c>
      <c r="H1055" s="25" t="s">
        <v>186</v>
      </c>
      <c r="I1055" s="49">
        <v>51.228513939033199</v>
      </c>
    </row>
    <row r="1056" spans="1:9" ht="15.6" x14ac:dyDescent="0.3">
      <c r="A1056" s="65" t="s">
        <v>2300</v>
      </c>
      <c r="B1056" s="20" t="s">
        <v>2301</v>
      </c>
      <c r="C1056" s="23">
        <v>6.2</v>
      </c>
      <c r="D1056" s="23" t="s">
        <v>628</v>
      </c>
      <c r="E1056" s="24">
        <v>23.2</v>
      </c>
      <c r="F1056" s="24">
        <v>12.4</v>
      </c>
      <c r="G1056" s="25" t="s">
        <v>189</v>
      </c>
      <c r="H1056" s="25" t="s">
        <v>186</v>
      </c>
      <c r="I1056" s="49">
        <v>34.865784641324694</v>
      </c>
    </row>
    <row r="1057" spans="1:9" ht="15.6" x14ac:dyDescent="0.3">
      <c r="A1057" s="65" t="s">
        <v>2302</v>
      </c>
      <c r="B1057" s="20" t="s">
        <v>2303</v>
      </c>
      <c r="C1057" s="23">
        <v>6.2</v>
      </c>
      <c r="D1057" s="23" t="s">
        <v>628</v>
      </c>
      <c r="E1057" s="24">
        <v>23.2</v>
      </c>
      <c r="F1057" s="24">
        <v>12.4</v>
      </c>
      <c r="G1057" s="25" t="s">
        <v>189</v>
      </c>
      <c r="H1057" s="25" t="s">
        <v>186</v>
      </c>
      <c r="I1057" s="49">
        <v>34.865784641324694</v>
      </c>
    </row>
    <row r="1058" spans="1:9" ht="15.6" x14ac:dyDescent="0.3">
      <c r="A1058" s="65" t="s">
        <v>2304</v>
      </c>
      <c r="B1058" s="20" t="s">
        <v>2305</v>
      </c>
      <c r="C1058" s="23">
        <v>6.2</v>
      </c>
      <c r="D1058" s="23" t="s">
        <v>628</v>
      </c>
      <c r="E1058" s="24">
        <v>23.2</v>
      </c>
      <c r="F1058" s="24">
        <v>24.8</v>
      </c>
      <c r="G1058" s="25" t="s">
        <v>189</v>
      </c>
      <c r="H1058" s="25" t="s">
        <v>186</v>
      </c>
      <c r="I1058" s="49">
        <v>48.789060894317331</v>
      </c>
    </row>
    <row r="1059" spans="1:9" ht="15.6" x14ac:dyDescent="0.3">
      <c r="A1059" s="65" t="s">
        <v>2306</v>
      </c>
      <c r="B1059" s="20" t="s">
        <v>2307</v>
      </c>
      <c r="C1059" s="23">
        <v>6.2</v>
      </c>
      <c r="D1059" s="23" t="s">
        <v>628</v>
      </c>
      <c r="E1059" s="24">
        <v>23.2</v>
      </c>
      <c r="F1059" s="24">
        <v>12.4</v>
      </c>
      <c r="G1059" s="25" t="s">
        <v>189</v>
      </c>
      <c r="H1059" s="25" t="s">
        <v>186</v>
      </c>
      <c r="I1059" s="49">
        <v>33.205509182213987</v>
      </c>
    </row>
    <row r="1060" spans="1:9" ht="15.6" x14ac:dyDescent="0.3">
      <c r="A1060" s="65" t="s">
        <v>2308</v>
      </c>
      <c r="B1060" s="20" t="s">
        <v>2309</v>
      </c>
      <c r="C1060" s="23">
        <v>6.2</v>
      </c>
      <c r="D1060" s="23" t="s">
        <v>628</v>
      </c>
      <c r="E1060" s="24">
        <v>23.2</v>
      </c>
      <c r="F1060" s="24">
        <v>12.4</v>
      </c>
      <c r="G1060" s="25" t="s">
        <v>189</v>
      </c>
      <c r="H1060" s="25" t="s">
        <v>186</v>
      </c>
      <c r="I1060" s="49">
        <v>33.205509182213987</v>
      </c>
    </row>
    <row r="1061" spans="1:9" ht="15.6" x14ac:dyDescent="0.3">
      <c r="A1061" s="65" t="s">
        <v>2310</v>
      </c>
      <c r="B1061" s="20" t="s">
        <v>2311</v>
      </c>
      <c r="C1061" s="23">
        <v>5.8</v>
      </c>
      <c r="D1061" s="23" t="s">
        <v>628</v>
      </c>
      <c r="E1061" s="24">
        <v>23.2</v>
      </c>
      <c r="F1061" s="24">
        <v>23.2</v>
      </c>
      <c r="G1061" s="25" t="s">
        <v>185</v>
      </c>
      <c r="H1061" s="25" t="s">
        <v>186</v>
      </c>
      <c r="I1061" s="49">
        <v>13.362782171003699</v>
      </c>
    </row>
    <row r="1062" spans="1:9" ht="15.6" x14ac:dyDescent="0.3">
      <c r="A1062" s="65" t="s">
        <v>2312</v>
      </c>
      <c r="B1062" s="20" t="s">
        <v>2313</v>
      </c>
      <c r="C1062" s="23">
        <v>5.8</v>
      </c>
      <c r="D1062" s="23" t="s">
        <v>628</v>
      </c>
      <c r="E1062" s="24">
        <v>23.2</v>
      </c>
      <c r="F1062" s="24">
        <v>23.2</v>
      </c>
      <c r="G1062" s="25" t="s">
        <v>185</v>
      </c>
      <c r="H1062" s="25" t="s">
        <v>186</v>
      </c>
      <c r="I1062" s="49">
        <v>23.205785872378051</v>
      </c>
    </row>
    <row r="1063" spans="1:9" ht="15.6" x14ac:dyDescent="0.3">
      <c r="A1063" s="65" t="s">
        <v>2314</v>
      </c>
      <c r="B1063" s="20" t="s">
        <v>2315</v>
      </c>
      <c r="C1063" s="23">
        <v>5.8</v>
      </c>
      <c r="D1063" s="23" t="s">
        <v>628</v>
      </c>
      <c r="E1063" s="24">
        <v>23.2</v>
      </c>
      <c r="F1063" s="24">
        <v>11.6</v>
      </c>
      <c r="G1063" s="25" t="s">
        <v>189</v>
      </c>
      <c r="H1063" s="25" t="s">
        <v>186</v>
      </c>
      <c r="I1063" s="49">
        <v>20.784699811873505</v>
      </c>
    </row>
    <row r="1064" spans="1:9" ht="15.6" x14ac:dyDescent="0.3">
      <c r="A1064" s="39" t="s">
        <v>2316</v>
      </c>
      <c r="B1064" s="20" t="s">
        <v>2317</v>
      </c>
      <c r="C1064" s="23">
        <v>5.8</v>
      </c>
      <c r="D1064" s="23" t="s">
        <v>628</v>
      </c>
      <c r="E1064" s="24">
        <v>23.2</v>
      </c>
      <c r="F1064" s="24">
        <v>11.6</v>
      </c>
      <c r="G1064" s="25" t="s">
        <v>189</v>
      </c>
      <c r="H1064" s="25" t="s">
        <v>186</v>
      </c>
      <c r="I1064" s="49">
        <v>20.074592913620553</v>
      </c>
    </row>
    <row r="1065" spans="1:9" ht="15.6" x14ac:dyDescent="0.3">
      <c r="A1065" s="39" t="s">
        <v>2318</v>
      </c>
      <c r="B1065" s="20" t="s">
        <v>2319</v>
      </c>
      <c r="C1065" s="23">
        <v>5.8</v>
      </c>
      <c r="D1065" s="23" t="s">
        <v>628</v>
      </c>
      <c r="E1065" s="24">
        <v>23.2</v>
      </c>
      <c r="F1065" s="24">
        <v>23.2</v>
      </c>
      <c r="G1065" s="25" t="s">
        <v>185</v>
      </c>
      <c r="H1065" s="25" t="s">
        <v>186</v>
      </c>
      <c r="I1065" s="49">
        <v>25.228388040442471</v>
      </c>
    </row>
    <row r="1066" spans="1:9" ht="15.6" x14ac:dyDescent="0.3">
      <c r="A1066" s="39" t="s">
        <v>2320</v>
      </c>
      <c r="B1066" s="20" t="s">
        <v>2321</v>
      </c>
      <c r="C1066" s="23">
        <v>5.8</v>
      </c>
      <c r="D1066" s="23" t="s">
        <v>628</v>
      </c>
      <c r="E1066" s="24">
        <v>23.2</v>
      </c>
      <c r="F1066" s="24">
        <v>11.6</v>
      </c>
      <c r="G1066" s="25" t="s">
        <v>189</v>
      </c>
      <c r="H1066" s="25" t="s">
        <v>186</v>
      </c>
      <c r="I1066" s="49">
        <v>20.946218528043083</v>
      </c>
    </row>
    <row r="1067" spans="1:9" ht="15.6" x14ac:dyDescent="0.3">
      <c r="A1067" s="39" t="s">
        <v>2322</v>
      </c>
      <c r="B1067" s="20" t="s">
        <v>2323</v>
      </c>
      <c r="C1067" s="23">
        <v>5.8</v>
      </c>
      <c r="D1067" s="23" t="s">
        <v>628</v>
      </c>
      <c r="E1067" s="24">
        <v>23.2</v>
      </c>
      <c r="F1067" s="24">
        <v>11.6</v>
      </c>
      <c r="G1067" s="25" t="s">
        <v>189</v>
      </c>
      <c r="H1067" s="25" t="s">
        <v>186</v>
      </c>
      <c r="I1067" s="49">
        <v>20.205564398949743</v>
      </c>
    </row>
    <row r="1068" spans="1:9" ht="15.6" x14ac:dyDescent="0.3">
      <c r="A1068" s="39" t="s">
        <v>2324</v>
      </c>
      <c r="B1068" s="20" t="s">
        <v>2325</v>
      </c>
      <c r="C1068" s="23">
        <v>5.8</v>
      </c>
      <c r="D1068" s="23" t="s">
        <v>628</v>
      </c>
      <c r="E1068" s="24">
        <v>23.2</v>
      </c>
      <c r="F1068" s="24">
        <v>23.2</v>
      </c>
      <c r="G1068" s="25" t="s">
        <v>189</v>
      </c>
      <c r="H1068" s="25" t="s">
        <v>186</v>
      </c>
      <c r="I1068" s="49">
        <v>25.30586061942806</v>
      </c>
    </row>
    <row r="1069" spans="1:9" ht="15.6" x14ac:dyDescent="0.3">
      <c r="A1069" s="39" t="s">
        <v>2326</v>
      </c>
      <c r="B1069" s="20" t="s">
        <v>2327</v>
      </c>
      <c r="C1069" s="23">
        <v>5.8</v>
      </c>
      <c r="D1069" s="23" t="s">
        <v>628</v>
      </c>
      <c r="E1069" s="24">
        <v>23.2</v>
      </c>
      <c r="F1069" s="24">
        <v>11.6</v>
      </c>
      <c r="G1069" s="25" t="s">
        <v>189</v>
      </c>
      <c r="H1069" s="25" t="s">
        <v>186</v>
      </c>
      <c r="I1069" s="49">
        <v>20.947766114243858</v>
      </c>
    </row>
    <row r="1070" spans="1:9" ht="15.6" x14ac:dyDescent="0.3">
      <c r="A1070" s="39" t="s">
        <v>2328</v>
      </c>
      <c r="B1070" s="20" t="s">
        <v>2329</v>
      </c>
      <c r="C1070" s="45">
        <v>5.8</v>
      </c>
      <c r="D1070" s="45" t="s">
        <v>628</v>
      </c>
      <c r="E1070" s="47">
        <v>23.2</v>
      </c>
      <c r="F1070" s="47">
        <v>11.6</v>
      </c>
      <c r="G1070" s="48" t="s">
        <v>189</v>
      </c>
      <c r="H1070" s="48" t="s">
        <v>186</v>
      </c>
      <c r="I1070" s="49">
        <v>20.206598967920367</v>
      </c>
    </row>
    <row r="1071" spans="1:9" ht="15.6" x14ac:dyDescent="0.3">
      <c r="A1071" s="39" t="s">
        <v>2330</v>
      </c>
      <c r="B1071" s="20" t="s">
        <v>2331</v>
      </c>
      <c r="C1071" s="23">
        <v>5.8</v>
      </c>
      <c r="D1071" s="23" t="s">
        <v>628</v>
      </c>
      <c r="E1071" s="23">
        <v>23.2</v>
      </c>
      <c r="F1071" s="24">
        <v>23.2</v>
      </c>
      <c r="G1071" s="25" t="s">
        <v>189</v>
      </c>
      <c r="H1071" s="25" t="s">
        <v>186</v>
      </c>
      <c r="I1071" s="49">
        <v>25.30586061942806</v>
      </c>
    </row>
    <row r="1072" spans="1:9" ht="15.6" x14ac:dyDescent="0.3">
      <c r="A1072" s="39" t="s">
        <v>2332</v>
      </c>
      <c r="B1072" s="20" t="s">
        <v>2333</v>
      </c>
      <c r="C1072" s="23">
        <v>5.8</v>
      </c>
      <c r="D1072" s="23" t="s">
        <v>628</v>
      </c>
      <c r="E1072" s="23">
        <v>23.2</v>
      </c>
      <c r="F1072" s="24">
        <v>11.6</v>
      </c>
      <c r="G1072" s="25" t="s">
        <v>189</v>
      </c>
      <c r="H1072" s="25" t="s">
        <v>186</v>
      </c>
      <c r="I1072" s="49">
        <v>20.947766114243858</v>
      </c>
    </row>
    <row r="1073" spans="1:9" ht="15.6" x14ac:dyDescent="0.3">
      <c r="A1073" s="39" t="s">
        <v>2334</v>
      </c>
      <c r="B1073" s="22" t="s">
        <v>2335</v>
      </c>
      <c r="C1073" s="27">
        <v>5.8</v>
      </c>
      <c r="D1073" s="27" t="s">
        <v>628</v>
      </c>
      <c r="E1073" s="29">
        <v>23.2</v>
      </c>
      <c r="F1073" s="29">
        <v>11.6</v>
      </c>
      <c r="G1073" s="35" t="s">
        <v>189</v>
      </c>
      <c r="H1073" s="35" t="s">
        <v>186</v>
      </c>
      <c r="I1073" s="49">
        <v>20.206598967920367</v>
      </c>
    </row>
    <row r="1074" spans="1:9" ht="15.6" x14ac:dyDescent="0.3">
      <c r="A1074" s="39" t="s">
        <v>2336</v>
      </c>
      <c r="B1074" s="22" t="s">
        <v>2337</v>
      </c>
      <c r="C1074" s="27">
        <v>5.8</v>
      </c>
      <c r="D1074" s="27" t="s">
        <v>628</v>
      </c>
      <c r="E1074" s="29">
        <v>23.2</v>
      </c>
      <c r="F1074" s="24">
        <v>23.2</v>
      </c>
      <c r="G1074" s="35" t="s">
        <v>189</v>
      </c>
      <c r="H1074" s="35" t="s">
        <v>186</v>
      </c>
      <c r="I1074" s="49">
        <v>25.992688807726537</v>
      </c>
    </row>
    <row r="1075" spans="1:9" ht="15.6" x14ac:dyDescent="0.3">
      <c r="A1075" s="39" t="s">
        <v>2338</v>
      </c>
      <c r="B1075" s="22" t="s">
        <v>2339</v>
      </c>
      <c r="C1075" s="27">
        <v>5.8</v>
      </c>
      <c r="D1075" s="27" t="s">
        <v>628</v>
      </c>
      <c r="E1075" s="29">
        <v>23.2</v>
      </c>
      <c r="F1075" s="29">
        <v>11.6</v>
      </c>
      <c r="G1075" s="35" t="s">
        <v>189</v>
      </c>
      <c r="H1075" s="35" t="s">
        <v>186</v>
      </c>
      <c r="I1075" s="49">
        <v>23.278834987894303</v>
      </c>
    </row>
    <row r="1076" spans="1:9" ht="15.6" x14ac:dyDescent="0.3">
      <c r="A1076" s="39" t="s">
        <v>2340</v>
      </c>
      <c r="B1076" s="22" t="s">
        <v>2341</v>
      </c>
      <c r="C1076" s="27">
        <v>5.8</v>
      </c>
      <c r="D1076" s="27" t="s">
        <v>628</v>
      </c>
      <c r="E1076" s="29">
        <v>23.2</v>
      </c>
      <c r="F1076" s="29">
        <v>11.6</v>
      </c>
      <c r="G1076" s="35" t="s">
        <v>189</v>
      </c>
      <c r="H1076" s="35" t="s">
        <v>186</v>
      </c>
      <c r="I1076" s="49">
        <v>22.482771200743517</v>
      </c>
    </row>
    <row r="1077" spans="1:9" ht="15.6" x14ac:dyDescent="0.3">
      <c r="A1077" s="39" t="s">
        <v>2342</v>
      </c>
      <c r="B1077" s="22" t="s">
        <v>2343</v>
      </c>
      <c r="C1077" s="27">
        <v>5.8</v>
      </c>
      <c r="D1077" s="27" t="s">
        <v>628</v>
      </c>
      <c r="E1077" s="27">
        <v>23.2</v>
      </c>
      <c r="F1077" s="24">
        <v>23.2</v>
      </c>
      <c r="G1077" s="35" t="s">
        <v>189</v>
      </c>
      <c r="H1077" s="35" t="s">
        <v>186</v>
      </c>
      <c r="I1077" s="49">
        <v>25.992688807726537</v>
      </c>
    </row>
    <row r="1078" spans="1:9" ht="15.6" x14ac:dyDescent="0.3">
      <c r="A1078" s="39" t="s">
        <v>2344</v>
      </c>
      <c r="B1078" s="22" t="s">
        <v>2345</v>
      </c>
      <c r="C1078" s="27">
        <v>5.8</v>
      </c>
      <c r="D1078" s="27" t="s">
        <v>628</v>
      </c>
      <c r="E1078" s="27">
        <v>23.2</v>
      </c>
      <c r="F1078" s="29">
        <v>11.6</v>
      </c>
      <c r="G1078" s="35" t="s">
        <v>189</v>
      </c>
      <c r="H1078" s="35" t="s">
        <v>186</v>
      </c>
      <c r="I1078" s="49">
        <v>23.278834987894303</v>
      </c>
    </row>
    <row r="1079" spans="1:9" ht="15.6" x14ac:dyDescent="0.3">
      <c r="A1079" s="39" t="s">
        <v>2346</v>
      </c>
      <c r="B1079" s="20" t="s">
        <v>2347</v>
      </c>
      <c r="C1079" s="23">
        <v>5.8</v>
      </c>
      <c r="D1079" s="27" t="s">
        <v>628</v>
      </c>
      <c r="E1079" s="23">
        <v>23.2</v>
      </c>
      <c r="F1079" s="24">
        <v>11.6</v>
      </c>
      <c r="G1079" s="25" t="s">
        <v>189</v>
      </c>
      <c r="H1079" s="25" t="s">
        <v>186</v>
      </c>
      <c r="I1079" s="49">
        <v>22.482771200743517</v>
      </c>
    </row>
    <row r="1080" spans="1:9" ht="15.6" x14ac:dyDescent="0.3">
      <c r="A1080" s="39" t="s">
        <v>2348</v>
      </c>
      <c r="B1080" s="20" t="s">
        <v>2349</v>
      </c>
      <c r="C1080" s="23">
        <v>5.8</v>
      </c>
      <c r="D1080" s="27" t="s">
        <v>628</v>
      </c>
      <c r="E1080" s="23">
        <v>23.2</v>
      </c>
      <c r="F1080" s="24">
        <v>23.2</v>
      </c>
      <c r="G1080" s="25" t="s">
        <v>189</v>
      </c>
      <c r="H1080" s="25" t="s">
        <v>186</v>
      </c>
      <c r="I1080" s="49">
        <v>25.992688807726537</v>
      </c>
    </row>
    <row r="1081" spans="1:9" ht="15.6" x14ac:dyDescent="0.3">
      <c r="A1081" s="39" t="s">
        <v>2350</v>
      </c>
      <c r="B1081" s="20" t="s">
        <v>2351</v>
      </c>
      <c r="C1081" s="23">
        <v>5.8</v>
      </c>
      <c r="D1081" s="23" t="s">
        <v>628</v>
      </c>
      <c r="E1081" s="24">
        <v>23.2</v>
      </c>
      <c r="F1081" s="24">
        <v>11.6</v>
      </c>
      <c r="G1081" s="25" t="s">
        <v>189</v>
      </c>
      <c r="H1081" s="25" t="s">
        <v>186</v>
      </c>
      <c r="I1081" s="49">
        <v>23.278834987894303</v>
      </c>
    </row>
    <row r="1082" spans="1:9" ht="15.6" x14ac:dyDescent="0.3">
      <c r="A1082" s="39" t="s">
        <v>2352</v>
      </c>
      <c r="B1082" s="20" t="s">
        <v>2353</v>
      </c>
      <c r="C1082" s="23">
        <v>5.8</v>
      </c>
      <c r="D1082" s="23" t="s">
        <v>628</v>
      </c>
      <c r="E1082" s="24">
        <v>23.2</v>
      </c>
      <c r="F1082" s="24">
        <v>11.6</v>
      </c>
      <c r="G1082" s="25" t="s">
        <v>189</v>
      </c>
      <c r="H1082" s="25" t="s">
        <v>186</v>
      </c>
      <c r="I1082" s="49">
        <v>22.482771200743517</v>
      </c>
    </row>
    <row r="1083" spans="1:9" ht="15.6" x14ac:dyDescent="0.3">
      <c r="A1083" s="39" t="s">
        <v>2354</v>
      </c>
      <c r="B1083" s="20" t="s">
        <v>2355</v>
      </c>
      <c r="C1083" s="23">
        <v>5.8</v>
      </c>
      <c r="D1083" s="23" t="s">
        <v>628</v>
      </c>
      <c r="E1083" s="24">
        <v>23.2</v>
      </c>
      <c r="F1083" s="24">
        <v>23.2</v>
      </c>
      <c r="G1083" s="25" t="s">
        <v>189</v>
      </c>
      <c r="H1083" s="25" t="s">
        <v>186</v>
      </c>
      <c r="I1083" s="49">
        <v>25.992688807726537</v>
      </c>
    </row>
    <row r="1084" spans="1:9" ht="15.6" x14ac:dyDescent="0.3">
      <c r="A1084" s="39" t="s">
        <v>2356</v>
      </c>
      <c r="B1084" s="20" t="s">
        <v>2357</v>
      </c>
      <c r="C1084" s="23">
        <v>5.8</v>
      </c>
      <c r="D1084" s="23" t="s">
        <v>628</v>
      </c>
      <c r="E1084" s="24">
        <v>23.2</v>
      </c>
      <c r="F1084" s="24">
        <v>11.6</v>
      </c>
      <c r="G1084" s="25" t="s">
        <v>189</v>
      </c>
      <c r="H1084" s="25" t="s">
        <v>186</v>
      </c>
      <c r="I1084" s="49">
        <v>23.278834987894303</v>
      </c>
    </row>
    <row r="1085" spans="1:9" ht="15.6" x14ac:dyDescent="0.3">
      <c r="A1085" s="39" t="s">
        <v>2358</v>
      </c>
      <c r="B1085" s="20" t="s">
        <v>2359</v>
      </c>
      <c r="C1085" s="23">
        <v>5.8</v>
      </c>
      <c r="D1085" s="23" t="s">
        <v>628</v>
      </c>
      <c r="E1085" s="24">
        <v>23.2</v>
      </c>
      <c r="F1085" s="24">
        <v>11.6</v>
      </c>
      <c r="G1085" s="25" t="s">
        <v>189</v>
      </c>
      <c r="H1085" s="25" t="s">
        <v>186</v>
      </c>
      <c r="I1085" s="49">
        <v>22.482771200743517</v>
      </c>
    </row>
    <row r="1086" spans="1:9" ht="15.6" x14ac:dyDescent="0.3">
      <c r="A1086" s="39" t="s">
        <v>2360</v>
      </c>
      <c r="B1086" s="20" t="s">
        <v>2361</v>
      </c>
      <c r="C1086" s="23">
        <v>5.8</v>
      </c>
      <c r="D1086" s="23" t="s">
        <v>628</v>
      </c>
      <c r="E1086" s="24">
        <v>23.2</v>
      </c>
      <c r="F1086" s="24">
        <v>23.2</v>
      </c>
      <c r="G1086" s="25" t="s">
        <v>189</v>
      </c>
      <c r="H1086" s="25" t="s">
        <v>186</v>
      </c>
      <c r="I1086" s="49">
        <v>25.992688807726537</v>
      </c>
    </row>
    <row r="1087" spans="1:9" ht="15.6" x14ac:dyDescent="0.3">
      <c r="A1087" s="39" t="s">
        <v>2362</v>
      </c>
      <c r="B1087" s="20" t="s">
        <v>2363</v>
      </c>
      <c r="C1087" s="23">
        <v>5.8</v>
      </c>
      <c r="D1087" s="23" t="s">
        <v>628</v>
      </c>
      <c r="E1087" s="24">
        <v>23.2</v>
      </c>
      <c r="F1087" s="24">
        <v>11.6</v>
      </c>
      <c r="G1087" s="25" t="s">
        <v>189</v>
      </c>
      <c r="H1087" s="25" t="s">
        <v>186</v>
      </c>
      <c r="I1087" s="49">
        <v>23.278834987894303</v>
      </c>
    </row>
    <row r="1088" spans="1:9" ht="15.6" x14ac:dyDescent="0.3">
      <c r="A1088" s="39" t="s">
        <v>2364</v>
      </c>
      <c r="B1088" s="20" t="s">
        <v>2365</v>
      </c>
      <c r="C1088" s="23">
        <v>5.8</v>
      </c>
      <c r="D1088" s="23" t="s">
        <v>628</v>
      </c>
      <c r="E1088" s="24">
        <v>23.2</v>
      </c>
      <c r="F1088" s="24">
        <v>11.6</v>
      </c>
      <c r="G1088" s="25" t="s">
        <v>189</v>
      </c>
      <c r="H1088" s="25" t="s">
        <v>186</v>
      </c>
      <c r="I1088" s="49">
        <v>22.482771200743517</v>
      </c>
    </row>
    <row r="1089" spans="1:9" ht="15.6" x14ac:dyDescent="0.3">
      <c r="A1089" s="39" t="s">
        <v>2366</v>
      </c>
      <c r="B1089" s="20" t="s">
        <v>2367</v>
      </c>
      <c r="C1089" s="23">
        <v>5.8</v>
      </c>
      <c r="D1089" s="23" t="s">
        <v>628</v>
      </c>
      <c r="E1089" s="24">
        <v>23.2</v>
      </c>
      <c r="F1089" s="24">
        <v>23.2</v>
      </c>
      <c r="G1089" s="25" t="s">
        <v>189</v>
      </c>
      <c r="H1089" s="25" t="s">
        <v>186</v>
      </c>
      <c r="I1089" s="49">
        <v>25.992688807726537</v>
      </c>
    </row>
    <row r="1090" spans="1:9" ht="15.6" x14ac:dyDescent="0.3">
      <c r="A1090" s="39" t="s">
        <v>2368</v>
      </c>
      <c r="B1090" s="20" t="s">
        <v>2369</v>
      </c>
      <c r="C1090" s="23">
        <v>5.8</v>
      </c>
      <c r="D1090" s="23" t="s">
        <v>628</v>
      </c>
      <c r="E1090" s="24">
        <v>23.2</v>
      </c>
      <c r="F1090" s="24">
        <v>11.6</v>
      </c>
      <c r="G1090" s="25" t="s">
        <v>189</v>
      </c>
      <c r="H1090" s="25" t="s">
        <v>186</v>
      </c>
      <c r="I1090" s="49">
        <v>23.278834987894303</v>
      </c>
    </row>
    <row r="1091" spans="1:9" ht="15.6" x14ac:dyDescent="0.3">
      <c r="A1091" s="39" t="s">
        <v>2370</v>
      </c>
      <c r="B1091" s="20" t="s">
        <v>2371</v>
      </c>
      <c r="C1091" s="23">
        <v>5.8</v>
      </c>
      <c r="D1091" s="23" t="s">
        <v>628</v>
      </c>
      <c r="E1091" s="24">
        <v>23.2</v>
      </c>
      <c r="F1091" s="23">
        <v>11.6</v>
      </c>
      <c r="G1091" s="25" t="s">
        <v>189</v>
      </c>
      <c r="H1091" s="25" t="s">
        <v>186</v>
      </c>
      <c r="I1091" s="49">
        <v>22.482771200743517</v>
      </c>
    </row>
    <row r="1092" spans="1:9" ht="15.6" x14ac:dyDescent="0.3">
      <c r="A1092" s="39" t="s">
        <v>2372</v>
      </c>
      <c r="B1092" s="20" t="s">
        <v>2373</v>
      </c>
      <c r="C1092" s="23">
        <v>5.8</v>
      </c>
      <c r="D1092" s="23" t="s">
        <v>628</v>
      </c>
      <c r="E1092" s="24">
        <v>23.2</v>
      </c>
      <c r="F1092" s="24">
        <v>23.2</v>
      </c>
      <c r="G1092" s="25" t="s">
        <v>189</v>
      </c>
      <c r="H1092" s="25" t="s">
        <v>186</v>
      </c>
      <c r="I1092" s="49">
        <v>25.992688807726537</v>
      </c>
    </row>
    <row r="1093" spans="1:9" ht="15.6" x14ac:dyDescent="0.3">
      <c r="A1093" s="39" t="s">
        <v>2374</v>
      </c>
      <c r="B1093" s="20" t="s">
        <v>2375</v>
      </c>
      <c r="C1093" s="23">
        <v>5.8</v>
      </c>
      <c r="D1093" s="23" t="s">
        <v>628</v>
      </c>
      <c r="E1093" s="23">
        <v>23.2</v>
      </c>
      <c r="F1093" s="24">
        <v>11.6</v>
      </c>
      <c r="G1093" s="25" t="s">
        <v>189</v>
      </c>
      <c r="H1093" s="25" t="s">
        <v>186</v>
      </c>
      <c r="I1093" s="49">
        <v>23.278834987894303</v>
      </c>
    </row>
    <row r="1094" spans="1:9" ht="15.6" x14ac:dyDescent="0.3">
      <c r="A1094" s="39" t="s">
        <v>2376</v>
      </c>
      <c r="B1094" s="20" t="s">
        <v>2377</v>
      </c>
      <c r="C1094" s="23">
        <v>5.8</v>
      </c>
      <c r="D1094" s="23" t="s">
        <v>628</v>
      </c>
      <c r="E1094" s="24">
        <v>23.2</v>
      </c>
      <c r="F1094" s="23">
        <v>11.6</v>
      </c>
      <c r="G1094" s="25" t="s">
        <v>189</v>
      </c>
      <c r="H1094" s="25" t="s">
        <v>186</v>
      </c>
      <c r="I1094" s="49">
        <v>22.482771200743517</v>
      </c>
    </row>
    <row r="1095" spans="1:9" ht="15.6" x14ac:dyDescent="0.3">
      <c r="A1095" s="39" t="s">
        <v>2378</v>
      </c>
      <c r="B1095" s="20" t="s">
        <v>2379</v>
      </c>
      <c r="C1095" s="23">
        <v>5.8</v>
      </c>
      <c r="D1095" s="23" t="s">
        <v>628</v>
      </c>
      <c r="E1095" s="24">
        <v>23.2</v>
      </c>
      <c r="F1095" s="23">
        <v>23.2</v>
      </c>
      <c r="G1095" s="25" t="s">
        <v>189</v>
      </c>
      <c r="H1095" s="25" t="s">
        <v>186</v>
      </c>
      <c r="I1095" s="49">
        <v>25.992688807726537</v>
      </c>
    </row>
    <row r="1096" spans="1:9" ht="15.6" x14ac:dyDescent="0.3">
      <c r="A1096" s="39" t="s">
        <v>2380</v>
      </c>
      <c r="B1096" s="20" t="s">
        <v>2381</v>
      </c>
      <c r="C1096" s="23">
        <v>5.8</v>
      </c>
      <c r="D1096" s="23" t="s">
        <v>628</v>
      </c>
      <c r="E1096" s="24">
        <v>23.2</v>
      </c>
      <c r="F1096" s="23">
        <v>11.6</v>
      </c>
      <c r="G1096" s="25" t="s">
        <v>189</v>
      </c>
      <c r="H1096" s="25" t="s">
        <v>186</v>
      </c>
      <c r="I1096" s="49">
        <v>23.278834987894303</v>
      </c>
    </row>
    <row r="1097" spans="1:9" ht="15.6" x14ac:dyDescent="0.3">
      <c r="A1097" s="39" t="s">
        <v>2382</v>
      </c>
      <c r="B1097" s="20" t="s">
        <v>2383</v>
      </c>
      <c r="C1097" s="23">
        <v>5.8</v>
      </c>
      <c r="D1097" s="23" t="s">
        <v>628</v>
      </c>
      <c r="E1097" s="24">
        <v>23.2</v>
      </c>
      <c r="F1097" s="23">
        <v>11.6</v>
      </c>
      <c r="G1097" s="25" t="s">
        <v>189</v>
      </c>
      <c r="H1097" s="25" t="s">
        <v>186</v>
      </c>
      <c r="I1097" s="49">
        <v>22.482771200743517</v>
      </c>
    </row>
    <row r="1098" spans="1:9" ht="15.6" x14ac:dyDescent="0.3">
      <c r="A1098" s="39" t="s">
        <v>2384</v>
      </c>
      <c r="B1098" s="20" t="s">
        <v>2385</v>
      </c>
      <c r="C1098" s="23">
        <v>5.8</v>
      </c>
      <c r="D1098" s="23" t="s">
        <v>628</v>
      </c>
      <c r="E1098" s="24">
        <v>23.2</v>
      </c>
      <c r="F1098" s="23">
        <v>23.2</v>
      </c>
      <c r="G1098" s="25" t="s">
        <v>189</v>
      </c>
      <c r="H1098" s="25" t="s">
        <v>186</v>
      </c>
      <c r="I1098" s="49">
        <v>27.292323248112865</v>
      </c>
    </row>
    <row r="1099" spans="1:9" ht="15.6" x14ac:dyDescent="0.3">
      <c r="A1099" s="39" t="s">
        <v>2386</v>
      </c>
      <c r="B1099" s="20" t="s">
        <v>2387</v>
      </c>
      <c r="C1099" s="23">
        <v>5.8</v>
      </c>
      <c r="D1099" s="23" t="s">
        <v>628</v>
      </c>
      <c r="E1099" s="24">
        <v>23.2</v>
      </c>
      <c r="F1099" s="23">
        <v>11.6</v>
      </c>
      <c r="G1099" s="25" t="s">
        <v>189</v>
      </c>
      <c r="H1099" s="25" t="s">
        <v>186</v>
      </c>
      <c r="I1099" s="49">
        <v>24.442776737289019</v>
      </c>
    </row>
    <row r="1100" spans="1:9" ht="15.6" x14ac:dyDescent="0.3">
      <c r="A1100" s="39" t="s">
        <v>2388</v>
      </c>
      <c r="B1100" s="20" t="s">
        <v>2389</v>
      </c>
      <c r="C1100" s="23">
        <v>5.8</v>
      </c>
      <c r="D1100" s="23" t="s">
        <v>628</v>
      </c>
      <c r="E1100" s="24">
        <v>23.2</v>
      </c>
      <c r="F1100" s="23">
        <v>11.6</v>
      </c>
      <c r="G1100" s="25" t="s">
        <v>189</v>
      </c>
      <c r="H1100" s="25" t="s">
        <v>186</v>
      </c>
      <c r="I1100" s="49">
        <v>23.606909760780692</v>
      </c>
    </row>
    <row r="1101" spans="1:9" ht="15.6" x14ac:dyDescent="0.3">
      <c r="A1101" s="39" t="s">
        <v>2390</v>
      </c>
      <c r="B1101" s="20" t="s">
        <v>2391</v>
      </c>
      <c r="C1101" s="23">
        <v>5.8</v>
      </c>
      <c r="D1101" s="23" t="s">
        <v>628</v>
      </c>
      <c r="E1101" s="24">
        <v>23.2</v>
      </c>
      <c r="F1101" s="23">
        <v>23.2</v>
      </c>
      <c r="G1101" s="25" t="s">
        <v>189</v>
      </c>
      <c r="H1101" s="25" t="s">
        <v>186</v>
      </c>
      <c r="I1101" s="49">
        <v>27.292323248112865</v>
      </c>
    </row>
    <row r="1102" spans="1:9" ht="15.6" x14ac:dyDescent="0.3">
      <c r="A1102" s="39" t="s">
        <v>2392</v>
      </c>
      <c r="B1102" s="20" t="s">
        <v>2393</v>
      </c>
      <c r="C1102" s="23">
        <v>5.8</v>
      </c>
      <c r="D1102" s="23" t="s">
        <v>628</v>
      </c>
      <c r="E1102" s="24">
        <v>23.2</v>
      </c>
      <c r="F1102" s="23">
        <v>11.6</v>
      </c>
      <c r="G1102" s="25" t="s">
        <v>189</v>
      </c>
      <c r="H1102" s="25" t="s">
        <v>186</v>
      </c>
      <c r="I1102" s="49">
        <v>24.442776737289019</v>
      </c>
    </row>
    <row r="1103" spans="1:9" ht="15.6" x14ac:dyDescent="0.3">
      <c r="A1103" s="39" t="s">
        <v>2394</v>
      </c>
      <c r="B1103" s="20" t="s">
        <v>2395</v>
      </c>
      <c r="C1103" s="23">
        <v>5.8</v>
      </c>
      <c r="D1103" s="23" t="s">
        <v>628</v>
      </c>
      <c r="E1103" s="24">
        <v>23.2</v>
      </c>
      <c r="F1103" s="23">
        <v>11.6</v>
      </c>
      <c r="G1103" s="25" t="s">
        <v>189</v>
      </c>
      <c r="H1103" s="25" t="s">
        <v>186</v>
      </c>
      <c r="I1103" s="49">
        <v>23.606909760780692</v>
      </c>
    </row>
    <row r="1104" spans="1:9" ht="15.6" x14ac:dyDescent="0.3">
      <c r="A1104" s="39" t="s">
        <v>2396</v>
      </c>
      <c r="B1104" s="20" t="s">
        <v>2397</v>
      </c>
      <c r="C1104" s="23">
        <v>5.8</v>
      </c>
      <c r="D1104" s="23" t="s">
        <v>628</v>
      </c>
      <c r="E1104" s="24">
        <v>23.2</v>
      </c>
      <c r="F1104" s="23">
        <v>23.2</v>
      </c>
      <c r="G1104" s="25" t="s">
        <v>189</v>
      </c>
      <c r="H1104" s="25" t="s">
        <v>186</v>
      </c>
      <c r="I1104" s="49">
        <v>25.992688807726537</v>
      </c>
    </row>
    <row r="1105" spans="1:9" ht="15.6" x14ac:dyDescent="0.3">
      <c r="A1105" s="39" t="s">
        <v>2398</v>
      </c>
      <c r="B1105" s="20" t="s">
        <v>2399</v>
      </c>
      <c r="C1105" s="23">
        <v>5.8</v>
      </c>
      <c r="D1105" s="23" t="s">
        <v>628</v>
      </c>
      <c r="E1105" s="24">
        <v>23.2</v>
      </c>
      <c r="F1105" s="23">
        <v>11.6</v>
      </c>
      <c r="G1105" s="25" t="s">
        <v>189</v>
      </c>
      <c r="H1105" s="25" t="s">
        <v>186</v>
      </c>
      <c r="I1105" s="49">
        <v>23.278834987894303</v>
      </c>
    </row>
    <row r="1106" spans="1:9" ht="15.6" x14ac:dyDescent="0.3">
      <c r="A1106" s="39" t="s">
        <v>2400</v>
      </c>
      <c r="B1106" s="20" t="s">
        <v>2401</v>
      </c>
      <c r="C1106" s="23">
        <v>5.8</v>
      </c>
      <c r="D1106" s="23" t="s">
        <v>628</v>
      </c>
      <c r="E1106" s="24">
        <v>23.2</v>
      </c>
      <c r="F1106" s="23">
        <v>11.6</v>
      </c>
      <c r="G1106" s="25" t="s">
        <v>189</v>
      </c>
      <c r="H1106" s="25" t="s">
        <v>186</v>
      </c>
      <c r="I1106" s="49">
        <v>22.482771200743517</v>
      </c>
    </row>
    <row r="1107" spans="1:9" ht="15.6" x14ac:dyDescent="0.3">
      <c r="A1107" s="39" t="s">
        <v>2402</v>
      </c>
      <c r="B1107" s="20" t="s">
        <v>2403</v>
      </c>
      <c r="C1107" s="23">
        <v>5.8</v>
      </c>
      <c r="D1107" s="23" t="s">
        <v>1698</v>
      </c>
      <c r="E1107" s="24">
        <v>46.4</v>
      </c>
      <c r="F1107" s="24">
        <v>23.2</v>
      </c>
      <c r="G1107" s="25" t="s">
        <v>185</v>
      </c>
      <c r="H1107" s="25" t="s">
        <v>186</v>
      </c>
      <c r="I1107" s="49">
        <v>8.9941292043994849</v>
      </c>
    </row>
    <row r="1108" spans="1:9" ht="15.6" x14ac:dyDescent="0.3">
      <c r="A1108" s="39" t="s">
        <v>2404</v>
      </c>
      <c r="B1108" s="20" t="s">
        <v>2405</v>
      </c>
      <c r="C1108" s="23">
        <v>5.8</v>
      </c>
      <c r="D1108" s="23" t="s">
        <v>1698</v>
      </c>
      <c r="E1108" s="24">
        <v>46.4</v>
      </c>
      <c r="F1108" s="24">
        <v>23.2</v>
      </c>
      <c r="G1108" s="25" t="s">
        <v>185</v>
      </c>
      <c r="H1108" s="25" t="s">
        <v>186</v>
      </c>
      <c r="I1108" s="49">
        <v>14.932206451557997</v>
      </c>
    </row>
    <row r="1109" spans="1:9" ht="15.6" x14ac:dyDescent="0.3">
      <c r="A1109" s="39" t="s">
        <v>2406</v>
      </c>
      <c r="B1109" s="20" t="s">
        <v>2407</v>
      </c>
      <c r="C1109" s="23">
        <v>5.8</v>
      </c>
      <c r="D1109" s="23" t="s">
        <v>1698</v>
      </c>
      <c r="E1109" s="24">
        <v>46.4</v>
      </c>
      <c r="F1109" s="24">
        <v>23.2</v>
      </c>
      <c r="G1109" s="25" t="s">
        <v>189</v>
      </c>
      <c r="H1109" s="25" t="s">
        <v>186</v>
      </c>
      <c r="I1109" s="49">
        <v>12.854463975067395</v>
      </c>
    </row>
    <row r="1110" spans="1:9" ht="15.6" x14ac:dyDescent="0.3">
      <c r="A1110" s="39" t="s">
        <v>2408</v>
      </c>
      <c r="B1110" s="20" t="s">
        <v>2409</v>
      </c>
      <c r="C1110" s="23">
        <v>5.8</v>
      </c>
      <c r="D1110" s="23" t="s">
        <v>1698</v>
      </c>
      <c r="E1110" s="24">
        <v>46.4</v>
      </c>
      <c r="F1110" s="24">
        <v>23.2</v>
      </c>
      <c r="G1110" s="25" t="s">
        <v>185</v>
      </c>
      <c r="H1110" s="25" t="s">
        <v>186</v>
      </c>
      <c r="I1110" s="49">
        <v>15.478544255975098</v>
      </c>
    </row>
    <row r="1111" spans="1:9" ht="15.6" x14ac:dyDescent="0.3">
      <c r="A1111" s="39" t="s">
        <v>2410</v>
      </c>
      <c r="B1111" s="20" t="s">
        <v>2411</v>
      </c>
      <c r="C1111" s="23">
        <v>5.8</v>
      </c>
      <c r="D1111" s="23" t="s">
        <v>1698</v>
      </c>
      <c r="E1111" s="24">
        <v>46.4</v>
      </c>
      <c r="F1111" s="24">
        <v>23.2</v>
      </c>
      <c r="G1111" s="25" t="s">
        <v>189</v>
      </c>
      <c r="H1111" s="25" t="s">
        <v>186</v>
      </c>
      <c r="I1111" s="49">
        <v>13.025581833828312</v>
      </c>
    </row>
    <row r="1112" spans="1:9" ht="15.6" x14ac:dyDescent="0.3">
      <c r="A1112" s="39" t="s">
        <v>2412</v>
      </c>
      <c r="B1112" s="20" t="s">
        <v>2413</v>
      </c>
      <c r="C1112" s="23">
        <v>5.8</v>
      </c>
      <c r="D1112" s="23" t="s">
        <v>1698</v>
      </c>
      <c r="E1112" s="24">
        <v>46.4</v>
      </c>
      <c r="F1112" s="24">
        <v>23.2</v>
      </c>
      <c r="G1112" s="25" t="s">
        <v>189</v>
      </c>
      <c r="H1112" s="25" t="s">
        <v>186</v>
      </c>
      <c r="I1112" s="49">
        <v>15.478544255975098</v>
      </c>
    </row>
    <row r="1113" spans="1:9" ht="15.6" x14ac:dyDescent="0.3">
      <c r="A1113" s="39" t="s">
        <v>2414</v>
      </c>
      <c r="B1113" s="20" t="s">
        <v>2415</v>
      </c>
      <c r="C1113" s="23">
        <v>5.8</v>
      </c>
      <c r="D1113" s="23" t="s">
        <v>1698</v>
      </c>
      <c r="E1113" s="24">
        <v>46.4</v>
      </c>
      <c r="F1113" s="24">
        <v>23.2</v>
      </c>
      <c r="G1113" s="25" t="s">
        <v>189</v>
      </c>
      <c r="H1113" s="25" t="s">
        <v>186</v>
      </c>
      <c r="I1113" s="49">
        <v>13.025581833828312</v>
      </c>
    </row>
    <row r="1114" spans="1:9" ht="15.6" x14ac:dyDescent="0.3">
      <c r="A1114" s="39" t="s">
        <v>2416</v>
      </c>
      <c r="B1114" s="22" t="s">
        <v>2417</v>
      </c>
      <c r="C1114" s="23">
        <v>5.8</v>
      </c>
      <c r="D1114" s="23" t="s">
        <v>1698</v>
      </c>
      <c r="E1114" s="24">
        <v>46.4</v>
      </c>
      <c r="F1114" s="24">
        <v>23.2</v>
      </c>
      <c r="G1114" s="25" t="s">
        <v>189</v>
      </c>
      <c r="H1114" s="25" t="s">
        <v>186</v>
      </c>
      <c r="I1114" s="49">
        <v>15.478544255975098</v>
      </c>
    </row>
    <row r="1115" spans="1:9" ht="15.6" x14ac:dyDescent="0.3">
      <c r="A1115" s="39" t="s">
        <v>2418</v>
      </c>
      <c r="B1115" s="20" t="s">
        <v>2419</v>
      </c>
      <c r="C1115" s="23">
        <v>5.8</v>
      </c>
      <c r="D1115" s="23" t="s">
        <v>1698</v>
      </c>
      <c r="E1115" s="24">
        <v>46.4</v>
      </c>
      <c r="F1115" s="24">
        <v>23.2</v>
      </c>
      <c r="G1115" s="25" t="s">
        <v>189</v>
      </c>
      <c r="H1115" s="25" t="s">
        <v>186</v>
      </c>
      <c r="I1115" s="49">
        <v>13.025581833828312</v>
      </c>
    </row>
    <row r="1116" spans="1:9" ht="15.6" x14ac:dyDescent="0.3">
      <c r="A1116" s="39" t="s">
        <v>2420</v>
      </c>
      <c r="B1116" s="20" t="s">
        <v>2421</v>
      </c>
      <c r="C1116" s="23">
        <v>5.8</v>
      </c>
      <c r="D1116" s="23" t="s">
        <v>1698</v>
      </c>
      <c r="E1116" s="24">
        <v>46.4</v>
      </c>
      <c r="F1116" s="24">
        <v>23.2</v>
      </c>
      <c r="G1116" s="25" t="s">
        <v>189</v>
      </c>
      <c r="H1116" s="25" t="s">
        <v>186</v>
      </c>
      <c r="I1116" s="49">
        <v>16.729695287395085</v>
      </c>
    </row>
    <row r="1117" spans="1:9" ht="15.6" x14ac:dyDescent="0.3">
      <c r="A1117" s="39" t="s">
        <v>2422</v>
      </c>
      <c r="B1117" s="20" t="s">
        <v>2423</v>
      </c>
      <c r="C1117" s="23">
        <v>5.8</v>
      </c>
      <c r="D1117" s="23" t="s">
        <v>1698</v>
      </c>
      <c r="E1117" s="24">
        <v>46.4</v>
      </c>
      <c r="F1117" s="24">
        <v>23.2</v>
      </c>
      <c r="G1117" s="25" t="s">
        <v>189</v>
      </c>
      <c r="H1117" s="25" t="s">
        <v>186</v>
      </c>
      <c r="I1117" s="49">
        <v>14.394457171207735</v>
      </c>
    </row>
    <row r="1118" spans="1:9" ht="15.6" x14ac:dyDescent="0.3">
      <c r="A1118" s="39" t="s">
        <v>2424</v>
      </c>
      <c r="B1118" s="20" t="s">
        <v>2425</v>
      </c>
      <c r="C1118" s="23">
        <v>5.8</v>
      </c>
      <c r="D1118" s="23" t="s">
        <v>1698</v>
      </c>
      <c r="E1118" s="24">
        <v>46.4</v>
      </c>
      <c r="F1118" s="24">
        <v>23.2</v>
      </c>
      <c r="G1118" s="25" t="s">
        <v>189</v>
      </c>
      <c r="H1118" s="25" t="s">
        <v>186</v>
      </c>
      <c r="I1118" s="49">
        <v>16.729695287395085</v>
      </c>
    </row>
    <row r="1119" spans="1:9" ht="15.6" x14ac:dyDescent="0.3">
      <c r="A1119" s="39" t="s">
        <v>2426</v>
      </c>
      <c r="B1119" s="20" t="s">
        <v>2427</v>
      </c>
      <c r="C1119" s="23">
        <v>5.8</v>
      </c>
      <c r="D1119" s="23" t="s">
        <v>1698</v>
      </c>
      <c r="E1119" s="24">
        <v>46.4</v>
      </c>
      <c r="F1119" s="24">
        <v>23.2</v>
      </c>
      <c r="G1119" s="25" t="s">
        <v>189</v>
      </c>
      <c r="H1119" s="25" t="s">
        <v>186</v>
      </c>
      <c r="I1119" s="49">
        <v>14.394457171207735</v>
      </c>
    </row>
    <row r="1120" spans="1:9" ht="15.6" x14ac:dyDescent="0.3">
      <c r="A1120" s="39" t="s">
        <v>2428</v>
      </c>
      <c r="B1120" s="20" t="s">
        <v>2429</v>
      </c>
      <c r="C1120" s="23">
        <v>5.8</v>
      </c>
      <c r="D1120" s="23" t="s">
        <v>1698</v>
      </c>
      <c r="E1120" s="24">
        <v>46.4</v>
      </c>
      <c r="F1120" s="24">
        <v>23.2</v>
      </c>
      <c r="G1120" s="25" t="s">
        <v>189</v>
      </c>
      <c r="H1120" s="25" t="s">
        <v>186</v>
      </c>
      <c r="I1120" s="49">
        <v>16.729695287395085</v>
      </c>
    </row>
    <row r="1121" spans="1:9" ht="15.6" x14ac:dyDescent="0.3">
      <c r="A1121" s="39" t="s">
        <v>2430</v>
      </c>
      <c r="B1121" s="20" t="s">
        <v>2431</v>
      </c>
      <c r="C1121" s="23">
        <v>5.8</v>
      </c>
      <c r="D1121" s="23" t="s">
        <v>1698</v>
      </c>
      <c r="E1121" s="24">
        <v>46.4</v>
      </c>
      <c r="F1121" s="24">
        <v>23.2</v>
      </c>
      <c r="G1121" s="25" t="s">
        <v>189</v>
      </c>
      <c r="H1121" s="25" t="s">
        <v>186</v>
      </c>
      <c r="I1121" s="49">
        <v>14.394457171207735</v>
      </c>
    </row>
    <row r="1122" spans="1:9" ht="15.6" x14ac:dyDescent="0.3">
      <c r="A1122" s="39" t="s">
        <v>2432</v>
      </c>
      <c r="B1122" s="20" t="s">
        <v>2433</v>
      </c>
      <c r="C1122" s="23">
        <v>5.8</v>
      </c>
      <c r="D1122" s="23" t="s">
        <v>1698</v>
      </c>
      <c r="E1122" s="24">
        <v>46.4</v>
      </c>
      <c r="F1122" s="24">
        <v>23.2</v>
      </c>
      <c r="G1122" s="25" t="s">
        <v>189</v>
      </c>
      <c r="H1122" s="25" t="s">
        <v>186</v>
      </c>
      <c r="I1122" s="49">
        <v>16.729695287395085</v>
      </c>
    </row>
    <row r="1123" spans="1:9" ht="15.6" x14ac:dyDescent="0.3">
      <c r="A1123" s="39" t="s">
        <v>2434</v>
      </c>
      <c r="B1123" s="20" t="s">
        <v>2435</v>
      </c>
      <c r="C1123" s="23">
        <v>5.8</v>
      </c>
      <c r="D1123" s="23" t="s">
        <v>1698</v>
      </c>
      <c r="E1123" s="24">
        <v>46.4</v>
      </c>
      <c r="F1123" s="24">
        <v>23.2</v>
      </c>
      <c r="G1123" s="25" t="s">
        <v>189</v>
      </c>
      <c r="H1123" s="25" t="s">
        <v>186</v>
      </c>
      <c r="I1123" s="49">
        <v>14.394457171207735</v>
      </c>
    </row>
    <row r="1124" spans="1:9" ht="15.6" x14ac:dyDescent="0.3">
      <c r="A1124" s="39" t="s">
        <v>2436</v>
      </c>
      <c r="B1124" s="20" t="s">
        <v>2437</v>
      </c>
      <c r="C1124" s="23">
        <v>5.8</v>
      </c>
      <c r="D1124" s="23" t="s">
        <v>1698</v>
      </c>
      <c r="E1124" s="24">
        <v>46.4</v>
      </c>
      <c r="F1124" s="24">
        <v>23.2</v>
      </c>
      <c r="G1124" s="25" t="s">
        <v>189</v>
      </c>
      <c r="H1124" s="25" t="s">
        <v>186</v>
      </c>
      <c r="I1124" s="49">
        <v>14.394457171207735</v>
      </c>
    </row>
    <row r="1125" spans="1:9" ht="15.6" x14ac:dyDescent="0.3">
      <c r="A1125" s="39" t="s">
        <v>2438</v>
      </c>
      <c r="B1125" s="20" t="s">
        <v>2439</v>
      </c>
      <c r="C1125" s="23">
        <v>5.8</v>
      </c>
      <c r="D1125" s="23" t="s">
        <v>1698</v>
      </c>
      <c r="E1125" s="24">
        <v>46.4</v>
      </c>
      <c r="F1125" s="24">
        <v>23.2</v>
      </c>
      <c r="G1125" s="25" t="s">
        <v>189</v>
      </c>
      <c r="H1125" s="25" t="s">
        <v>186</v>
      </c>
      <c r="I1125" s="49">
        <v>16.729695287395085</v>
      </c>
    </row>
    <row r="1126" spans="1:9" ht="15.6" x14ac:dyDescent="0.3">
      <c r="A1126" s="39" t="s">
        <v>2440</v>
      </c>
      <c r="B1126" s="20" t="s">
        <v>2441</v>
      </c>
      <c r="C1126" s="23">
        <v>5.8</v>
      </c>
      <c r="D1126" s="23" t="s">
        <v>1698</v>
      </c>
      <c r="E1126" s="24">
        <v>46.4</v>
      </c>
      <c r="F1126" s="24">
        <v>23.2</v>
      </c>
      <c r="G1126" s="25" t="s">
        <v>189</v>
      </c>
      <c r="H1126" s="25" t="s">
        <v>186</v>
      </c>
      <c r="I1126" s="49">
        <v>14.394457171207735</v>
      </c>
    </row>
    <row r="1127" spans="1:9" ht="15.6" x14ac:dyDescent="0.3">
      <c r="A1127" s="39" t="s">
        <v>2442</v>
      </c>
      <c r="B1127" s="20" t="s">
        <v>2443</v>
      </c>
      <c r="C1127" s="23">
        <v>5.8</v>
      </c>
      <c r="D1127" s="23" t="s">
        <v>1698</v>
      </c>
      <c r="E1127" s="24">
        <v>46.4</v>
      </c>
      <c r="F1127" s="24">
        <v>23.2</v>
      </c>
      <c r="G1127" s="25" t="s">
        <v>189</v>
      </c>
      <c r="H1127" s="25" t="s">
        <v>186</v>
      </c>
      <c r="I1127" s="49">
        <v>16.729695287395085</v>
      </c>
    </row>
    <row r="1128" spans="1:9" ht="15.6" x14ac:dyDescent="0.3">
      <c r="A1128" s="39" t="s">
        <v>2444</v>
      </c>
      <c r="B1128" s="20" t="s">
        <v>2445</v>
      </c>
      <c r="C1128" s="23">
        <v>5.8</v>
      </c>
      <c r="D1128" s="23" t="s">
        <v>1698</v>
      </c>
      <c r="E1128" s="24">
        <v>46.4</v>
      </c>
      <c r="F1128" s="24">
        <v>23.2</v>
      </c>
      <c r="G1128" s="25" t="s">
        <v>189</v>
      </c>
      <c r="H1128" s="25" t="s">
        <v>186</v>
      </c>
      <c r="I1128" s="49">
        <v>14.394457171207735</v>
      </c>
    </row>
    <row r="1129" spans="1:9" ht="15.6" x14ac:dyDescent="0.3">
      <c r="A1129" s="39" t="s">
        <v>2446</v>
      </c>
      <c r="B1129" s="20" t="s">
        <v>2447</v>
      </c>
      <c r="C1129" s="23">
        <v>5.8</v>
      </c>
      <c r="D1129" s="23" t="s">
        <v>1698</v>
      </c>
      <c r="E1129" s="24">
        <v>46.4</v>
      </c>
      <c r="F1129" s="24">
        <v>23.2</v>
      </c>
      <c r="G1129" s="25" t="s">
        <v>189</v>
      </c>
      <c r="H1129" s="25" t="s">
        <v>186</v>
      </c>
      <c r="I1129" s="49">
        <v>16.729695287395085</v>
      </c>
    </row>
    <row r="1130" spans="1:9" ht="15.6" x14ac:dyDescent="0.3">
      <c r="A1130" s="39" t="s">
        <v>2448</v>
      </c>
      <c r="B1130" s="20" t="s">
        <v>2449</v>
      </c>
      <c r="C1130" s="23">
        <v>5.8</v>
      </c>
      <c r="D1130" s="23" t="s">
        <v>1698</v>
      </c>
      <c r="E1130" s="24">
        <v>46.4</v>
      </c>
      <c r="F1130" s="24">
        <v>23.2</v>
      </c>
      <c r="G1130" s="25" t="s">
        <v>189</v>
      </c>
      <c r="H1130" s="25" t="s">
        <v>186</v>
      </c>
      <c r="I1130" s="49">
        <v>14.394457171207735</v>
      </c>
    </row>
    <row r="1131" spans="1:9" ht="15.6" x14ac:dyDescent="0.3">
      <c r="A1131" s="39" t="s">
        <v>2450</v>
      </c>
      <c r="B1131" s="20" t="s">
        <v>2451</v>
      </c>
      <c r="C1131" s="23">
        <v>5.8</v>
      </c>
      <c r="D1131" s="23" t="s">
        <v>1698</v>
      </c>
      <c r="E1131" s="24">
        <v>46.4</v>
      </c>
      <c r="F1131" s="24">
        <v>23.2</v>
      </c>
      <c r="G1131" s="25" t="s">
        <v>189</v>
      </c>
      <c r="H1131" s="25" t="s">
        <v>186</v>
      </c>
      <c r="I1131" s="49">
        <v>17.566180051764839</v>
      </c>
    </row>
    <row r="1132" spans="1:9" ht="15.6" x14ac:dyDescent="0.3">
      <c r="A1132" s="39" t="s">
        <v>2452</v>
      </c>
      <c r="B1132" s="20" t="s">
        <v>2453</v>
      </c>
      <c r="C1132" s="23">
        <v>5.8</v>
      </c>
      <c r="D1132" s="23" t="s">
        <v>1698</v>
      </c>
      <c r="E1132" s="24">
        <v>46.4</v>
      </c>
      <c r="F1132" s="24">
        <v>23.2</v>
      </c>
      <c r="G1132" s="25" t="s">
        <v>189</v>
      </c>
      <c r="H1132" s="25" t="s">
        <v>186</v>
      </c>
      <c r="I1132" s="49">
        <v>15.114180029768121</v>
      </c>
    </row>
    <row r="1133" spans="1:9" ht="15.6" x14ac:dyDescent="0.3">
      <c r="A1133" s="39" t="s">
        <v>2454</v>
      </c>
      <c r="B1133" s="20" t="s">
        <v>2455</v>
      </c>
      <c r="C1133" s="23">
        <v>5.8</v>
      </c>
      <c r="D1133" s="23" t="s">
        <v>1698</v>
      </c>
      <c r="E1133" s="24">
        <v>46.4</v>
      </c>
      <c r="F1133" s="24">
        <v>23.2</v>
      </c>
      <c r="G1133" s="25" t="s">
        <v>189</v>
      </c>
      <c r="H1133" s="25" t="s">
        <v>186</v>
      </c>
      <c r="I1133" s="49">
        <v>17.566180051764839</v>
      </c>
    </row>
    <row r="1134" spans="1:9" ht="15.6" x14ac:dyDescent="0.3">
      <c r="A1134" s="39" t="s">
        <v>2456</v>
      </c>
      <c r="B1134" s="20" t="s">
        <v>2457</v>
      </c>
      <c r="C1134" s="23">
        <v>5.8</v>
      </c>
      <c r="D1134" s="23" t="s">
        <v>1698</v>
      </c>
      <c r="E1134" s="24">
        <v>46.4</v>
      </c>
      <c r="F1134" s="24">
        <v>23.2</v>
      </c>
      <c r="G1134" s="25" t="s">
        <v>189</v>
      </c>
      <c r="H1134" s="25" t="s">
        <v>186</v>
      </c>
      <c r="I1134" s="49">
        <v>15.114180029768121</v>
      </c>
    </row>
    <row r="1135" spans="1:9" ht="15.6" x14ac:dyDescent="0.3">
      <c r="A1135" s="39" t="s">
        <v>2458</v>
      </c>
      <c r="B1135" s="20" t="s">
        <v>2459</v>
      </c>
      <c r="C1135" s="23">
        <v>5.8</v>
      </c>
      <c r="D1135" s="23" t="s">
        <v>1698</v>
      </c>
      <c r="E1135" s="24">
        <v>46.4</v>
      </c>
      <c r="F1135" s="24">
        <v>23.2</v>
      </c>
      <c r="G1135" s="25" t="s">
        <v>189</v>
      </c>
      <c r="H1135" s="25" t="s">
        <v>186</v>
      </c>
      <c r="I1135" s="49">
        <v>16.729695287395085</v>
      </c>
    </row>
    <row r="1136" spans="1:9" ht="15.6" x14ac:dyDescent="0.3">
      <c r="A1136" s="39" t="s">
        <v>2460</v>
      </c>
      <c r="B1136" s="20" t="s">
        <v>2461</v>
      </c>
      <c r="C1136" s="23">
        <v>5.8</v>
      </c>
      <c r="D1136" s="23" t="s">
        <v>1698</v>
      </c>
      <c r="E1136" s="24">
        <v>46.4</v>
      </c>
      <c r="F1136" s="24">
        <v>23.2</v>
      </c>
      <c r="G1136" s="25" t="s">
        <v>189</v>
      </c>
      <c r="H1136" s="25" t="s">
        <v>186</v>
      </c>
      <c r="I1136" s="49">
        <v>14.394457171207735</v>
      </c>
    </row>
    <row r="1137" spans="1:9" ht="15.6" x14ac:dyDescent="0.3">
      <c r="A1137" s="39" t="s">
        <v>2462</v>
      </c>
      <c r="B1137" s="20" t="s">
        <v>2463</v>
      </c>
      <c r="C1137" s="23">
        <v>6</v>
      </c>
      <c r="D1137" s="23" t="s">
        <v>2464</v>
      </c>
      <c r="E1137" s="24">
        <v>288</v>
      </c>
      <c r="F1137" s="24" t="s">
        <v>540</v>
      </c>
      <c r="G1137" s="25" t="s">
        <v>185</v>
      </c>
      <c r="H1137" s="25" t="s">
        <v>186</v>
      </c>
      <c r="I1137" s="49">
        <v>2.7437770964219403</v>
      </c>
    </row>
    <row r="1138" spans="1:9" ht="15.6" x14ac:dyDescent="0.3">
      <c r="A1138" s="39" t="s">
        <v>2465</v>
      </c>
      <c r="B1138" s="20" t="s">
        <v>2466</v>
      </c>
      <c r="C1138" s="23">
        <v>6</v>
      </c>
      <c r="D1138" s="23" t="s">
        <v>2464</v>
      </c>
      <c r="E1138" s="24">
        <v>288</v>
      </c>
      <c r="F1138" s="24" t="s">
        <v>540</v>
      </c>
      <c r="G1138" s="25" t="s">
        <v>185</v>
      </c>
      <c r="H1138" s="25" t="s">
        <v>186</v>
      </c>
      <c r="I1138" s="49">
        <v>4.3572067766252029</v>
      </c>
    </row>
    <row r="1139" spans="1:9" ht="15.6" x14ac:dyDescent="0.3">
      <c r="A1139" s="39" t="s">
        <v>2467</v>
      </c>
      <c r="B1139" s="20" t="s">
        <v>2468</v>
      </c>
      <c r="C1139" s="23">
        <v>6</v>
      </c>
      <c r="D1139" s="27" t="s">
        <v>2464</v>
      </c>
      <c r="E1139" s="27">
        <v>288</v>
      </c>
      <c r="F1139" s="24" t="s">
        <v>540</v>
      </c>
      <c r="G1139" s="25" t="s">
        <v>185</v>
      </c>
      <c r="H1139" s="25" t="s">
        <v>186</v>
      </c>
      <c r="I1139" s="49">
        <v>4.4100214042206609</v>
      </c>
    </row>
    <row r="1140" spans="1:9" ht="15.6" x14ac:dyDescent="0.3">
      <c r="A1140" s="39" t="s">
        <v>2469</v>
      </c>
      <c r="B1140" s="20" t="s">
        <v>2470</v>
      </c>
      <c r="C1140" s="23">
        <v>6</v>
      </c>
      <c r="D1140" s="27" t="s">
        <v>2464</v>
      </c>
      <c r="E1140" s="27">
        <v>288</v>
      </c>
      <c r="F1140" s="24" t="s">
        <v>540</v>
      </c>
      <c r="G1140" s="25" t="s">
        <v>189</v>
      </c>
      <c r="H1140" s="25" t="s">
        <v>186</v>
      </c>
      <c r="I1140" s="49">
        <v>4.4892433456138461</v>
      </c>
    </row>
    <row r="1141" spans="1:9" ht="15.6" x14ac:dyDescent="0.3">
      <c r="A1141" s="39" t="s">
        <v>2471</v>
      </c>
      <c r="B1141" s="20" t="s">
        <v>2472</v>
      </c>
      <c r="C1141" s="23">
        <v>6</v>
      </c>
      <c r="D1141" s="27" t="s">
        <v>2464</v>
      </c>
      <c r="E1141" s="27">
        <v>288</v>
      </c>
      <c r="F1141" s="24" t="s">
        <v>540</v>
      </c>
      <c r="G1141" s="25" t="s">
        <v>189</v>
      </c>
      <c r="H1141" s="25" t="s">
        <v>186</v>
      </c>
      <c r="I1141" s="49">
        <v>4.4892433456138461</v>
      </c>
    </row>
    <row r="1142" spans="1:9" ht="15.6" x14ac:dyDescent="0.3">
      <c r="A1142" s="39" t="s">
        <v>2473</v>
      </c>
      <c r="B1142" s="20" t="s">
        <v>2474</v>
      </c>
      <c r="C1142" s="23">
        <v>6</v>
      </c>
      <c r="D1142" s="27" t="s">
        <v>2464</v>
      </c>
      <c r="E1142" s="27">
        <v>288</v>
      </c>
      <c r="F1142" s="24" t="s">
        <v>540</v>
      </c>
      <c r="G1142" s="25" t="s">
        <v>189</v>
      </c>
      <c r="H1142" s="25" t="s">
        <v>186</v>
      </c>
      <c r="I1142" s="49">
        <v>4.8780176876359622</v>
      </c>
    </row>
    <row r="1143" spans="1:9" ht="15.6" x14ac:dyDescent="0.3">
      <c r="A1143" s="39" t="s">
        <v>2475</v>
      </c>
      <c r="B1143" s="20" t="s">
        <v>2476</v>
      </c>
      <c r="C1143" s="23">
        <v>6</v>
      </c>
      <c r="D1143" s="27" t="s">
        <v>2464</v>
      </c>
      <c r="E1143" s="27">
        <v>288</v>
      </c>
      <c r="F1143" s="24" t="s">
        <v>540</v>
      </c>
      <c r="G1143" s="25" t="s">
        <v>189</v>
      </c>
      <c r="H1143" s="25" t="s">
        <v>186</v>
      </c>
      <c r="I1143" s="49">
        <v>4.8780176876359622</v>
      </c>
    </row>
    <row r="1144" spans="1:9" ht="15.6" x14ac:dyDescent="0.3">
      <c r="A1144" s="39" t="s">
        <v>2477</v>
      </c>
      <c r="B1144" s="20" t="s">
        <v>2478</v>
      </c>
      <c r="C1144" s="23">
        <v>6</v>
      </c>
      <c r="D1144" s="27" t="s">
        <v>2464</v>
      </c>
      <c r="E1144" s="27">
        <v>288</v>
      </c>
      <c r="F1144" s="24" t="s">
        <v>540</v>
      </c>
      <c r="G1144" s="25" t="s">
        <v>189</v>
      </c>
      <c r="H1144" s="25" t="s">
        <v>186</v>
      </c>
      <c r="I1144" s="49">
        <v>4.8780176876359622</v>
      </c>
    </row>
    <row r="1145" spans="1:9" ht="15.6" x14ac:dyDescent="0.3">
      <c r="A1145" s="39" t="s">
        <v>2479</v>
      </c>
      <c r="B1145" s="20" t="s">
        <v>2480</v>
      </c>
      <c r="C1145" s="23">
        <v>6</v>
      </c>
      <c r="D1145" s="23" t="s">
        <v>2464</v>
      </c>
      <c r="E1145" s="24">
        <v>288</v>
      </c>
      <c r="F1145" s="24" t="s">
        <v>540</v>
      </c>
      <c r="G1145" s="25" t="s">
        <v>189</v>
      </c>
      <c r="H1145" s="25" t="s">
        <v>186</v>
      </c>
      <c r="I1145" s="49">
        <v>4.8780176876359622</v>
      </c>
    </row>
    <row r="1146" spans="1:9" ht="15.6" x14ac:dyDescent="0.3">
      <c r="A1146" s="39" t="s">
        <v>2481</v>
      </c>
      <c r="B1146" s="20" t="s">
        <v>2482</v>
      </c>
      <c r="C1146" s="23">
        <v>6</v>
      </c>
      <c r="D1146" s="23" t="s">
        <v>2464</v>
      </c>
      <c r="E1146" s="24">
        <v>288</v>
      </c>
      <c r="F1146" s="24" t="s">
        <v>540</v>
      </c>
      <c r="G1146" s="25" t="s">
        <v>189</v>
      </c>
      <c r="H1146" s="25" t="s">
        <v>186</v>
      </c>
      <c r="I1146" s="49">
        <v>4.8780176876359622</v>
      </c>
    </row>
    <row r="1147" spans="1:9" ht="15.6" x14ac:dyDescent="0.3">
      <c r="A1147" s="39" t="s">
        <v>2483</v>
      </c>
      <c r="B1147" s="20" t="s">
        <v>2484</v>
      </c>
      <c r="C1147" s="23">
        <v>6</v>
      </c>
      <c r="D1147" s="23" t="s">
        <v>2464</v>
      </c>
      <c r="E1147" s="24">
        <v>288</v>
      </c>
      <c r="F1147" s="24" t="s">
        <v>540</v>
      </c>
      <c r="G1147" s="25" t="s">
        <v>189</v>
      </c>
      <c r="H1147" s="25" t="s">
        <v>186</v>
      </c>
      <c r="I1147" s="49">
        <v>4.8780176876359622</v>
      </c>
    </row>
    <row r="1148" spans="1:9" ht="15.6" x14ac:dyDescent="0.3">
      <c r="A1148" s="39" t="s">
        <v>2485</v>
      </c>
      <c r="B1148" s="20" t="s">
        <v>2486</v>
      </c>
      <c r="C1148" s="23">
        <v>6</v>
      </c>
      <c r="D1148" s="23" t="s">
        <v>2464</v>
      </c>
      <c r="E1148" s="24">
        <v>288</v>
      </c>
      <c r="F1148" s="24" t="s">
        <v>540</v>
      </c>
      <c r="G1148" s="25" t="s">
        <v>189</v>
      </c>
      <c r="H1148" s="25" t="s">
        <v>186</v>
      </c>
      <c r="I1148" s="49">
        <v>4.8780176876359622</v>
      </c>
    </row>
    <row r="1149" spans="1:9" ht="15.6" x14ac:dyDescent="0.3">
      <c r="A1149" s="39" t="s">
        <v>2487</v>
      </c>
      <c r="B1149" s="20" t="s">
        <v>2488</v>
      </c>
      <c r="C1149" s="23">
        <v>6</v>
      </c>
      <c r="D1149" s="23" t="s">
        <v>2464</v>
      </c>
      <c r="E1149" s="24">
        <v>288</v>
      </c>
      <c r="F1149" s="24" t="s">
        <v>540</v>
      </c>
      <c r="G1149" s="25" t="s">
        <v>189</v>
      </c>
      <c r="H1149" s="25" t="s">
        <v>186</v>
      </c>
      <c r="I1149" s="49">
        <v>4.8780176876359622</v>
      </c>
    </row>
    <row r="1150" spans="1:9" ht="15.6" x14ac:dyDescent="0.3">
      <c r="A1150" s="39" t="s">
        <v>2489</v>
      </c>
      <c r="B1150" s="20" t="s">
        <v>2490</v>
      </c>
      <c r="C1150" s="23">
        <v>6</v>
      </c>
      <c r="D1150" s="23" t="s">
        <v>2464</v>
      </c>
      <c r="E1150" s="24">
        <v>288</v>
      </c>
      <c r="F1150" s="24" t="s">
        <v>540</v>
      </c>
      <c r="G1150" s="25" t="s">
        <v>189</v>
      </c>
      <c r="H1150" s="25" t="s">
        <v>186</v>
      </c>
      <c r="I1150" s="49">
        <v>5.1219185720177594</v>
      </c>
    </row>
    <row r="1151" spans="1:9" ht="15.6" x14ac:dyDescent="0.3">
      <c r="A1151" s="39" t="s">
        <v>2491</v>
      </c>
      <c r="B1151" s="20" t="s">
        <v>2492</v>
      </c>
      <c r="C1151" s="23">
        <v>6</v>
      </c>
      <c r="D1151" s="23" t="s">
        <v>2464</v>
      </c>
      <c r="E1151" s="24">
        <v>288</v>
      </c>
      <c r="F1151" s="24" t="s">
        <v>540</v>
      </c>
      <c r="G1151" s="25" t="s">
        <v>189</v>
      </c>
      <c r="H1151" s="25" t="s">
        <v>186</v>
      </c>
      <c r="I1151" s="49">
        <v>5.1219185720177594</v>
      </c>
    </row>
    <row r="1152" spans="1:9" ht="15.6" x14ac:dyDescent="0.3">
      <c r="A1152" s="39" t="s">
        <v>2493</v>
      </c>
      <c r="B1152" s="20" t="s">
        <v>2494</v>
      </c>
      <c r="C1152" s="23">
        <v>6</v>
      </c>
      <c r="D1152" s="23" t="s">
        <v>2464</v>
      </c>
      <c r="E1152" s="24">
        <v>288</v>
      </c>
      <c r="F1152" s="24" t="s">
        <v>540</v>
      </c>
      <c r="G1152" s="25" t="s">
        <v>189</v>
      </c>
      <c r="H1152" s="25" t="s">
        <v>186</v>
      </c>
      <c r="I1152" s="49">
        <v>4.8780176876359622</v>
      </c>
    </row>
    <row r="1153" spans="1:9" ht="15.6" x14ac:dyDescent="0.3">
      <c r="A1153" s="39" t="s">
        <v>2495</v>
      </c>
      <c r="B1153" s="20" t="s">
        <v>2496</v>
      </c>
      <c r="C1153" s="23">
        <v>1</v>
      </c>
      <c r="D1153" s="23" t="s">
        <v>2092</v>
      </c>
      <c r="E1153" s="24">
        <v>200</v>
      </c>
      <c r="F1153" s="24" t="s">
        <v>1079</v>
      </c>
      <c r="G1153" s="25" t="s">
        <v>185</v>
      </c>
      <c r="H1153" s="25" t="s">
        <v>1066</v>
      </c>
      <c r="I1153" s="49">
        <v>2.9298922724881753</v>
      </c>
    </row>
    <row r="1154" spans="1:9" ht="15.6" x14ac:dyDescent="0.3">
      <c r="A1154" s="39" t="s">
        <v>2497</v>
      </c>
      <c r="B1154" s="20" t="s">
        <v>2498</v>
      </c>
      <c r="C1154" s="23">
        <v>1</v>
      </c>
      <c r="D1154" s="23" t="s">
        <v>2092</v>
      </c>
      <c r="E1154" s="24">
        <v>200</v>
      </c>
      <c r="F1154" s="24" t="s">
        <v>1079</v>
      </c>
      <c r="G1154" s="25" t="s">
        <v>185</v>
      </c>
      <c r="H1154" s="25" t="s">
        <v>1066</v>
      </c>
      <c r="I1154" s="49">
        <v>2.9298922724881753</v>
      </c>
    </row>
    <row r="1155" spans="1:9" ht="15.6" x14ac:dyDescent="0.3">
      <c r="A1155" s="39" t="s">
        <v>2499</v>
      </c>
      <c r="B1155" s="20" t="s">
        <v>2500</v>
      </c>
      <c r="C1155" s="23">
        <v>1</v>
      </c>
      <c r="D1155" s="23" t="s">
        <v>2092</v>
      </c>
      <c r="E1155" s="24">
        <v>200</v>
      </c>
      <c r="F1155" s="24" t="s">
        <v>1079</v>
      </c>
      <c r="G1155" s="25" t="s">
        <v>185</v>
      </c>
      <c r="H1155" s="25" t="s">
        <v>1066</v>
      </c>
      <c r="I1155" s="49">
        <v>2.9298922724881753</v>
      </c>
    </row>
    <row r="1156" spans="1:9" ht="15.6" x14ac:dyDescent="0.3">
      <c r="A1156" s="39" t="s">
        <v>2501</v>
      </c>
      <c r="B1156" s="20" t="s">
        <v>2502</v>
      </c>
      <c r="C1156" s="23">
        <v>1</v>
      </c>
      <c r="D1156" s="23" t="s">
        <v>2092</v>
      </c>
      <c r="E1156" s="24">
        <v>200</v>
      </c>
      <c r="F1156" s="24" t="s">
        <v>1079</v>
      </c>
      <c r="G1156" s="25" t="s">
        <v>185</v>
      </c>
      <c r="H1156" s="25" t="s">
        <v>1066</v>
      </c>
      <c r="I1156" s="49">
        <v>2.804213247394848</v>
      </c>
    </row>
    <row r="1157" spans="1:9" ht="15.6" x14ac:dyDescent="0.3">
      <c r="A1157" s="39" t="s">
        <v>2503</v>
      </c>
      <c r="B1157" s="20" t="s">
        <v>2504</v>
      </c>
      <c r="C1157" s="23">
        <v>1</v>
      </c>
      <c r="D1157" s="23" t="s">
        <v>2092</v>
      </c>
      <c r="E1157" s="24">
        <v>200</v>
      </c>
      <c r="F1157" s="24" t="s">
        <v>1079</v>
      </c>
      <c r="G1157" s="25" t="s">
        <v>185</v>
      </c>
      <c r="H1157" s="25" t="s">
        <v>1066</v>
      </c>
      <c r="I1157" s="49">
        <v>2.804213247394848</v>
      </c>
    </row>
    <row r="1158" spans="1:9" ht="15.6" x14ac:dyDescent="0.3">
      <c r="A1158" s="39" t="s">
        <v>2505</v>
      </c>
      <c r="B1158" s="20" t="s">
        <v>2506</v>
      </c>
      <c r="C1158" s="23">
        <v>1</v>
      </c>
      <c r="D1158" s="23" t="s">
        <v>2092</v>
      </c>
      <c r="E1158" s="24">
        <v>200</v>
      </c>
      <c r="F1158" s="24" t="s">
        <v>1079</v>
      </c>
      <c r="G1158" s="25" t="s">
        <v>185</v>
      </c>
      <c r="H1158" s="25" t="s">
        <v>1066</v>
      </c>
      <c r="I1158" s="49">
        <v>2.804213247394848</v>
      </c>
    </row>
    <row r="1159" spans="1:9" ht="15.6" x14ac:dyDescent="0.3">
      <c r="A1159" s="39" t="s">
        <v>2507</v>
      </c>
      <c r="B1159" s="20" t="s">
        <v>2508</v>
      </c>
      <c r="C1159" s="23">
        <v>1</v>
      </c>
      <c r="D1159" s="23" t="s">
        <v>2109</v>
      </c>
      <c r="E1159" s="24">
        <v>4</v>
      </c>
      <c r="F1159" s="24" t="s">
        <v>1125</v>
      </c>
      <c r="G1159" s="25" t="s">
        <v>185</v>
      </c>
      <c r="H1159" s="25" t="s">
        <v>1066</v>
      </c>
      <c r="I1159" s="49">
        <v>26.363999999999997</v>
      </c>
    </row>
    <row r="1160" spans="1:9" ht="15.6" x14ac:dyDescent="0.3">
      <c r="A1160" s="39" t="s">
        <v>2509</v>
      </c>
      <c r="B1160" s="20" t="s">
        <v>2510</v>
      </c>
      <c r="C1160" s="23">
        <v>5.8</v>
      </c>
      <c r="D1160" s="23" t="s">
        <v>628</v>
      </c>
      <c r="E1160" s="24">
        <v>23.2</v>
      </c>
      <c r="F1160" s="24">
        <v>23.2</v>
      </c>
      <c r="G1160" s="25" t="s">
        <v>185</v>
      </c>
      <c r="H1160" s="25" t="s">
        <v>186</v>
      </c>
      <c r="I1160" s="49">
        <v>12.72</v>
      </c>
    </row>
    <row r="1161" spans="1:9" ht="15.6" x14ac:dyDescent="0.3">
      <c r="A1161" s="39" t="s">
        <v>2511</v>
      </c>
      <c r="B1161" s="20" t="s">
        <v>2512</v>
      </c>
      <c r="C1161" s="23">
        <v>5.8</v>
      </c>
      <c r="D1161" s="23" t="s">
        <v>628</v>
      </c>
      <c r="E1161" s="24">
        <v>23.2</v>
      </c>
      <c r="F1161" s="24">
        <v>23.2</v>
      </c>
      <c r="G1161" s="25" t="s">
        <v>185</v>
      </c>
      <c r="H1161" s="25" t="s">
        <v>186</v>
      </c>
      <c r="I1161" s="49">
        <v>12.94</v>
      </c>
    </row>
    <row r="1162" spans="1:9" ht="15.6" x14ac:dyDescent="0.3">
      <c r="A1162" s="39" t="s">
        <v>2513</v>
      </c>
      <c r="B1162" s="20" t="s">
        <v>2514</v>
      </c>
      <c r="C1162" s="23">
        <v>5.8</v>
      </c>
      <c r="D1162" s="23" t="s">
        <v>628</v>
      </c>
      <c r="E1162" s="24">
        <v>23.2</v>
      </c>
      <c r="F1162" s="24">
        <v>23.2</v>
      </c>
      <c r="G1162" s="25" t="s">
        <v>185</v>
      </c>
      <c r="H1162" s="25" t="s">
        <v>186</v>
      </c>
      <c r="I1162" s="49">
        <v>19.059999999999999</v>
      </c>
    </row>
    <row r="1163" spans="1:9" ht="15.6" x14ac:dyDescent="0.3">
      <c r="A1163" s="39" t="s">
        <v>2515</v>
      </c>
      <c r="B1163" s="20" t="s">
        <v>2516</v>
      </c>
      <c r="C1163" s="23">
        <v>6.8</v>
      </c>
      <c r="D1163" s="23" t="s">
        <v>811</v>
      </c>
      <c r="E1163" s="24">
        <v>13.6</v>
      </c>
      <c r="F1163" s="24">
        <v>13.6</v>
      </c>
      <c r="G1163" s="25" t="s">
        <v>1110</v>
      </c>
      <c r="H1163" s="25" t="s">
        <v>186</v>
      </c>
      <c r="I1163" s="49">
        <v>45.078989055523436</v>
      </c>
    </row>
    <row r="1164" spans="1:9" ht="15.6" x14ac:dyDescent="0.3">
      <c r="A1164" s="39" t="s">
        <v>2517</v>
      </c>
      <c r="B1164" s="20" t="s">
        <v>2518</v>
      </c>
      <c r="C1164" s="23">
        <v>6.8</v>
      </c>
      <c r="D1164" s="23" t="s">
        <v>811</v>
      </c>
      <c r="E1164" s="24">
        <v>13.6</v>
      </c>
      <c r="F1164" s="24">
        <v>13.6</v>
      </c>
      <c r="G1164" s="25" t="s">
        <v>1110</v>
      </c>
      <c r="H1164" s="25" t="s">
        <v>186</v>
      </c>
      <c r="I1164" s="49">
        <v>72.543340069813098</v>
      </c>
    </row>
    <row r="1165" spans="1:9" ht="15.6" x14ac:dyDescent="0.3">
      <c r="A1165" s="23" t="s">
        <v>2519</v>
      </c>
      <c r="B1165" s="20" t="s">
        <v>2520</v>
      </c>
      <c r="C1165" s="23">
        <v>6.8</v>
      </c>
      <c r="D1165" s="23" t="s">
        <v>811</v>
      </c>
      <c r="E1165" s="24">
        <v>13.6</v>
      </c>
      <c r="F1165" s="24">
        <v>13.6</v>
      </c>
      <c r="G1165" s="25" t="s">
        <v>1110</v>
      </c>
      <c r="H1165" s="25" t="s">
        <v>186</v>
      </c>
      <c r="I1165" s="49">
        <v>65.289006062831788</v>
      </c>
    </row>
    <row r="1166" spans="1:9" ht="15.6" x14ac:dyDescent="0.3">
      <c r="A1166" s="23" t="s">
        <v>2521</v>
      </c>
      <c r="B1166" s="20" t="s">
        <v>2522</v>
      </c>
      <c r="C1166" s="23">
        <v>6.8</v>
      </c>
      <c r="D1166" s="23" t="s">
        <v>811</v>
      </c>
      <c r="E1166" s="24">
        <v>13.6</v>
      </c>
      <c r="F1166" s="24">
        <v>13.6</v>
      </c>
      <c r="G1166" s="25" t="s">
        <v>1110</v>
      </c>
      <c r="H1166" s="25" t="s">
        <v>186</v>
      </c>
      <c r="I1166" s="49">
        <v>65.289006062831788</v>
      </c>
    </row>
    <row r="1167" spans="1:9" ht="15.6" x14ac:dyDescent="0.3">
      <c r="A1167" s="23" t="s">
        <v>2523</v>
      </c>
      <c r="B1167" s="20" t="s">
        <v>2524</v>
      </c>
      <c r="C1167" s="23">
        <v>6.8</v>
      </c>
      <c r="D1167" s="23" t="s">
        <v>811</v>
      </c>
      <c r="E1167" s="24">
        <v>13.6</v>
      </c>
      <c r="F1167" s="24">
        <v>13.6</v>
      </c>
      <c r="G1167" s="25" t="s">
        <v>1110</v>
      </c>
      <c r="H1167" s="25" t="s">
        <v>186</v>
      </c>
      <c r="I1167" s="49">
        <v>72.543340069813098</v>
      </c>
    </row>
    <row r="1168" spans="1:9" ht="15.6" x14ac:dyDescent="0.3">
      <c r="A1168" s="24" t="s">
        <v>2525</v>
      </c>
      <c r="B1168" s="20" t="s">
        <v>2526</v>
      </c>
      <c r="C1168" s="23">
        <v>6.8</v>
      </c>
      <c r="D1168" s="23" t="s">
        <v>811</v>
      </c>
      <c r="E1168" s="24">
        <v>13.6</v>
      </c>
      <c r="F1168" s="24">
        <v>13.6</v>
      </c>
      <c r="G1168" s="25" t="s">
        <v>1110</v>
      </c>
      <c r="H1168" s="25" t="s">
        <v>186</v>
      </c>
      <c r="I1168" s="49">
        <v>65.289006062831788</v>
      </c>
    </row>
    <row r="1169" spans="1:9" ht="15.6" x14ac:dyDescent="0.3">
      <c r="A1169" s="24" t="s">
        <v>2527</v>
      </c>
      <c r="B1169" s="20" t="s">
        <v>2528</v>
      </c>
      <c r="C1169" s="23">
        <v>6.8</v>
      </c>
      <c r="D1169" s="23" t="s">
        <v>811</v>
      </c>
      <c r="E1169" s="24">
        <v>13.6</v>
      </c>
      <c r="F1169" s="24">
        <v>13.6</v>
      </c>
      <c r="G1169" s="25" t="s">
        <v>1110</v>
      </c>
      <c r="H1169" s="25" t="s">
        <v>186</v>
      </c>
      <c r="I1169" s="49">
        <v>65.289006062831788</v>
      </c>
    </row>
    <row r="1170" spans="1:9" ht="15.6" x14ac:dyDescent="0.3">
      <c r="A1170" s="24" t="s">
        <v>2529</v>
      </c>
      <c r="B1170" s="20" t="s">
        <v>2530</v>
      </c>
      <c r="C1170" s="23">
        <v>6.8</v>
      </c>
      <c r="D1170" s="23" t="s">
        <v>811</v>
      </c>
      <c r="E1170" s="24">
        <v>13.6</v>
      </c>
      <c r="F1170" s="24">
        <v>13.6</v>
      </c>
      <c r="G1170" s="25" t="s">
        <v>1110</v>
      </c>
      <c r="H1170" s="25" t="s">
        <v>186</v>
      </c>
      <c r="I1170" s="49">
        <v>78.34680727539812</v>
      </c>
    </row>
    <row r="1171" spans="1:9" ht="15.6" x14ac:dyDescent="0.3">
      <c r="A1171" s="39" t="s">
        <v>2531</v>
      </c>
      <c r="B1171" s="20" t="s">
        <v>2532</v>
      </c>
      <c r="C1171" s="23">
        <v>6.8</v>
      </c>
      <c r="D1171" s="23" t="s">
        <v>811</v>
      </c>
      <c r="E1171" s="24">
        <v>13.6</v>
      </c>
      <c r="F1171" s="24">
        <v>13.6</v>
      </c>
      <c r="G1171" s="25" t="s">
        <v>1110</v>
      </c>
      <c r="H1171" s="28" t="s">
        <v>186</v>
      </c>
      <c r="I1171" s="49">
        <v>70.51212654785833</v>
      </c>
    </row>
    <row r="1172" spans="1:9" ht="15.6" x14ac:dyDescent="0.3">
      <c r="A1172" s="39" t="s">
        <v>2533</v>
      </c>
      <c r="B1172" s="20" t="s">
        <v>2534</v>
      </c>
      <c r="C1172" s="23">
        <v>6.8</v>
      </c>
      <c r="D1172" s="23" t="s">
        <v>811</v>
      </c>
      <c r="E1172" s="24">
        <v>13.6</v>
      </c>
      <c r="F1172" s="24">
        <v>13.6</v>
      </c>
      <c r="G1172" s="25" t="s">
        <v>1110</v>
      </c>
      <c r="H1172" s="28" t="s">
        <v>186</v>
      </c>
      <c r="I1172" s="49">
        <v>70.51212654785833</v>
      </c>
    </row>
    <row r="1173" spans="1:9" ht="15.6" x14ac:dyDescent="0.3">
      <c r="A1173" s="39" t="s">
        <v>2535</v>
      </c>
      <c r="B1173" s="20" t="s">
        <v>2536</v>
      </c>
      <c r="C1173" s="23">
        <v>6.8</v>
      </c>
      <c r="D1173" s="23" t="s">
        <v>811</v>
      </c>
      <c r="E1173" s="24">
        <v>13.6</v>
      </c>
      <c r="F1173" s="24">
        <v>13.6</v>
      </c>
      <c r="G1173" s="25" t="s">
        <v>1110</v>
      </c>
      <c r="H1173" s="28" t="s">
        <v>186</v>
      </c>
      <c r="I1173" s="49">
        <v>78.34680727539812</v>
      </c>
    </row>
    <row r="1174" spans="1:9" ht="15.6" x14ac:dyDescent="0.3">
      <c r="A1174" s="39" t="s">
        <v>2537</v>
      </c>
      <c r="B1174" s="20" t="s">
        <v>2538</v>
      </c>
      <c r="C1174" s="23">
        <v>6.8</v>
      </c>
      <c r="D1174" s="23" t="s">
        <v>811</v>
      </c>
      <c r="E1174" s="24">
        <v>13.6</v>
      </c>
      <c r="F1174" s="24">
        <v>13.6</v>
      </c>
      <c r="G1174" s="25" t="s">
        <v>1110</v>
      </c>
      <c r="H1174" s="28" t="s">
        <v>186</v>
      </c>
      <c r="I1174" s="49">
        <v>70.51212654785833</v>
      </c>
    </row>
    <row r="1175" spans="1:9" ht="15.6" x14ac:dyDescent="0.3">
      <c r="A1175" s="39" t="s">
        <v>2539</v>
      </c>
      <c r="B1175" s="20" t="s">
        <v>2540</v>
      </c>
      <c r="C1175" s="23">
        <v>6.8</v>
      </c>
      <c r="D1175" s="23" t="s">
        <v>811</v>
      </c>
      <c r="E1175" s="24">
        <v>13.6</v>
      </c>
      <c r="F1175" s="24">
        <v>13.6</v>
      </c>
      <c r="G1175" s="25" t="s">
        <v>1110</v>
      </c>
      <c r="H1175" s="28" t="s">
        <v>186</v>
      </c>
      <c r="I1175" s="49">
        <v>70.51212654785833</v>
      </c>
    </row>
    <row r="1176" spans="1:9" ht="15.6" x14ac:dyDescent="0.3">
      <c r="A1176" s="39" t="s">
        <v>2541</v>
      </c>
      <c r="B1176" s="20" t="s">
        <v>2542</v>
      </c>
      <c r="C1176" s="23">
        <v>6.8</v>
      </c>
      <c r="D1176" s="23" t="s">
        <v>811</v>
      </c>
      <c r="E1176" s="24">
        <v>13.6</v>
      </c>
      <c r="F1176" s="24">
        <v>13.6</v>
      </c>
      <c r="G1176" s="25" t="s">
        <v>1110</v>
      </c>
      <c r="H1176" s="28" t="s">
        <v>186</v>
      </c>
      <c r="I1176" s="49">
        <v>78.34680727539812</v>
      </c>
    </row>
    <row r="1177" spans="1:9" ht="15.6" x14ac:dyDescent="0.3">
      <c r="A1177" s="39" t="s">
        <v>2543</v>
      </c>
      <c r="B1177" s="20" t="s">
        <v>2544</v>
      </c>
      <c r="C1177" s="23">
        <v>6.8</v>
      </c>
      <c r="D1177" s="23" t="s">
        <v>811</v>
      </c>
      <c r="E1177" s="24">
        <v>13.6</v>
      </c>
      <c r="F1177" s="24">
        <v>13.6</v>
      </c>
      <c r="G1177" s="25" t="s">
        <v>1110</v>
      </c>
      <c r="H1177" s="28" t="s">
        <v>186</v>
      </c>
      <c r="I1177" s="49">
        <v>70.51212654785833</v>
      </c>
    </row>
    <row r="1178" spans="1:9" ht="15.6" x14ac:dyDescent="0.3">
      <c r="A1178" s="39" t="s">
        <v>2545</v>
      </c>
      <c r="B1178" s="20" t="s">
        <v>2546</v>
      </c>
      <c r="C1178" s="23">
        <v>6.8</v>
      </c>
      <c r="D1178" s="23" t="s">
        <v>811</v>
      </c>
      <c r="E1178" s="24">
        <v>13.6</v>
      </c>
      <c r="F1178" s="24">
        <v>13.6</v>
      </c>
      <c r="G1178" s="25" t="s">
        <v>1110</v>
      </c>
      <c r="H1178" s="28" t="s">
        <v>186</v>
      </c>
      <c r="I1178" s="49">
        <v>70.51212654785833</v>
      </c>
    </row>
    <row r="1179" spans="1:9" ht="15.6" x14ac:dyDescent="0.3">
      <c r="A1179" s="39" t="s">
        <v>2547</v>
      </c>
      <c r="B1179" s="20" t="s">
        <v>2548</v>
      </c>
      <c r="C1179" s="23">
        <v>6.8</v>
      </c>
      <c r="D1179" s="23" t="s">
        <v>811</v>
      </c>
      <c r="E1179" s="24">
        <v>13.6</v>
      </c>
      <c r="F1179" s="24">
        <v>13.6</v>
      </c>
      <c r="G1179" s="25" t="s">
        <v>1110</v>
      </c>
      <c r="H1179" s="28" t="s">
        <v>186</v>
      </c>
      <c r="I1179" s="49">
        <v>78.34680727539812</v>
      </c>
    </row>
    <row r="1180" spans="1:9" ht="15.6" x14ac:dyDescent="0.3">
      <c r="A1180" s="39" t="s">
        <v>2549</v>
      </c>
      <c r="B1180" s="20" t="s">
        <v>2550</v>
      </c>
      <c r="C1180" s="23">
        <v>6.8</v>
      </c>
      <c r="D1180" s="23" t="s">
        <v>811</v>
      </c>
      <c r="E1180" s="24">
        <v>13.6</v>
      </c>
      <c r="F1180" s="24">
        <v>13.6</v>
      </c>
      <c r="G1180" s="25" t="s">
        <v>1110</v>
      </c>
      <c r="H1180" s="28" t="s">
        <v>186</v>
      </c>
      <c r="I1180" s="49">
        <v>70.51212654785833</v>
      </c>
    </row>
    <row r="1181" spans="1:9" ht="15.6" x14ac:dyDescent="0.3">
      <c r="A1181" s="39" t="s">
        <v>2551</v>
      </c>
      <c r="B1181" s="20" t="s">
        <v>2552</v>
      </c>
      <c r="C1181" s="23">
        <v>6.8</v>
      </c>
      <c r="D1181" s="27" t="s">
        <v>811</v>
      </c>
      <c r="E1181" s="27">
        <v>13.6</v>
      </c>
      <c r="F1181" s="24">
        <v>13.6</v>
      </c>
      <c r="G1181" s="25" t="s">
        <v>1110</v>
      </c>
      <c r="H1181" s="25" t="s">
        <v>186</v>
      </c>
      <c r="I1181" s="49">
        <v>70.51212654785833</v>
      </c>
    </row>
    <row r="1182" spans="1:9" ht="15.6" x14ac:dyDescent="0.3">
      <c r="A1182" s="39" t="s">
        <v>2553</v>
      </c>
      <c r="B1182" s="20" t="s">
        <v>2554</v>
      </c>
      <c r="C1182" s="23">
        <v>6.8</v>
      </c>
      <c r="D1182" s="27" t="s">
        <v>811</v>
      </c>
      <c r="E1182" s="27">
        <v>13.6</v>
      </c>
      <c r="F1182" s="24">
        <v>13.6</v>
      </c>
      <c r="G1182" s="25" t="s">
        <v>1110</v>
      </c>
      <c r="H1182" s="25" t="s">
        <v>186</v>
      </c>
      <c r="I1182" s="49">
        <v>78.34680727539812</v>
      </c>
    </row>
    <row r="1183" spans="1:9" ht="15.6" x14ac:dyDescent="0.3">
      <c r="A1183" s="39" t="s">
        <v>2555</v>
      </c>
      <c r="B1183" s="20" t="s">
        <v>2556</v>
      </c>
      <c r="C1183" s="23">
        <v>6.8</v>
      </c>
      <c r="D1183" s="27" t="s">
        <v>811</v>
      </c>
      <c r="E1183" s="27">
        <v>13.6</v>
      </c>
      <c r="F1183" s="24">
        <v>13.6</v>
      </c>
      <c r="G1183" s="25" t="s">
        <v>1110</v>
      </c>
      <c r="H1183" s="25" t="s">
        <v>186</v>
      </c>
      <c r="I1183" s="49">
        <v>70.51212654785833</v>
      </c>
    </row>
    <row r="1184" spans="1:9" ht="15.6" x14ac:dyDescent="0.3">
      <c r="A1184" s="39" t="s">
        <v>2557</v>
      </c>
      <c r="B1184" s="20" t="s">
        <v>2558</v>
      </c>
      <c r="C1184" s="23">
        <v>6.8</v>
      </c>
      <c r="D1184" s="27" t="s">
        <v>811</v>
      </c>
      <c r="E1184" s="27">
        <v>13.6</v>
      </c>
      <c r="F1184" s="24">
        <v>13.6</v>
      </c>
      <c r="G1184" s="25" t="s">
        <v>1110</v>
      </c>
      <c r="H1184" s="25" t="s">
        <v>186</v>
      </c>
      <c r="I1184" s="49">
        <v>70.51212654785833</v>
      </c>
    </row>
    <row r="1185" spans="1:9" ht="15.6" x14ac:dyDescent="0.3">
      <c r="A1185" s="39" t="s">
        <v>2559</v>
      </c>
      <c r="B1185" s="20" t="s">
        <v>2560</v>
      </c>
      <c r="C1185" s="23">
        <v>6.8</v>
      </c>
      <c r="D1185" s="27" t="s">
        <v>811</v>
      </c>
      <c r="E1185" s="27">
        <v>13.6</v>
      </c>
      <c r="F1185" s="24">
        <v>13.6</v>
      </c>
      <c r="G1185" s="25" t="s">
        <v>1110</v>
      </c>
      <c r="H1185" s="25" t="s">
        <v>186</v>
      </c>
      <c r="I1185" s="49">
        <v>75.445073672605616</v>
      </c>
    </row>
    <row r="1186" spans="1:9" ht="15.6" x14ac:dyDescent="0.3">
      <c r="A1186" s="39" t="s">
        <v>2561</v>
      </c>
      <c r="B1186" s="20" t="s">
        <v>2562</v>
      </c>
      <c r="C1186" s="23">
        <v>6.8</v>
      </c>
      <c r="D1186" s="27" t="s">
        <v>811</v>
      </c>
      <c r="E1186" s="27">
        <v>13.6</v>
      </c>
      <c r="F1186" s="24">
        <v>13.6</v>
      </c>
      <c r="G1186" s="25" t="s">
        <v>1110</v>
      </c>
      <c r="H1186" s="25" t="s">
        <v>186</v>
      </c>
      <c r="I1186" s="49">
        <v>67.900566305345052</v>
      </c>
    </row>
    <row r="1187" spans="1:9" ht="15.6" x14ac:dyDescent="0.3">
      <c r="A1187" s="39" t="s">
        <v>2563</v>
      </c>
      <c r="B1187" s="20" t="s">
        <v>2564</v>
      </c>
      <c r="C1187" s="23">
        <v>6.8</v>
      </c>
      <c r="D1187" s="23" t="s">
        <v>811</v>
      </c>
      <c r="E1187" s="24">
        <v>13.6</v>
      </c>
      <c r="F1187" s="24">
        <v>13.6</v>
      </c>
      <c r="G1187" s="25" t="s">
        <v>1110</v>
      </c>
      <c r="H1187" s="28" t="s">
        <v>186</v>
      </c>
      <c r="I1187" s="49">
        <v>67.900566305345052</v>
      </c>
    </row>
    <row r="1188" spans="1:9" ht="15.6" x14ac:dyDescent="0.3">
      <c r="A1188" s="39" t="s">
        <v>2565</v>
      </c>
      <c r="B1188" s="20" t="s">
        <v>2566</v>
      </c>
      <c r="C1188" s="23">
        <v>6.8</v>
      </c>
      <c r="D1188" s="23" t="s">
        <v>811</v>
      </c>
      <c r="E1188" s="24">
        <v>13.6</v>
      </c>
      <c r="F1188" s="24">
        <v>13.6</v>
      </c>
      <c r="G1188" s="25" t="s">
        <v>1110</v>
      </c>
      <c r="H1188" s="28" t="s">
        <v>186</v>
      </c>
      <c r="I1188" s="49">
        <v>75.445073672605616</v>
      </c>
    </row>
    <row r="1189" spans="1:9" ht="15.6" x14ac:dyDescent="0.3">
      <c r="A1189" s="39" t="s">
        <v>2567</v>
      </c>
      <c r="B1189" s="20" t="s">
        <v>2568</v>
      </c>
      <c r="C1189" s="23">
        <v>6.8</v>
      </c>
      <c r="D1189" s="23" t="s">
        <v>811</v>
      </c>
      <c r="E1189" s="24">
        <v>13.6</v>
      </c>
      <c r="F1189" s="24">
        <v>13.6</v>
      </c>
      <c r="G1189" s="25" t="s">
        <v>1110</v>
      </c>
      <c r="H1189" s="28" t="s">
        <v>186</v>
      </c>
      <c r="I1189" s="49">
        <v>67.900566305345052</v>
      </c>
    </row>
    <row r="1190" spans="1:9" ht="15.6" x14ac:dyDescent="0.3">
      <c r="A1190" s="39" t="s">
        <v>2569</v>
      </c>
      <c r="B1190" s="20" t="s">
        <v>2570</v>
      </c>
      <c r="C1190" s="23">
        <v>6.8</v>
      </c>
      <c r="D1190" s="23" t="s">
        <v>811</v>
      </c>
      <c r="E1190" s="24">
        <v>13.6</v>
      </c>
      <c r="F1190" s="24">
        <v>13.6</v>
      </c>
      <c r="G1190" s="25" t="s">
        <v>1110</v>
      </c>
      <c r="H1190" s="28" t="s">
        <v>186</v>
      </c>
      <c r="I1190" s="49">
        <v>67.900566305345052</v>
      </c>
    </row>
    <row r="1191" spans="1:9" ht="15.6" x14ac:dyDescent="0.3">
      <c r="A1191" s="39" t="s">
        <v>2571</v>
      </c>
      <c r="B1191" s="20" t="s">
        <v>2572</v>
      </c>
      <c r="C1191" s="23">
        <v>6.8</v>
      </c>
      <c r="D1191" s="23" t="s">
        <v>811</v>
      </c>
      <c r="E1191" s="24">
        <v>13.6</v>
      </c>
      <c r="F1191" s="24">
        <v>13.6</v>
      </c>
      <c r="G1191" s="25" t="s">
        <v>1110</v>
      </c>
      <c r="H1191" s="28" t="s">
        <v>186</v>
      </c>
      <c r="I1191" s="49">
        <v>78.34680727539812</v>
      </c>
    </row>
    <row r="1192" spans="1:9" ht="15.6" x14ac:dyDescent="0.3">
      <c r="A1192" s="39" t="s">
        <v>2573</v>
      </c>
      <c r="B1192" s="20" t="s">
        <v>2574</v>
      </c>
      <c r="C1192" s="23">
        <v>6.8</v>
      </c>
      <c r="D1192" s="23" t="s">
        <v>811</v>
      </c>
      <c r="E1192" s="24">
        <v>13.6</v>
      </c>
      <c r="F1192" s="24">
        <v>13.6</v>
      </c>
      <c r="G1192" s="25" t="s">
        <v>1110</v>
      </c>
      <c r="H1192" s="28" t="s">
        <v>186</v>
      </c>
      <c r="I1192" s="49">
        <v>70.51212654785833</v>
      </c>
    </row>
    <row r="1193" spans="1:9" ht="15.6" x14ac:dyDescent="0.3">
      <c r="A1193" s="39" t="s">
        <v>2575</v>
      </c>
      <c r="B1193" s="20" t="s">
        <v>2576</v>
      </c>
      <c r="C1193" s="23">
        <v>6.8</v>
      </c>
      <c r="D1193" s="23" t="s">
        <v>811</v>
      </c>
      <c r="E1193" s="24">
        <v>13.6</v>
      </c>
      <c r="F1193" s="24">
        <v>13.6</v>
      </c>
      <c r="G1193" s="25" t="s">
        <v>1110</v>
      </c>
      <c r="H1193" s="28" t="s">
        <v>186</v>
      </c>
      <c r="I1193" s="49">
        <v>70.51212654785833</v>
      </c>
    </row>
    <row r="1194" spans="1:9" ht="15.6" x14ac:dyDescent="0.3">
      <c r="A1194" s="39" t="s">
        <v>2577</v>
      </c>
      <c r="B1194" s="20" t="s">
        <v>2578</v>
      </c>
      <c r="C1194" s="23">
        <v>6.8</v>
      </c>
      <c r="D1194" s="23" t="s">
        <v>811</v>
      </c>
      <c r="E1194" s="24">
        <v>13.6</v>
      </c>
      <c r="F1194" s="24">
        <v>13.6</v>
      </c>
      <c r="G1194" s="25" t="s">
        <v>1110</v>
      </c>
      <c r="H1194" s="28" t="s">
        <v>186</v>
      </c>
      <c r="I1194" s="49">
        <v>75.445073672605616</v>
      </c>
    </row>
    <row r="1195" spans="1:9" ht="15.6" x14ac:dyDescent="0.3">
      <c r="A1195" s="39" t="s">
        <v>2579</v>
      </c>
      <c r="B1195" s="20" t="s">
        <v>2580</v>
      </c>
      <c r="C1195" s="23">
        <v>6.8</v>
      </c>
      <c r="D1195" s="23" t="s">
        <v>811</v>
      </c>
      <c r="E1195" s="24">
        <v>13.6</v>
      </c>
      <c r="F1195" s="24">
        <v>13.6</v>
      </c>
      <c r="G1195" s="25" t="s">
        <v>1110</v>
      </c>
      <c r="H1195" s="28" t="s">
        <v>186</v>
      </c>
      <c r="I1195" s="49">
        <v>67.900566305345052</v>
      </c>
    </row>
    <row r="1196" spans="1:9" ht="15.6" x14ac:dyDescent="0.3">
      <c r="A1196" s="39" t="s">
        <v>2581</v>
      </c>
      <c r="B1196" s="20" t="s">
        <v>2582</v>
      </c>
      <c r="C1196" s="23">
        <v>6.8</v>
      </c>
      <c r="D1196" s="23" t="s">
        <v>811</v>
      </c>
      <c r="E1196" s="24">
        <v>13.6</v>
      </c>
      <c r="F1196" s="24">
        <v>13.6</v>
      </c>
      <c r="G1196" s="25" t="s">
        <v>1110</v>
      </c>
      <c r="H1196" s="28" t="s">
        <v>186</v>
      </c>
      <c r="I1196" s="49">
        <v>67.900566305345052</v>
      </c>
    </row>
    <row r="1197" spans="1:9" ht="15.6" x14ac:dyDescent="0.3">
      <c r="A1197" s="39" t="s">
        <v>2583</v>
      </c>
      <c r="B1197" s="20" t="s">
        <v>2584</v>
      </c>
      <c r="C1197" s="23">
        <v>6.8</v>
      </c>
      <c r="D1197" s="23" t="s">
        <v>811</v>
      </c>
      <c r="E1197" s="24">
        <v>13.6</v>
      </c>
      <c r="F1197" s="24">
        <v>13.6</v>
      </c>
      <c r="G1197" s="25" t="s">
        <v>1110</v>
      </c>
      <c r="H1197" s="28" t="s">
        <v>186</v>
      </c>
      <c r="I1197" s="49">
        <v>78.34680727539812</v>
      </c>
    </row>
    <row r="1198" spans="1:9" ht="15.6" x14ac:dyDescent="0.3">
      <c r="A1198" s="39" t="s">
        <v>2585</v>
      </c>
      <c r="B1198" s="20" t="s">
        <v>2586</v>
      </c>
      <c r="C1198" s="23">
        <v>6.8</v>
      </c>
      <c r="D1198" s="23" t="s">
        <v>811</v>
      </c>
      <c r="E1198" s="24">
        <v>13.6</v>
      </c>
      <c r="F1198" s="24">
        <v>13.6</v>
      </c>
      <c r="G1198" s="25" t="s">
        <v>1110</v>
      </c>
      <c r="H1198" s="28" t="s">
        <v>186</v>
      </c>
      <c r="I1198" s="49">
        <v>70.51212654785833</v>
      </c>
    </row>
    <row r="1199" spans="1:9" ht="15.6" x14ac:dyDescent="0.3">
      <c r="A1199" s="39" t="s">
        <v>2587</v>
      </c>
      <c r="B1199" s="20" t="s">
        <v>2588</v>
      </c>
      <c r="C1199" s="23">
        <v>6.8</v>
      </c>
      <c r="D1199" s="23" t="s">
        <v>811</v>
      </c>
      <c r="E1199" s="24">
        <v>13.6</v>
      </c>
      <c r="F1199" s="24">
        <v>13.6</v>
      </c>
      <c r="G1199" s="25" t="s">
        <v>1110</v>
      </c>
      <c r="H1199" s="28" t="s">
        <v>186</v>
      </c>
      <c r="I1199" s="49">
        <v>70.51212654785833</v>
      </c>
    </row>
    <row r="1200" spans="1:9" ht="15.6" x14ac:dyDescent="0.3">
      <c r="A1200" s="39" t="s">
        <v>2589</v>
      </c>
      <c r="B1200" s="20" t="s">
        <v>2590</v>
      </c>
      <c r="C1200" s="23">
        <v>6.8</v>
      </c>
      <c r="D1200" s="23" t="s">
        <v>811</v>
      </c>
      <c r="E1200" s="24">
        <v>13.6</v>
      </c>
      <c r="F1200" s="24">
        <v>13.6</v>
      </c>
      <c r="G1200" s="25" t="s">
        <v>1110</v>
      </c>
      <c r="H1200" s="28" t="s">
        <v>186</v>
      </c>
      <c r="I1200" s="49">
        <v>82.26414763916803</v>
      </c>
    </row>
    <row r="1201" spans="1:9" ht="15.6" x14ac:dyDescent="0.3">
      <c r="A1201" s="39" t="s">
        <v>2591</v>
      </c>
      <c r="B1201" s="20" t="s">
        <v>2592</v>
      </c>
      <c r="C1201" s="23">
        <v>6.8</v>
      </c>
      <c r="D1201" s="23" t="s">
        <v>811</v>
      </c>
      <c r="E1201" s="24">
        <v>13.6</v>
      </c>
      <c r="F1201" s="24">
        <v>13.6</v>
      </c>
      <c r="G1201" s="25" t="s">
        <v>1110</v>
      </c>
      <c r="H1201" s="28" t="s">
        <v>186</v>
      </c>
      <c r="I1201" s="49">
        <v>74.037732875251251</v>
      </c>
    </row>
    <row r="1202" spans="1:9" ht="15.6" x14ac:dyDescent="0.3">
      <c r="A1202" s="39" t="s">
        <v>2593</v>
      </c>
      <c r="B1202" s="20" t="s">
        <v>2594</v>
      </c>
      <c r="C1202" s="23">
        <v>6.8</v>
      </c>
      <c r="D1202" s="23" t="s">
        <v>811</v>
      </c>
      <c r="E1202" s="24">
        <v>13.6</v>
      </c>
      <c r="F1202" s="24">
        <v>13.6</v>
      </c>
      <c r="G1202" s="25" t="s">
        <v>1110</v>
      </c>
      <c r="H1202" s="28" t="s">
        <v>186</v>
      </c>
      <c r="I1202" s="49">
        <v>74.037732875251251</v>
      </c>
    </row>
    <row r="1203" spans="1:9" ht="15.6" x14ac:dyDescent="0.3">
      <c r="A1203" s="39" t="s">
        <v>2595</v>
      </c>
      <c r="B1203" s="20" t="s">
        <v>2596</v>
      </c>
      <c r="C1203" s="23">
        <v>6.8</v>
      </c>
      <c r="D1203" s="23" t="s">
        <v>811</v>
      </c>
      <c r="E1203" s="24">
        <v>13.6</v>
      </c>
      <c r="F1203" s="24">
        <v>13.6</v>
      </c>
      <c r="G1203" s="25" t="s">
        <v>1110</v>
      </c>
      <c r="H1203" s="28" t="s">
        <v>186</v>
      </c>
      <c r="I1203" s="49">
        <v>82.26414763916803</v>
      </c>
    </row>
    <row r="1204" spans="1:9" ht="15.6" x14ac:dyDescent="0.3">
      <c r="A1204" s="39" t="s">
        <v>2597</v>
      </c>
      <c r="B1204" s="20" t="s">
        <v>2598</v>
      </c>
      <c r="C1204" s="23">
        <v>6.8</v>
      </c>
      <c r="D1204" s="23" t="s">
        <v>811</v>
      </c>
      <c r="E1204" s="24">
        <v>13.6</v>
      </c>
      <c r="F1204" s="24">
        <v>13.6</v>
      </c>
      <c r="G1204" s="25" t="s">
        <v>1110</v>
      </c>
      <c r="H1204" s="28" t="s">
        <v>186</v>
      </c>
      <c r="I1204" s="49">
        <v>74.037732875251251</v>
      </c>
    </row>
    <row r="1205" spans="1:9" ht="15.6" x14ac:dyDescent="0.3">
      <c r="A1205" s="39" t="s">
        <v>2599</v>
      </c>
      <c r="B1205" s="20" t="s">
        <v>2600</v>
      </c>
      <c r="C1205" s="23">
        <v>6.8</v>
      </c>
      <c r="D1205" s="23" t="s">
        <v>811</v>
      </c>
      <c r="E1205" s="24">
        <v>13.6</v>
      </c>
      <c r="F1205" s="24">
        <v>13.6</v>
      </c>
      <c r="G1205" s="25" t="s">
        <v>1110</v>
      </c>
      <c r="H1205" s="28" t="s">
        <v>186</v>
      </c>
      <c r="I1205" s="49">
        <v>74.037732875251251</v>
      </c>
    </row>
    <row r="1206" spans="1:9" ht="15.6" x14ac:dyDescent="0.3">
      <c r="A1206" s="39" t="s">
        <v>2601</v>
      </c>
      <c r="B1206" s="20" t="s">
        <v>2602</v>
      </c>
      <c r="C1206" s="23">
        <v>6.8</v>
      </c>
      <c r="D1206" s="23" t="s">
        <v>811</v>
      </c>
      <c r="E1206" s="24">
        <v>13.6</v>
      </c>
      <c r="F1206" s="24">
        <v>13.6</v>
      </c>
      <c r="G1206" s="25" t="s">
        <v>1110</v>
      </c>
      <c r="H1206" s="28" t="s">
        <v>186</v>
      </c>
      <c r="I1206" s="49">
        <v>78.34680727539812</v>
      </c>
    </row>
    <row r="1207" spans="1:9" ht="15.6" x14ac:dyDescent="0.3">
      <c r="A1207" s="39" t="s">
        <v>2603</v>
      </c>
      <c r="B1207" s="20" t="s">
        <v>2604</v>
      </c>
      <c r="C1207" s="23">
        <v>6.8</v>
      </c>
      <c r="D1207" s="23" t="s">
        <v>811</v>
      </c>
      <c r="E1207" s="24">
        <v>13.6</v>
      </c>
      <c r="F1207" s="24">
        <v>13.6</v>
      </c>
      <c r="G1207" s="25" t="s">
        <v>1110</v>
      </c>
      <c r="H1207" s="28" t="s">
        <v>186</v>
      </c>
      <c r="I1207" s="49">
        <v>70.51212654785833</v>
      </c>
    </row>
    <row r="1208" spans="1:9" ht="15.6" x14ac:dyDescent="0.3">
      <c r="A1208" s="39" t="s">
        <v>2605</v>
      </c>
      <c r="B1208" s="20" t="s">
        <v>2606</v>
      </c>
      <c r="C1208" s="23">
        <v>6.8</v>
      </c>
      <c r="D1208" s="23" t="s">
        <v>811</v>
      </c>
      <c r="E1208" s="24">
        <v>13.6</v>
      </c>
      <c r="F1208" s="24">
        <v>13.6</v>
      </c>
      <c r="G1208" s="25" t="s">
        <v>1110</v>
      </c>
      <c r="H1208" s="28" t="s">
        <v>186</v>
      </c>
      <c r="I1208" s="49">
        <v>70.51212654785833</v>
      </c>
    </row>
    <row r="1209" spans="1:9" ht="15.6" x14ac:dyDescent="0.3">
      <c r="A1209" s="39" t="s">
        <v>2607</v>
      </c>
      <c r="B1209" s="20" t="s">
        <v>2608</v>
      </c>
      <c r="C1209" s="23">
        <v>6</v>
      </c>
      <c r="D1209" s="23" t="s">
        <v>628</v>
      </c>
      <c r="E1209" s="24">
        <v>24</v>
      </c>
      <c r="F1209" s="24" t="s">
        <v>543</v>
      </c>
      <c r="G1209" s="25" t="s">
        <v>1110</v>
      </c>
      <c r="H1209" s="28" t="s">
        <v>186</v>
      </c>
      <c r="I1209" s="49">
        <v>21.848704922017983</v>
      </c>
    </row>
    <row r="1210" spans="1:9" ht="15.6" x14ac:dyDescent="0.3">
      <c r="A1210" s="39" t="s">
        <v>2609</v>
      </c>
      <c r="B1210" s="20" t="s">
        <v>2610</v>
      </c>
      <c r="C1210" s="23">
        <v>6</v>
      </c>
      <c r="D1210" s="23" t="s">
        <v>628</v>
      </c>
      <c r="E1210" s="24">
        <v>24</v>
      </c>
      <c r="F1210" s="24" t="s">
        <v>543</v>
      </c>
      <c r="G1210" s="25" t="s">
        <v>1110</v>
      </c>
      <c r="H1210" s="28" t="s">
        <v>186</v>
      </c>
      <c r="I1210" s="49">
        <v>35.043431793748475</v>
      </c>
    </row>
    <row r="1211" spans="1:9" ht="15.6" x14ac:dyDescent="0.3">
      <c r="A1211" s="39" t="s">
        <v>2611</v>
      </c>
      <c r="B1211" s="20" t="s">
        <v>2612</v>
      </c>
      <c r="C1211" s="23">
        <v>6</v>
      </c>
      <c r="D1211" s="23" t="s">
        <v>628</v>
      </c>
      <c r="E1211" s="24">
        <v>24</v>
      </c>
      <c r="F1211" s="24" t="s">
        <v>543</v>
      </c>
      <c r="G1211" s="25" t="s">
        <v>1110</v>
      </c>
      <c r="H1211" s="28" t="s">
        <v>186</v>
      </c>
      <c r="I1211" s="49">
        <v>31.539088614373625</v>
      </c>
    </row>
    <row r="1212" spans="1:9" ht="15.6" x14ac:dyDescent="0.3">
      <c r="A1212" s="39" t="s">
        <v>2613</v>
      </c>
      <c r="B1212" s="20" t="s">
        <v>2614</v>
      </c>
      <c r="C1212" s="23">
        <v>6</v>
      </c>
      <c r="D1212" s="23" t="s">
        <v>628</v>
      </c>
      <c r="E1212" s="24">
        <v>24</v>
      </c>
      <c r="F1212" s="24" t="s">
        <v>543</v>
      </c>
      <c r="G1212" s="25" t="s">
        <v>1110</v>
      </c>
      <c r="H1212" s="28" t="s">
        <v>186</v>
      </c>
      <c r="I1212" s="49">
        <v>31.539088614373625</v>
      </c>
    </row>
    <row r="1213" spans="1:9" ht="15.6" x14ac:dyDescent="0.3">
      <c r="A1213" s="39" t="s">
        <v>2615</v>
      </c>
      <c r="B1213" s="20" t="s">
        <v>2616</v>
      </c>
      <c r="C1213" s="23">
        <v>6</v>
      </c>
      <c r="D1213" s="23" t="s">
        <v>628</v>
      </c>
      <c r="E1213" s="24">
        <v>24</v>
      </c>
      <c r="F1213" s="24" t="s">
        <v>543</v>
      </c>
      <c r="G1213" s="25" t="s">
        <v>1110</v>
      </c>
      <c r="H1213" s="28" t="s">
        <v>186</v>
      </c>
      <c r="I1213" s="49">
        <v>35.043431793748475</v>
      </c>
    </row>
    <row r="1214" spans="1:9" ht="15.6" x14ac:dyDescent="0.3">
      <c r="A1214" s="39" t="s">
        <v>2617</v>
      </c>
      <c r="B1214" s="20" t="s">
        <v>2618</v>
      </c>
      <c r="C1214" s="23">
        <v>6</v>
      </c>
      <c r="D1214" s="23" t="s">
        <v>628</v>
      </c>
      <c r="E1214" s="24">
        <v>24</v>
      </c>
      <c r="F1214" s="24" t="s">
        <v>543</v>
      </c>
      <c r="G1214" s="25" t="s">
        <v>1110</v>
      </c>
      <c r="H1214" s="28" t="s">
        <v>186</v>
      </c>
      <c r="I1214" s="49">
        <v>31.539088614373625</v>
      </c>
    </row>
    <row r="1215" spans="1:9" ht="15.6" x14ac:dyDescent="0.3">
      <c r="A1215" s="39" t="s">
        <v>2619</v>
      </c>
      <c r="B1215" s="20" t="s">
        <v>2620</v>
      </c>
      <c r="C1215" s="23">
        <v>6</v>
      </c>
      <c r="D1215" s="23" t="s">
        <v>628</v>
      </c>
      <c r="E1215" s="24">
        <v>24</v>
      </c>
      <c r="F1215" s="24" t="s">
        <v>543</v>
      </c>
      <c r="G1215" s="25" t="s">
        <v>1110</v>
      </c>
      <c r="H1215" s="28" t="s">
        <v>186</v>
      </c>
      <c r="I1215" s="49">
        <v>31.539088614373625</v>
      </c>
    </row>
    <row r="1216" spans="1:9" ht="15.6" x14ac:dyDescent="0.3">
      <c r="A1216" s="39" t="s">
        <v>2621</v>
      </c>
      <c r="B1216" s="20" t="s">
        <v>2622</v>
      </c>
      <c r="C1216" s="23">
        <v>6</v>
      </c>
      <c r="D1216" s="23" t="s">
        <v>628</v>
      </c>
      <c r="E1216" s="24">
        <v>24</v>
      </c>
      <c r="F1216" s="24" t="s">
        <v>543</v>
      </c>
      <c r="G1216" s="25" t="s">
        <v>1110</v>
      </c>
      <c r="H1216" s="28" t="s">
        <v>186</v>
      </c>
      <c r="I1216" s="49">
        <v>37.846906337248356</v>
      </c>
    </row>
    <row r="1217" spans="1:9" ht="15.6" x14ac:dyDescent="0.3">
      <c r="A1217" s="24" t="s">
        <v>2623</v>
      </c>
      <c r="B1217" s="20" t="s">
        <v>2624</v>
      </c>
      <c r="C1217" s="23">
        <v>6</v>
      </c>
      <c r="D1217" s="23" t="s">
        <v>628</v>
      </c>
      <c r="E1217" s="24">
        <v>24</v>
      </c>
      <c r="F1217" s="24" t="s">
        <v>543</v>
      </c>
      <c r="G1217" s="25" t="s">
        <v>1110</v>
      </c>
      <c r="H1217" s="28" t="s">
        <v>186</v>
      </c>
      <c r="I1217" s="49">
        <v>34.06221570352352</v>
      </c>
    </row>
    <row r="1218" spans="1:9" ht="15.6" x14ac:dyDescent="0.3">
      <c r="A1218" s="23" t="s">
        <v>2625</v>
      </c>
      <c r="B1218" s="20" t="s">
        <v>2626</v>
      </c>
      <c r="C1218" s="23">
        <v>6</v>
      </c>
      <c r="D1218" s="23" t="s">
        <v>628</v>
      </c>
      <c r="E1218" s="24">
        <v>24</v>
      </c>
      <c r="F1218" s="24" t="s">
        <v>543</v>
      </c>
      <c r="G1218" s="25" t="s">
        <v>1110</v>
      </c>
      <c r="H1218" s="28" t="s">
        <v>186</v>
      </c>
      <c r="I1218" s="49">
        <v>34.06221570352352</v>
      </c>
    </row>
    <row r="1219" spans="1:9" ht="15.6" x14ac:dyDescent="0.3">
      <c r="A1219" s="23" t="s">
        <v>2627</v>
      </c>
      <c r="B1219" s="20" t="s">
        <v>2628</v>
      </c>
      <c r="C1219" s="23">
        <v>6</v>
      </c>
      <c r="D1219" s="23" t="s">
        <v>628</v>
      </c>
      <c r="E1219" s="24">
        <v>24</v>
      </c>
      <c r="F1219" s="24" t="s">
        <v>543</v>
      </c>
      <c r="G1219" s="25" t="s">
        <v>1110</v>
      </c>
      <c r="H1219" s="28" t="s">
        <v>186</v>
      </c>
      <c r="I1219" s="49">
        <v>37.846906337248356</v>
      </c>
    </row>
    <row r="1220" spans="1:9" ht="15.6" x14ac:dyDescent="0.3">
      <c r="A1220" s="24" t="s">
        <v>2629</v>
      </c>
      <c r="B1220" s="20" t="s">
        <v>2630</v>
      </c>
      <c r="C1220" s="23">
        <v>6</v>
      </c>
      <c r="D1220" s="23" t="s">
        <v>628</v>
      </c>
      <c r="E1220" s="24">
        <v>24</v>
      </c>
      <c r="F1220" s="24" t="s">
        <v>543</v>
      </c>
      <c r="G1220" s="25" t="s">
        <v>1110</v>
      </c>
      <c r="H1220" s="28" t="s">
        <v>186</v>
      </c>
      <c r="I1220" s="49">
        <v>34.06221570352352</v>
      </c>
    </row>
    <row r="1221" spans="1:9" ht="15.6" x14ac:dyDescent="0.3">
      <c r="A1221" s="24" t="s">
        <v>2631</v>
      </c>
      <c r="B1221" s="20" t="s">
        <v>2632</v>
      </c>
      <c r="C1221" s="23">
        <v>6</v>
      </c>
      <c r="D1221" s="23" t="s">
        <v>628</v>
      </c>
      <c r="E1221" s="24">
        <v>24</v>
      </c>
      <c r="F1221" s="24" t="s">
        <v>543</v>
      </c>
      <c r="G1221" s="25" t="s">
        <v>1110</v>
      </c>
      <c r="H1221" s="28" t="s">
        <v>186</v>
      </c>
      <c r="I1221" s="49">
        <v>34.06221570352352</v>
      </c>
    </row>
    <row r="1222" spans="1:9" ht="15.6" x14ac:dyDescent="0.3">
      <c r="A1222" s="24" t="s">
        <v>2633</v>
      </c>
      <c r="B1222" s="20" t="s">
        <v>2634</v>
      </c>
      <c r="C1222" s="23">
        <v>6</v>
      </c>
      <c r="D1222" s="23" t="s">
        <v>628</v>
      </c>
      <c r="E1222" s="24">
        <v>24</v>
      </c>
      <c r="F1222" s="24" t="s">
        <v>543</v>
      </c>
      <c r="G1222" s="25" t="s">
        <v>1110</v>
      </c>
      <c r="H1222" s="28" t="s">
        <v>186</v>
      </c>
      <c r="I1222" s="49">
        <v>37.846906337248356</v>
      </c>
    </row>
    <row r="1223" spans="1:9" ht="15.6" x14ac:dyDescent="0.3">
      <c r="A1223" s="39" t="s">
        <v>2635</v>
      </c>
      <c r="B1223" s="20" t="s">
        <v>2636</v>
      </c>
      <c r="C1223" s="23">
        <v>6</v>
      </c>
      <c r="D1223" s="23" t="s">
        <v>628</v>
      </c>
      <c r="E1223" s="24">
        <v>24</v>
      </c>
      <c r="F1223" s="24" t="s">
        <v>543</v>
      </c>
      <c r="G1223" s="25" t="s">
        <v>1110</v>
      </c>
      <c r="H1223" s="28" t="s">
        <v>186</v>
      </c>
      <c r="I1223" s="49">
        <v>34.06221570352352</v>
      </c>
    </row>
    <row r="1224" spans="1:9" ht="15.6" x14ac:dyDescent="0.3">
      <c r="A1224" s="39" t="s">
        <v>2637</v>
      </c>
      <c r="B1224" s="20" t="s">
        <v>2638</v>
      </c>
      <c r="C1224" s="23">
        <v>6</v>
      </c>
      <c r="D1224" s="23" t="s">
        <v>628</v>
      </c>
      <c r="E1224" s="24">
        <v>24</v>
      </c>
      <c r="F1224" s="24" t="s">
        <v>543</v>
      </c>
      <c r="G1224" s="25" t="s">
        <v>1110</v>
      </c>
      <c r="H1224" s="28" t="s">
        <v>186</v>
      </c>
      <c r="I1224" s="49">
        <v>34.06221570352352</v>
      </c>
    </row>
    <row r="1225" spans="1:9" ht="15.6" x14ac:dyDescent="0.3">
      <c r="A1225" s="39" t="s">
        <v>2639</v>
      </c>
      <c r="B1225" s="20" t="s">
        <v>2640</v>
      </c>
      <c r="C1225" s="23">
        <v>6</v>
      </c>
      <c r="D1225" s="23" t="s">
        <v>628</v>
      </c>
      <c r="E1225" s="24">
        <v>24</v>
      </c>
      <c r="F1225" s="24" t="s">
        <v>543</v>
      </c>
      <c r="G1225" s="25" t="s">
        <v>1110</v>
      </c>
      <c r="H1225" s="28" t="s">
        <v>186</v>
      </c>
      <c r="I1225" s="49">
        <v>37.846906337248356</v>
      </c>
    </row>
    <row r="1226" spans="1:9" ht="15.6" x14ac:dyDescent="0.3">
      <c r="A1226" s="39" t="s">
        <v>2641</v>
      </c>
      <c r="B1226" s="20" t="s">
        <v>2642</v>
      </c>
      <c r="C1226" s="23">
        <v>6</v>
      </c>
      <c r="D1226" s="23" t="s">
        <v>628</v>
      </c>
      <c r="E1226" s="24">
        <v>24</v>
      </c>
      <c r="F1226" s="24" t="s">
        <v>543</v>
      </c>
      <c r="G1226" s="25" t="s">
        <v>1110</v>
      </c>
      <c r="H1226" s="28" t="s">
        <v>186</v>
      </c>
      <c r="I1226" s="49">
        <v>34.06221570352352</v>
      </c>
    </row>
    <row r="1227" spans="1:9" ht="15.6" x14ac:dyDescent="0.3">
      <c r="A1227" s="39" t="s">
        <v>2643</v>
      </c>
      <c r="B1227" s="20" t="s">
        <v>2644</v>
      </c>
      <c r="C1227" s="23">
        <v>6</v>
      </c>
      <c r="D1227" s="23" t="s">
        <v>628</v>
      </c>
      <c r="E1227" s="24">
        <v>24</v>
      </c>
      <c r="F1227" s="24" t="s">
        <v>543</v>
      </c>
      <c r="G1227" s="25" t="s">
        <v>1110</v>
      </c>
      <c r="H1227" s="28" t="s">
        <v>186</v>
      </c>
      <c r="I1227" s="49">
        <v>34.06221570352352</v>
      </c>
    </row>
    <row r="1228" spans="1:9" ht="15.6" x14ac:dyDescent="0.3">
      <c r="A1228" s="39" t="s">
        <v>2645</v>
      </c>
      <c r="B1228" s="20" t="s">
        <v>2646</v>
      </c>
      <c r="C1228" s="23">
        <v>6</v>
      </c>
      <c r="D1228" s="23" t="s">
        <v>628</v>
      </c>
      <c r="E1228" s="24">
        <v>24</v>
      </c>
      <c r="F1228" s="24" t="s">
        <v>543</v>
      </c>
      <c r="G1228" s="25" t="s">
        <v>1110</v>
      </c>
      <c r="H1228" s="28" t="s">
        <v>186</v>
      </c>
      <c r="I1228" s="49">
        <v>37.846906337248356</v>
      </c>
    </row>
    <row r="1229" spans="1:9" ht="15.6" x14ac:dyDescent="0.3">
      <c r="A1229" s="39" t="s">
        <v>2647</v>
      </c>
      <c r="B1229" s="20" t="s">
        <v>2648</v>
      </c>
      <c r="C1229" s="23">
        <v>6</v>
      </c>
      <c r="D1229" s="23" t="s">
        <v>628</v>
      </c>
      <c r="E1229" s="24">
        <v>24</v>
      </c>
      <c r="F1229" s="24" t="s">
        <v>543</v>
      </c>
      <c r="G1229" s="25" t="s">
        <v>1110</v>
      </c>
      <c r="H1229" s="28" t="s">
        <v>186</v>
      </c>
      <c r="I1229" s="49">
        <v>34.06221570352352</v>
      </c>
    </row>
    <row r="1230" spans="1:9" ht="15.6" x14ac:dyDescent="0.3">
      <c r="A1230" s="39" t="s">
        <v>2649</v>
      </c>
      <c r="B1230" s="20" t="s">
        <v>2650</v>
      </c>
      <c r="C1230" s="23">
        <v>6</v>
      </c>
      <c r="D1230" s="23" t="s">
        <v>628</v>
      </c>
      <c r="E1230" s="24">
        <v>24</v>
      </c>
      <c r="F1230" s="24" t="s">
        <v>543</v>
      </c>
      <c r="G1230" s="25" t="s">
        <v>1110</v>
      </c>
      <c r="H1230" s="28" t="s">
        <v>186</v>
      </c>
      <c r="I1230" s="49">
        <v>34.06221570352352</v>
      </c>
    </row>
    <row r="1231" spans="1:9" ht="15.6" x14ac:dyDescent="0.3">
      <c r="A1231" s="39" t="s">
        <v>2651</v>
      </c>
      <c r="B1231" s="20" t="s">
        <v>2652</v>
      </c>
      <c r="C1231" s="23">
        <v>6</v>
      </c>
      <c r="D1231" s="23" t="s">
        <v>628</v>
      </c>
      <c r="E1231" s="24">
        <v>24</v>
      </c>
      <c r="F1231" s="24" t="s">
        <v>543</v>
      </c>
      <c r="G1231" s="25" t="s">
        <v>1110</v>
      </c>
      <c r="H1231" s="28" t="s">
        <v>186</v>
      </c>
      <c r="I1231" s="49">
        <v>36.445169065498412</v>
      </c>
    </row>
    <row r="1232" spans="1:9" ht="15.6" x14ac:dyDescent="0.3">
      <c r="A1232" s="39" t="s">
        <v>2653</v>
      </c>
      <c r="B1232" s="20" t="s">
        <v>2654</v>
      </c>
      <c r="C1232" s="23">
        <v>6</v>
      </c>
      <c r="D1232" s="23" t="s">
        <v>628</v>
      </c>
      <c r="E1232" s="24">
        <v>24</v>
      </c>
      <c r="F1232" s="24" t="s">
        <v>543</v>
      </c>
      <c r="G1232" s="25" t="s">
        <v>1110</v>
      </c>
      <c r="H1232" s="28" t="s">
        <v>186</v>
      </c>
      <c r="I1232" s="49">
        <v>32.800652158948573</v>
      </c>
    </row>
    <row r="1233" spans="1:9" ht="15.6" x14ac:dyDescent="0.3">
      <c r="A1233" s="39" t="s">
        <v>2655</v>
      </c>
      <c r="B1233" s="20" t="s">
        <v>2656</v>
      </c>
      <c r="C1233" s="23">
        <v>6</v>
      </c>
      <c r="D1233" s="27" t="s">
        <v>628</v>
      </c>
      <c r="E1233" s="27">
        <v>24</v>
      </c>
      <c r="F1233" s="24" t="s">
        <v>543</v>
      </c>
      <c r="G1233" s="25" t="s">
        <v>1110</v>
      </c>
      <c r="H1233" s="25" t="s">
        <v>186</v>
      </c>
      <c r="I1233" s="49">
        <v>32.800652158948573</v>
      </c>
    </row>
    <row r="1234" spans="1:9" ht="15.6" x14ac:dyDescent="0.3">
      <c r="A1234" s="39" t="s">
        <v>2657</v>
      </c>
      <c r="B1234" s="20" t="s">
        <v>2658</v>
      </c>
      <c r="C1234" s="23">
        <v>6</v>
      </c>
      <c r="D1234" s="27" t="s">
        <v>628</v>
      </c>
      <c r="E1234" s="27">
        <v>24</v>
      </c>
      <c r="F1234" s="24" t="s">
        <v>543</v>
      </c>
      <c r="G1234" s="25" t="s">
        <v>1110</v>
      </c>
      <c r="H1234" s="25" t="s">
        <v>186</v>
      </c>
      <c r="I1234" s="49">
        <v>36.445169065498412</v>
      </c>
    </row>
    <row r="1235" spans="1:9" ht="15.6" x14ac:dyDescent="0.3">
      <c r="A1235" s="39" t="s">
        <v>2659</v>
      </c>
      <c r="B1235" s="20" t="s">
        <v>2660</v>
      </c>
      <c r="C1235" s="23">
        <v>6</v>
      </c>
      <c r="D1235" s="27" t="s">
        <v>628</v>
      </c>
      <c r="E1235" s="27">
        <v>24</v>
      </c>
      <c r="F1235" s="24" t="s">
        <v>543</v>
      </c>
      <c r="G1235" s="25" t="s">
        <v>1110</v>
      </c>
      <c r="H1235" s="25" t="s">
        <v>186</v>
      </c>
      <c r="I1235" s="49">
        <v>32.800652158948573</v>
      </c>
    </row>
    <row r="1236" spans="1:9" ht="15.6" x14ac:dyDescent="0.3">
      <c r="A1236" s="39" t="s">
        <v>2661</v>
      </c>
      <c r="B1236" s="20" t="s">
        <v>2662</v>
      </c>
      <c r="C1236" s="23">
        <v>6</v>
      </c>
      <c r="D1236" s="27" t="s">
        <v>628</v>
      </c>
      <c r="E1236" s="27">
        <v>24</v>
      </c>
      <c r="F1236" s="24" t="s">
        <v>543</v>
      </c>
      <c r="G1236" s="25" t="s">
        <v>1110</v>
      </c>
      <c r="H1236" s="25" t="s">
        <v>186</v>
      </c>
      <c r="I1236" s="49">
        <v>32.800652158948573</v>
      </c>
    </row>
    <row r="1237" spans="1:9" ht="15.6" x14ac:dyDescent="0.3">
      <c r="A1237" s="39" t="s">
        <v>2663</v>
      </c>
      <c r="B1237" s="20" t="s">
        <v>2664</v>
      </c>
      <c r="C1237" s="23">
        <v>6</v>
      </c>
      <c r="D1237" s="27" t="s">
        <v>628</v>
      </c>
      <c r="E1237" s="27">
        <v>24</v>
      </c>
      <c r="F1237" s="24" t="s">
        <v>543</v>
      </c>
      <c r="G1237" s="25" t="s">
        <v>1110</v>
      </c>
      <c r="H1237" s="25" t="s">
        <v>186</v>
      </c>
      <c r="I1237" s="49">
        <v>37.846906337248356</v>
      </c>
    </row>
    <row r="1238" spans="1:9" ht="15.6" x14ac:dyDescent="0.3">
      <c r="A1238" s="39" t="s">
        <v>2665</v>
      </c>
      <c r="B1238" s="20" t="s">
        <v>2666</v>
      </c>
      <c r="C1238" s="23">
        <v>6</v>
      </c>
      <c r="D1238" s="27" t="s">
        <v>628</v>
      </c>
      <c r="E1238" s="27">
        <v>24</v>
      </c>
      <c r="F1238" s="24" t="s">
        <v>543</v>
      </c>
      <c r="G1238" s="25" t="s">
        <v>1110</v>
      </c>
      <c r="H1238" s="25" t="s">
        <v>186</v>
      </c>
      <c r="I1238" s="49">
        <v>34.06221570352352</v>
      </c>
    </row>
    <row r="1239" spans="1:9" ht="15.6" x14ac:dyDescent="0.3">
      <c r="A1239" s="39" t="s">
        <v>2667</v>
      </c>
      <c r="B1239" s="20" t="s">
        <v>2668</v>
      </c>
      <c r="C1239" s="23">
        <v>6</v>
      </c>
      <c r="D1239" s="23" t="s">
        <v>628</v>
      </c>
      <c r="E1239" s="24">
        <v>24</v>
      </c>
      <c r="F1239" s="24" t="s">
        <v>543</v>
      </c>
      <c r="G1239" s="25" t="s">
        <v>1110</v>
      </c>
      <c r="H1239" s="28" t="s">
        <v>186</v>
      </c>
      <c r="I1239" s="49">
        <v>34.06221570352352</v>
      </c>
    </row>
    <row r="1240" spans="1:9" ht="15.6" x14ac:dyDescent="0.3">
      <c r="A1240" s="39" t="s">
        <v>2669</v>
      </c>
      <c r="B1240" s="20" t="s">
        <v>2670</v>
      </c>
      <c r="C1240" s="23">
        <v>6</v>
      </c>
      <c r="D1240" s="23" t="s">
        <v>628</v>
      </c>
      <c r="E1240" s="24">
        <v>24</v>
      </c>
      <c r="F1240" s="24" t="s">
        <v>543</v>
      </c>
      <c r="G1240" s="25" t="s">
        <v>1110</v>
      </c>
      <c r="H1240" s="28" t="s">
        <v>186</v>
      </c>
      <c r="I1240" s="49">
        <v>36.445169065498412</v>
      </c>
    </row>
    <row r="1241" spans="1:9" ht="15.6" x14ac:dyDescent="0.3">
      <c r="A1241" s="39" t="s">
        <v>2671</v>
      </c>
      <c r="B1241" s="20" t="s">
        <v>2672</v>
      </c>
      <c r="C1241" s="23">
        <v>6</v>
      </c>
      <c r="D1241" s="23" t="s">
        <v>628</v>
      </c>
      <c r="E1241" s="24">
        <v>24</v>
      </c>
      <c r="F1241" s="24" t="s">
        <v>543</v>
      </c>
      <c r="G1241" s="25" t="s">
        <v>1110</v>
      </c>
      <c r="H1241" s="28" t="s">
        <v>186</v>
      </c>
      <c r="I1241" s="49">
        <v>32.800652158948573</v>
      </c>
    </row>
    <row r="1242" spans="1:9" ht="15.6" x14ac:dyDescent="0.3">
      <c r="A1242" s="39" t="s">
        <v>2673</v>
      </c>
      <c r="B1242" s="20" t="s">
        <v>2674</v>
      </c>
      <c r="C1242" s="23">
        <v>6</v>
      </c>
      <c r="D1242" s="23" t="s">
        <v>628</v>
      </c>
      <c r="E1242" s="24">
        <v>24</v>
      </c>
      <c r="F1242" s="24" t="s">
        <v>543</v>
      </c>
      <c r="G1242" s="25" t="s">
        <v>1110</v>
      </c>
      <c r="H1242" s="28" t="s">
        <v>186</v>
      </c>
      <c r="I1242" s="49">
        <v>32.800652158948573</v>
      </c>
    </row>
    <row r="1243" spans="1:9" ht="15.6" x14ac:dyDescent="0.3">
      <c r="A1243" s="39" t="s">
        <v>2675</v>
      </c>
      <c r="B1243" s="20" t="s">
        <v>2676</v>
      </c>
      <c r="C1243" s="23">
        <v>6</v>
      </c>
      <c r="D1243" s="23" t="s">
        <v>628</v>
      </c>
      <c r="E1243" s="24">
        <v>24</v>
      </c>
      <c r="F1243" s="24" t="s">
        <v>543</v>
      </c>
      <c r="G1243" s="25" t="s">
        <v>1110</v>
      </c>
      <c r="H1243" s="28" t="s">
        <v>186</v>
      </c>
      <c r="I1243" s="49">
        <v>37.846906337248356</v>
      </c>
    </row>
    <row r="1244" spans="1:9" ht="15.6" x14ac:dyDescent="0.3">
      <c r="A1244" s="39" t="s">
        <v>2677</v>
      </c>
      <c r="B1244" s="20" t="s">
        <v>2678</v>
      </c>
      <c r="C1244" s="23">
        <v>6</v>
      </c>
      <c r="D1244" s="23" t="s">
        <v>628</v>
      </c>
      <c r="E1244" s="24">
        <v>24</v>
      </c>
      <c r="F1244" s="24" t="s">
        <v>543</v>
      </c>
      <c r="G1244" s="25" t="s">
        <v>1110</v>
      </c>
      <c r="H1244" s="28" t="s">
        <v>186</v>
      </c>
      <c r="I1244" s="49">
        <v>34.06221570352352</v>
      </c>
    </row>
    <row r="1245" spans="1:9" ht="15.6" x14ac:dyDescent="0.3">
      <c r="A1245" s="39" t="s">
        <v>2679</v>
      </c>
      <c r="B1245" s="20" t="s">
        <v>2680</v>
      </c>
      <c r="C1245" s="23">
        <v>6</v>
      </c>
      <c r="D1245" s="23" t="s">
        <v>628</v>
      </c>
      <c r="E1245" s="24">
        <v>24</v>
      </c>
      <c r="F1245" s="24" t="s">
        <v>543</v>
      </c>
      <c r="G1245" s="25" t="s">
        <v>1110</v>
      </c>
      <c r="H1245" s="28" t="s">
        <v>186</v>
      </c>
      <c r="I1245" s="49">
        <v>34.06221570352352</v>
      </c>
    </row>
    <row r="1246" spans="1:9" ht="15.6" x14ac:dyDescent="0.3">
      <c r="A1246" s="39" t="s">
        <v>2681</v>
      </c>
      <c r="B1246" s="20" t="s">
        <v>2682</v>
      </c>
      <c r="C1246" s="23">
        <v>6</v>
      </c>
      <c r="D1246" s="23" t="s">
        <v>628</v>
      </c>
      <c r="E1246" s="24">
        <v>24</v>
      </c>
      <c r="F1246" s="24" t="s">
        <v>543</v>
      </c>
      <c r="G1246" s="25" t="s">
        <v>1110</v>
      </c>
      <c r="H1246" s="28" t="s">
        <v>186</v>
      </c>
      <c r="I1246" s="49">
        <v>39.739251654110781</v>
      </c>
    </row>
    <row r="1247" spans="1:9" ht="15.6" x14ac:dyDescent="0.3">
      <c r="A1247" s="39" t="s">
        <v>2683</v>
      </c>
      <c r="B1247" s="20" t="s">
        <v>2684</v>
      </c>
      <c r="C1247" s="23">
        <v>6</v>
      </c>
      <c r="D1247" s="23" t="s">
        <v>628</v>
      </c>
      <c r="E1247" s="24">
        <v>24</v>
      </c>
      <c r="F1247" s="24" t="s">
        <v>543</v>
      </c>
      <c r="G1247" s="25" t="s">
        <v>1110</v>
      </c>
      <c r="H1247" s="28" t="s">
        <v>186</v>
      </c>
      <c r="I1247" s="49">
        <v>35.765326488699699</v>
      </c>
    </row>
    <row r="1248" spans="1:9" ht="15.6" x14ac:dyDescent="0.3">
      <c r="A1248" s="39" t="s">
        <v>2685</v>
      </c>
      <c r="B1248" s="20" t="s">
        <v>2686</v>
      </c>
      <c r="C1248" s="23">
        <v>6</v>
      </c>
      <c r="D1248" s="23" t="s">
        <v>628</v>
      </c>
      <c r="E1248" s="24">
        <v>24</v>
      </c>
      <c r="F1248" s="24" t="s">
        <v>543</v>
      </c>
      <c r="G1248" s="25" t="s">
        <v>1110</v>
      </c>
      <c r="H1248" s="28" t="s">
        <v>186</v>
      </c>
      <c r="I1248" s="49">
        <v>35.765326488699699</v>
      </c>
    </row>
    <row r="1249" spans="1:9" ht="15.6" x14ac:dyDescent="0.3">
      <c r="A1249" s="39" t="s">
        <v>2687</v>
      </c>
      <c r="B1249" s="20" t="s">
        <v>2688</v>
      </c>
      <c r="C1249" s="23">
        <v>6</v>
      </c>
      <c r="D1249" s="23" t="s">
        <v>628</v>
      </c>
      <c r="E1249" s="24">
        <v>24</v>
      </c>
      <c r="F1249" s="24" t="s">
        <v>543</v>
      </c>
      <c r="G1249" s="25" t="s">
        <v>1110</v>
      </c>
      <c r="H1249" s="28" t="s">
        <v>186</v>
      </c>
      <c r="I1249" s="49">
        <v>39.739251654110781</v>
      </c>
    </row>
    <row r="1250" spans="1:9" ht="15.6" x14ac:dyDescent="0.3">
      <c r="A1250" s="39" t="s">
        <v>2689</v>
      </c>
      <c r="B1250" s="20" t="s">
        <v>2690</v>
      </c>
      <c r="C1250" s="23">
        <v>6</v>
      </c>
      <c r="D1250" s="23" t="s">
        <v>628</v>
      </c>
      <c r="E1250" s="24">
        <v>24</v>
      </c>
      <c r="F1250" s="24" t="s">
        <v>543</v>
      </c>
      <c r="G1250" s="25" t="s">
        <v>1110</v>
      </c>
      <c r="H1250" s="28" t="s">
        <v>186</v>
      </c>
      <c r="I1250" s="49">
        <v>35.765326488699699</v>
      </c>
    </row>
    <row r="1251" spans="1:9" ht="15.6" x14ac:dyDescent="0.3">
      <c r="A1251" s="39" t="s">
        <v>2691</v>
      </c>
      <c r="B1251" s="20" t="s">
        <v>2692</v>
      </c>
      <c r="C1251" s="23">
        <v>6</v>
      </c>
      <c r="D1251" s="23" t="s">
        <v>628</v>
      </c>
      <c r="E1251" s="24">
        <v>24</v>
      </c>
      <c r="F1251" s="24" t="s">
        <v>543</v>
      </c>
      <c r="G1251" s="25" t="s">
        <v>1110</v>
      </c>
      <c r="H1251" s="28" t="s">
        <v>186</v>
      </c>
      <c r="I1251" s="49">
        <v>35.765326488699699</v>
      </c>
    </row>
    <row r="1252" spans="1:9" ht="15.6" x14ac:dyDescent="0.3">
      <c r="A1252" s="39" t="s">
        <v>2693</v>
      </c>
      <c r="B1252" s="20" t="s">
        <v>2694</v>
      </c>
      <c r="C1252" s="23">
        <v>6</v>
      </c>
      <c r="D1252" s="23" t="s">
        <v>628</v>
      </c>
      <c r="E1252" s="24">
        <v>24</v>
      </c>
      <c r="F1252" s="24" t="s">
        <v>543</v>
      </c>
      <c r="G1252" s="25" t="s">
        <v>1110</v>
      </c>
      <c r="H1252" s="28" t="s">
        <v>186</v>
      </c>
      <c r="I1252" s="49">
        <v>37.846906337248356</v>
      </c>
    </row>
    <row r="1253" spans="1:9" ht="15.6" x14ac:dyDescent="0.3">
      <c r="A1253" s="39" t="s">
        <v>2695</v>
      </c>
      <c r="B1253" s="20" t="s">
        <v>2696</v>
      </c>
      <c r="C1253" s="23">
        <v>6</v>
      </c>
      <c r="D1253" s="23" t="s">
        <v>628</v>
      </c>
      <c r="E1253" s="24">
        <v>24</v>
      </c>
      <c r="F1253" s="24" t="s">
        <v>543</v>
      </c>
      <c r="G1253" s="25" t="s">
        <v>1110</v>
      </c>
      <c r="H1253" s="28" t="s">
        <v>186</v>
      </c>
      <c r="I1253" s="49">
        <v>34.06221570352352</v>
      </c>
    </row>
    <row r="1254" spans="1:9" ht="15.6" x14ac:dyDescent="0.3">
      <c r="A1254" s="39" t="s">
        <v>2697</v>
      </c>
      <c r="B1254" s="20" t="s">
        <v>2698</v>
      </c>
      <c r="C1254" s="23">
        <v>6</v>
      </c>
      <c r="D1254" s="23" t="s">
        <v>628</v>
      </c>
      <c r="E1254" s="24">
        <v>24</v>
      </c>
      <c r="F1254" s="24" t="s">
        <v>543</v>
      </c>
      <c r="G1254" s="25" t="s">
        <v>1110</v>
      </c>
      <c r="H1254" s="28" t="s">
        <v>186</v>
      </c>
      <c r="I1254" s="49">
        <v>34.06221570352352</v>
      </c>
    </row>
    <row r="1255" spans="1:9" ht="15.6" x14ac:dyDescent="0.3">
      <c r="A1255" s="39" t="s">
        <v>2699</v>
      </c>
      <c r="B1255" s="20" t="s">
        <v>2700</v>
      </c>
      <c r="C1255" s="23">
        <v>6</v>
      </c>
      <c r="D1255" s="23" t="s">
        <v>811</v>
      </c>
      <c r="E1255" s="24">
        <v>12</v>
      </c>
      <c r="F1255" s="24" t="s">
        <v>543</v>
      </c>
      <c r="G1255" s="25" t="s">
        <v>1110</v>
      </c>
      <c r="H1255" s="28" t="s">
        <v>186</v>
      </c>
      <c r="I1255" s="49">
        <v>40.418425840005845</v>
      </c>
    </row>
    <row r="1256" spans="1:9" ht="15.6" x14ac:dyDescent="0.3">
      <c r="A1256" s="39" t="s">
        <v>2701</v>
      </c>
      <c r="B1256" s="20" t="s">
        <v>2702</v>
      </c>
      <c r="C1256" s="23">
        <v>6</v>
      </c>
      <c r="D1256" s="23" t="s">
        <v>811</v>
      </c>
      <c r="E1256" s="24">
        <v>12</v>
      </c>
      <c r="F1256" s="24" t="s">
        <v>543</v>
      </c>
      <c r="G1256" s="25" t="s">
        <v>1110</v>
      </c>
      <c r="H1256" s="28" t="s">
        <v>186</v>
      </c>
      <c r="I1256" s="49">
        <v>64.853278487107374</v>
      </c>
    </row>
    <row r="1257" spans="1:9" ht="15.6" x14ac:dyDescent="0.3">
      <c r="A1257" s="39" t="s">
        <v>2703</v>
      </c>
      <c r="B1257" s="20" t="s">
        <v>2704</v>
      </c>
      <c r="C1257" s="23">
        <v>6</v>
      </c>
      <c r="D1257" s="23" t="s">
        <v>811</v>
      </c>
      <c r="E1257" s="24">
        <v>12</v>
      </c>
      <c r="F1257" s="24" t="s">
        <v>543</v>
      </c>
      <c r="G1257" s="25" t="s">
        <v>1110</v>
      </c>
      <c r="H1257" s="28" t="s">
        <v>186</v>
      </c>
      <c r="I1257" s="49">
        <v>58.367950638396636</v>
      </c>
    </row>
    <row r="1258" spans="1:9" ht="15.6" x14ac:dyDescent="0.3">
      <c r="A1258" s="39" t="s">
        <v>2705</v>
      </c>
      <c r="B1258" s="20" t="s">
        <v>2706</v>
      </c>
      <c r="C1258" s="23">
        <v>6</v>
      </c>
      <c r="D1258" s="23" t="s">
        <v>811</v>
      </c>
      <c r="E1258" s="24">
        <v>12</v>
      </c>
      <c r="F1258" s="24" t="s">
        <v>543</v>
      </c>
      <c r="G1258" s="25" t="s">
        <v>1110</v>
      </c>
      <c r="H1258" s="28" t="s">
        <v>186</v>
      </c>
      <c r="I1258" s="49">
        <v>58.367950638396636</v>
      </c>
    </row>
    <row r="1259" spans="1:9" ht="15.6" x14ac:dyDescent="0.3">
      <c r="A1259" s="39" t="s">
        <v>2707</v>
      </c>
      <c r="B1259" s="20" t="s">
        <v>2708</v>
      </c>
      <c r="C1259" s="23">
        <v>6</v>
      </c>
      <c r="D1259" s="23" t="s">
        <v>811</v>
      </c>
      <c r="E1259" s="24">
        <v>12</v>
      </c>
      <c r="F1259" s="24" t="s">
        <v>543</v>
      </c>
      <c r="G1259" s="25" t="s">
        <v>1110</v>
      </c>
      <c r="H1259" s="28" t="s">
        <v>186</v>
      </c>
      <c r="I1259" s="49">
        <v>64.853278487107374</v>
      </c>
    </row>
    <row r="1260" spans="1:9" ht="15.6" x14ac:dyDescent="0.3">
      <c r="A1260" s="39" t="s">
        <v>2709</v>
      </c>
      <c r="B1260" s="20" t="s">
        <v>2710</v>
      </c>
      <c r="C1260" s="23">
        <v>6</v>
      </c>
      <c r="D1260" s="23" t="s">
        <v>811</v>
      </c>
      <c r="E1260" s="24">
        <v>12</v>
      </c>
      <c r="F1260" s="24" t="s">
        <v>543</v>
      </c>
      <c r="G1260" s="25" t="s">
        <v>1110</v>
      </c>
      <c r="H1260" s="28" t="s">
        <v>186</v>
      </c>
      <c r="I1260" s="49">
        <v>58.367950638396636</v>
      </c>
    </row>
    <row r="1261" spans="1:9" ht="15.6" x14ac:dyDescent="0.3">
      <c r="A1261" s="39" t="s">
        <v>2711</v>
      </c>
      <c r="B1261" s="20" t="s">
        <v>2712</v>
      </c>
      <c r="C1261" s="23">
        <v>6</v>
      </c>
      <c r="D1261" s="23" t="s">
        <v>811</v>
      </c>
      <c r="E1261" s="24">
        <v>12</v>
      </c>
      <c r="F1261" s="24" t="s">
        <v>543</v>
      </c>
      <c r="G1261" s="25" t="s">
        <v>1110</v>
      </c>
      <c r="H1261" s="28" t="s">
        <v>186</v>
      </c>
      <c r="I1261" s="49">
        <v>58.367950638396636</v>
      </c>
    </row>
    <row r="1262" spans="1:9" ht="15.6" x14ac:dyDescent="0.3">
      <c r="A1262" s="39" t="s">
        <v>2713</v>
      </c>
      <c r="B1262" s="20" t="s">
        <v>2714</v>
      </c>
      <c r="C1262" s="23">
        <v>6</v>
      </c>
      <c r="D1262" s="23" t="s">
        <v>811</v>
      </c>
      <c r="E1262" s="24">
        <v>12</v>
      </c>
      <c r="F1262" s="24" t="s">
        <v>543</v>
      </c>
      <c r="G1262" s="25" t="s">
        <v>1110</v>
      </c>
      <c r="H1262" s="28" t="s">
        <v>186</v>
      </c>
      <c r="I1262" s="49">
        <v>70.041540766075954</v>
      </c>
    </row>
    <row r="1263" spans="1:9" ht="15.6" x14ac:dyDescent="0.3">
      <c r="A1263" s="39" t="s">
        <v>2715</v>
      </c>
      <c r="B1263" s="20" t="s">
        <v>2716</v>
      </c>
      <c r="C1263" s="23">
        <v>6</v>
      </c>
      <c r="D1263" s="23" t="s">
        <v>811</v>
      </c>
      <c r="E1263" s="24">
        <v>12</v>
      </c>
      <c r="F1263" s="24" t="s">
        <v>543</v>
      </c>
      <c r="G1263" s="25" t="s">
        <v>1110</v>
      </c>
      <c r="H1263" s="28" t="s">
        <v>186</v>
      </c>
      <c r="I1263" s="49">
        <v>63.037386689468384</v>
      </c>
    </row>
    <row r="1264" spans="1:9" ht="15.6" x14ac:dyDescent="0.3">
      <c r="A1264" s="39" t="s">
        <v>2717</v>
      </c>
      <c r="B1264" s="20" t="s">
        <v>2718</v>
      </c>
      <c r="C1264" s="23">
        <v>6</v>
      </c>
      <c r="D1264" s="23" t="s">
        <v>811</v>
      </c>
      <c r="E1264" s="24">
        <v>12</v>
      </c>
      <c r="F1264" s="24" t="s">
        <v>543</v>
      </c>
      <c r="G1264" s="25" t="s">
        <v>1110</v>
      </c>
      <c r="H1264" s="28" t="s">
        <v>186</v>
      </c>
      <c r="I1264" s="49">
        <v>63.037386689468384</v>
      </c>
    </row>
    <row r="1265" spans="1:9" ht="15.6" x14ac:dyDescent="0.3">
      <c r="A1265" s="39" t="s">
        <v>2719</v>
      </c>
      <c r="B1265" s="20" t="s">
        <v>2720</v>
      </c>
      <c r="C1265" s="23">
        <v>6</v>
      </c>
      <c r="D1265" s="23" t="s">
        <v>811</v>
      </c>
      <c r="E1265" s="24">
        <v>12</v>
      </c>
      <c r="F1265" s="24" t="s">
        <v>543</v>
      </c>
      <c r="G1265" s="25" t="s">
        <v>1110</v>
      </c>
      <c r="H1265" s="28" t="s">
        <v>186</v>
      </c>
      <c r="I1265" s="49">
        <v>70.041540766075954</v>
      </c>
    </row>
    <row r="1266" spans="1:9" ht="15.6" x14ac:dyDescent="0.3">
      <c r="A1266" s="39" t="s">
        <v>2721</v>
      </c>
      <c r="B1266" s="20" t="s">
        <v>2722</v>
      </c>
      <c r="C1266" s="23">
        <v>6</v>
      </c>
      <c r="D1266" s="23" t="s">
        <v>811</v>
      </c>
      <c r="E1266" s="24">
        <v>12</v>
      </c>
      <c r="F1266" s="24" t="s">
        <v>543</v>
      </c>
      <c r="G1266" s="25" t="s">
        <v>1110</v>
      </c>
      <c r="H1266" s="28" t="s">
        <v>186</v>
      </c>
      <c r="I1266" s="49">
        <v>63.037386689468384</v>
      </c>
    </row>
    <row r="1267" spans="1:9" ht="15.6" x14ac:dyDescent="0.3">
      <c r="A1267" s="39" t="s">
        <v>2723</v>
      </c>
      <c r="B1267" s="20" t="s">
        <v>2724</v>
      </c>
      <c r="C1267" s="23">
        <v>6</v>
      </c>
      <c r="D1267" s="23" t="s">
        <v>811</v>
      </c>
      <c r="E1267" s="24">
        <v>12</v>
      </c>
      <c r="F1267" s="24" t="s">
        <v>543</v>
      </c>
      <c r="G1267" s="25" t="s">
        <v>1110</v>
      </c>
      <c r="H1267" s="28" t="s">
        <v>186</v>
      </c>
      <c r="I1267" s="49">
        <v>63.037386689468384</v>
      </c>
    </row>
    <row r="1268" spans="1:9" ht="15.6" x14ac:dyDescent="0.3">
      <c r="A1268" s="39" t="s">
        <v>2725</v>
      </c>
      <c r="B1268" s="20" t="s">
        <v>2726</v>
      </c>
      <c r="C1268" s="23">
        <v>6</v>
      </c>
      <c r="D1268" s="23" t="s">
        <v>811</v>
      </c>
      <c r="E1268" s="24">
        <v>12</v>
      </c>
      <c r="F1268" s="24" t="s">
        <v>543</v>
      </c>
      <c r="G1268" s="25" t="s">
        <v>1110</v>
      </c>
      <c r="H1268" s="28" t="s">
        <v>186</v>
      </c>
      <c r="I1268" s="49">
        <v>70.041540766075954</v>
      </c>
    </row>
    <row r="1269" spans="1:9" ht="15.6" x14ac:dyDescent="0.3">
      <c r="A1269" s="23" t="s">
        <v>2727</v>
      </c>
      <c r="B1269" s="20" t="s">
        <v>2728</v>
      </c>
      <c r="C1269" s="23">
        <v>6</v>
      </c>
      <c r="D1269" s="23" t="s">
        <v>811</v>
      </c>
      <c r="E1269" s="24">
        <v>12</v>
      </c>
      <c r="F1269" s="24" t="s">
        <v>543</v>
      </c>
      <c r="G1269" s="25" t="s">
        <v>1110</v>
      </c>
      <c r="H1269" s="28" t="s">
        <v>186</v>
      </c>
      <c r="I1269" s="49">
        <v>63.037386689468384</v>
      </c>
    </row>
    <row r="1270" spans="1:9" ht="15.6" x14ac:dyDescent="0.3">
      <c r="A1270" s="23" t="s">
        <v>2729</v>
      </c>
      <c r="B1270" s="20" t="s">
        <v>2730</v>
      </c>
      <c r="C1270" s="23">
        <v>6</v>
      </c>
      <c r="D1270" s="23" t="s">
        <v>811</v>
      </c>
      <c r="E1270" s="24">
        <v>12</v>
      </c>
      <c r="F1270" s="24" t="s">
        <v>543</v>
      </c>
      <c r="G1270" s="25" t="s">
        <v>1110</v>
      </c>
      <c r="H1270" s="28" t="s">
        <v>186</v>
      </c>
      <c r="I1270" s="49">
        <v>63.037386689468384</v>
      </c>
    </row>
    <row r="1271" spans="1:9" ht="15.6" x14ac:dyDescent="0.3">
      <c r="A1271" s="23" t="s">
        <v>2731</v>
      </c>
      <c r="B1271" s="20" t="s">
        <v>2732</v>
      </c>
      <c r="C1271" s="23">
        <v>6</v>
      </c>
      <c r="D1271" s="23" t="s">
        <v>811</v>
      </c>
      <c r="E1271" s="24">
        <v>12</v>
      </c>
      <c r="F1271" s="24" t="s">
        <v>543</v>
      </c>
      <c r="G1271" s="25" t="s">
        <v>1110</v>
      </c>
      <c r="H1271" s="28" t="s">
        <v>186</v>
      </c>
      <c r="I1271" s="49">
        <v>70.041540766075954</v>
      </c>
    </row>
    <row r="1272" spans="1:9" ht="15.6" x14ac:dyDescent="0.3">
      <c r="A1272" s="24" t="s">
        <v>2733</v>
      </c>
      <c r="B1272" s="20" t="s">
        <v>2734</v>
      </c>
      <c r="C1272" s="23">
        <v>6</v>
      </c>
      <c r="D1272" s="23" t="s">
        <v>811</v>
      </c>
      <c r="E1272" s="24">
        <v>12</v>
      </c>
      <c r="F1272" s="24" t="s">
        <v>543</v>
      </c>
      <c r="G1272" s="25" t="s">
        <v>1110</v>
      </c>
      <c r="H1272" s="28" t="s">
        <v>186</v>
      </c>
      <c r="I1272" s="49">
        <v>63.037386689468384</v>
      </c>
    </row>
    <row r="1273" spans="1:9" ht="15.6" x14ac:dyDescent="0.3">
      <c r="A1273" s="24" t="s">
        <v>2735</v>
      </c>
      <c r="B1273" s="20" t="s">
        <v>2736</v>
      </c>
      <c r="C1273" s="23">
        <v>6</v>
      </c>
      <c r="D1273" s="23" t="s">
        <v>811</v>
      </c>
      <c r="E1273" s="24">
        <v>12</v>
      </c>
      <c r="F1273" s="24" t="s">
        <v>543</v>
      </c>
      <c r="G1273" s="25" t="s">
        <v>1110</v>
      </c>
      <c r="H1273" s="28" t="s">
        <v>186</v>
      </c>
      <c r="I1273" s="49">
        <v>63.037386689468384</v>
      </c>
    </row>
    <row r="1274" spans="1:9" ht="15.6" x14ac:dyDescent="0.3">
      <c r="A1274" s="24" t="s">
        <v>2737</v>
      </c>
      <c r="B1274" s="20" t="s">
        <v>2738</v>
      </c>
      <c r="C1274" s="23">
        <v>6</v>
      </c>
      <c r="D1274" s="23" t="s">
        <v>811</v>
      </c>
      <c r="E1274" s="24">
        <v>12</v>
      </c>
      <c r="F1274" s="24" t="s">
        <v>543</v>
      </c>
      <c r="G1274" s="25" t="s">
        <v>1110</v>
      </c>
      <c r="H1274" s="28" t="s">
        <v>186</v>
      </c>
      <c r="I1274" s="49">
        <v>70.041540766075954</v>
      </c>
    </row>
    <row r="1275" spans="1:9" ht="15.6" x14ac:dyDescent="0.3">
      <c r="A1275" s="39" t="s">
        <v>2739</v>
      </c>
      <c r="B1275" s="20" t="s">
        <v>2740</v>
      </c>
      <c r="C1275" s="23">
        <v>6</v>
      </c>
      <c r="D1275" s="23" t="s">
        <v>811</v>
      </c>
      <c r="E1275" s="24">
        <v>12</v>
      </c>
      <c r="F1275" s="24" t="s">
        <v>543</v>
      </c>
      <c r="G1275" s="25" t="s">
        <v>1110</v>
      </c>
      <c r="H1275" s="28" t="s">
        <v>186</v>
      </c>
      <c r="I1275" s="49">
        <v>63.037386689468384</v>
      </c>
    </row>
    <row r="1276" spans="1:9" ht="15.6" x14ac:dyDescent="0.3">
      <c r="A1276" s="39" t="s">
        <v>2741</v>
      </c>
      <c r="B1276" s="20" t="s">
        <v>2742</v>
      </c>
      <c r="C1276" s="23">
        <v>6</v>
      </c>
      <c r="D1276" s="23" t="s">
        <v>811</v>
      </c>
      <c r="E1276" s="24">
        <v>12</v>
      </c>
      <c r="F1276" s="24" t="s">
        <v>543</v>
      </c>
      <c r="G1276" s="25" t="s">
        <v>1110</v>
      </c>
      <c r="H1276" s="28" t="s">
        <v>186</v>
      </c>
      <c r="I1276" s="49">
        <v>63.037386689468384</v>
      </c>
    </row>
    <row r="1277" spans="1:9" ht="15.6" x14ac:dyDescent="0.3">
      <c r="A1277" s="39" t="s">
        <v>2743</v>
      </c>
      <c r="B1277" s="20" t="s">
        <v>2744</v>
      </c>
      <c r="C1277" s="23">
        <v>6</v>
      </c>
      <c r="D1277" s="23" t="s">
        <v>811</v>
      </c>
      <c r="E1277" s="24">
        <v>12</v>
      </c>
      <c r="F1277" s="24" t="s">
        <v>543</v>
      </c>
      <c r="G1277" s="25" t="s">
        <v>1110</v>
      </c>
      <c r="H1277" s="28" t="s">
        <v>186</v>
      </c>
      <c r="I1277" s="49">
        <v>67.447409626591693</v>
      </c>
    </row>
    <row r="1278" spans="1:9" ht="15.6" x14ac:dyDescent="0.3">
      <c r="A1278" s="39" t="s">
        <v>2745</v>
      </c>
      <c r="B1278" s="20" t="s">
        <v>2746</v>
      </c>
      <c r="C1278" s="23">
        <v>6</v>
      </c>
      <c r="D1278" s="23" t="s">
        <v>811</v>
      </c>
      <c r="E1278" s="24">
        <v>12</v>
      </c>
      <c r="F1278" s="24" t="s">
        <v>543</v>
      </c>
      <c r="G1278" s="25" t="s">
        <v>1110</v>
      </c>
      <c r="H1278" s="28" t="s">
        <v>186</v>
      </c>
      <c r="I1278" s="49">
        <v>60.702668663932513</v>
      </c>
    </row>
    <row r="1279" spans="1:9" ht="15.6" x14ac:dyDescent="0.3">
      <c r="A1279" s="39" t="s">
        <v>2747</v>
      </c>
      <c r="B1279" s="20" t="s">
        <v>2748</v>
      </c>
      <c r="C1279" s="23">
        <v>6</v>
      </c>
      <c r="D1279" s="23" t="s">
        <v>811</v>
      </c>
      <c r="E1279" s="24">
        <v>12</v>
      </c>
      <c r="F1279" s="24" t="s">
        <v>543</v>
      </c>
      <c r="G1279" s="25" t="s">
        <v>1110</v>
      </c>
      <c r="H1279" s="28" t="s">
        <v>186</v>
      </c>
      <c r="I1279" s="49">
        <v>60.702668663932513</v>
      </c>
    </row>
    <row r="1280" spans="1:9" ht="15.6" x14ac:dyDescent="0.3">
      <c r="A1280" s="39" t="s">
        <v>2749</v>
      </c>
      <c r="B1280" s="20" t="s">
        <v>2750</v>
      </c>
      <c r="C1280" s="23">
        <v>6</v>
      </c>
      <c r="D1280" s="23" t="s">
        <v>811</v>
      </c>
      <c r="E1280" s="24">
        <v>12</v>
      </c>
      <c r="F1280" s="24" t="s">
        <v>543</v>
      </c>
      <c r="G1280" s="25" t="s">
        <v>1110</v>
      </c>
      <c r="H1280" s="28" t="s">
        <v>186</v>
      </c>
      <c r="I1280" s="49">
        <v>67.447409626591693</v>
      </c>
    </row>
    <row r="1281" spans="1:9" ht="15.6" x14ac:dyDescent="0.3">
      <c r="A1281" s="39" t="s">
        <v>2751</v>
      </c>
      <c r="B1281" s="20" t="s">
        <v>2752</v>
      </c>
      <c r="C1281" s="23">
        <v>6</v>
      </c>
      <c r="D1281" s="23" t="s">
        <v>811</v>
      </c>
      <c r="E1281" s="24">
        <v>12</v>
      </c>
      <c r="F1281" s="24" t="s">
        <v>543</v>
      </c>
      <c r="G1281" s="25" t="s">
        <v>1110</v>
      </c>
      <c r="H1281" s="28" t="s">
        <v>186</v>
      </c>
      <c r="I1281" s="49">
        <v>60.702668663932513</v>
      </c>
    </row>
    <row r="1282" spans="1:9" ht="15.6" x14ac:dyDescent="0.3">
      <c r="A1282" s="39" t="s">
        <v>2753</v>
      </c>
      <c r="B1282" s="20" t="s">
        <v>2754</v>
      </c>
      <c r="C1282" s="23">
        <v>6</v>
      </c>
      <c r="D1282" s="23" t="s">
        <v>811</v>
      </c>
      <c r="E1282" s="23">
        <v>12</v>
      </c>
      <c r="F1282" s="24" t="s">
        <v>543</v>
      </c>
      <c r="G1282" s="25" t="s">
        <v>1110</v>
      </c>
      <c r="H1282" s="25" t="s">
        <v>186</v>
      </c>
      <c r="I1282" s="49">
        <v>60.702668663932513</v>
      </c>
    </row>
    <row r="1283" spans="1:9" ht="15.6" x14ac:dyDescent="0.3">
      <c r="A1283" s="39" t="s">
        <v>2755</v>
      </c>
      <c r="B1283" s="20" t="s">
        <v>2756</v>
      </c>
      <c r="C1283" s="23">
        <v>6</v>
      </c>
      <c r="D1283" s="23" t="s">
        <v>811</v>
      </c>
      <c r="E1283" s="23">
        <v>12</v>
      </c>
      <c r="F1283" s="24" t="s">
        <v>543</v>
      </c>
      <c r="G1283" s="25" t="s">
        <v>1110</v>
      </c>
      <c r="H1283" s="25" t="s">
        <v>186</v>
      </c>
      <c r="I1283" s="49">
        <v>70.041540766075954</v>
      </c>
    </row>
    <row r="1284" spans="1:9" ht="15.6" x14ac:dyDescent="0.3">
      <c r="A1284" s="39" t="s">
        <v>2757</v>
      </c>
      <c r="B1284" s="20" t="s">
        <v>2758</v>
      </c>
      <c r="C1284" s="23">
        <v>6</v>
      </c>
      <c r="D1284" s="23" t="s">
        <v>811</v>
      </c>
      <c r="E1284" s="23">
        <v>12</v>
      </c>
      <c r="F1284" s="24" t="s">
        <v>543</v>
      </c>
      <c r="G1284" s="25" t="s">
        <v>1110</v>
      </c>
      <c r="H1284" s="25" t="s">
        <v>186</v>
      </c>
      <c r="I1284" s="49">
        <v>63.037386689468384</v>
      </c>
    </row>
    <row r="1285" spans="1:9" ht="15.6" x14ac:dyDescent="0.3">
      <c r="A1285" s="39" t="s">
        <v>2759</v>
      </c>
      <c r="B1285" s="20" t="s">
        <v>2760</v>
      </c>
      <c r="C1285" s="23">
        <v>6</v>
      </c>
      <c r="D1285" s="23" t="s">
        <v>811</v>
      </c>
      <c r="E1285" s="23">
        <v>12</v>
      </c>
      <c r="F1285" s="24" t="s">
        <v>543</v>
      </c>
      <c r="G1285" s="25" t="s">
        <v>1110</v>
      </c>
      <c r="H1285" s="25" t="s">
        <v>186</v>
      </c>
      <c r="I1285" s="49">
        <v>63.037386689468384</v>
      </c>
    </row>
    <row r="1286" spans="1:9" ht="15.6" x14ac:dyDescent="0.3">
      <c r="A1286" s="39" t="s">
        <v>2761</v>
      </c>
      <c r="B1286" s="20" t="s">
        <v>2762</v>
      </c>
      <c r="C1286" s="23">
        <v>6</v>
      </c>
      <c r="D1286" s="23" t="s">
        <v>811</v>
      </c>
      <c r="E1286" s="24">
        <v>12</v>
      </c>
      <c r="F1286" s="24" t="s">
        <v>543</v>
      </c>
      <c r="G1286" s="25" t="s">
        <v>1110</v>
      </c>
      <c r="H1286" s="28" t="s">
        <v>186</v>
      </c>
      <c r="I1286" s="49">
        <v>67.447409626591693</v>
      </c>
    </row>
    <row r="1287" spans="1:9" ht="15.6" x14ac:dyDescent="0.3">
      <c r="A1287" s="39" t="s">
        <v>2763</v>
      </c>
      <c r="B1287" s="20" t="s">
        <v>2764</v>
      </c>
      <c r="C1287" s="23">
        <v>6</v>
      </c>
      <c r="D1287" s="23" t="s">
        <v>811</v>
      </c>
      <c r="E1287" s="24">
        <v>12</v>
      </c>
      <c r="F1287" s="24" t="s">
        <v>543</v>
      </c>
      <c r="G1287" s="25" t="s">
        <v>1110</v>
      </c>
      <c r="H1287" s="28" t="s">
        <v>186</v>
      </c>
      <c r="I1287" s="49">
        <v>60.702668663932513</v>
      </c>
    </row>
    <row r="1288" spans="1:9" ht="15.6" x14ac:dyDescent="0.3">
      <c r="A1288" s="39" t="s">
        <v>2765</v>
      </c>
      <c r="B1288" s="20" t="s">
        <v>2766</v>
      </c>
      <c r="C1288" s="23">
        <v>6</v>
      </c>
      <c r="D1288" s="23" t="s">
        <v>811</v>
      </c>
      <c r="E1288" s="24">
        <v>12</v>
      </c>
      <c r="F1288" s="24" t="s">
        <v>543</v>
      </c>
      <c r="G1288" s="25" t="s">
        <v>1110</v>
      </c>
      <c r="H1288" s="28" t="s">
        <v>186</v>
      </c>
      <c r="I1288" s="49">
        <v>60.702668663932513</v>
      </c>
    </row>
    <row r="1289" spans="1:9" ht="15.6" x14ac:dyDescent="0.3">
      <c r="A1289" s="39" t="s">
        <v>2767</v>
      </c>
      <c r="B1289" s="20" t="s">
        <v>2768</v>
      </c>
      <c r="C1289" s="23">
        <v>6</v>
      </c>
      <c r="D1289" s="23" t="s">
        <v>811</v>
      </c>
      <c r="E1289" s="24">
        <v>12</v>
      </c>
      <c r="F1289" s="24" t="s">
        <v>543</v>
      </c>
      <c r="G1289" s="25" t="s">
        <v>1110</v>
      </c>
      <c r="H1289" s="28" t="s">
        <v>186</v>
      </c>
      <c r="I1289" s="49">
        <v>70.041540766075954</v>
      </c>
    </row>
    <row r="1290" spans="1:9" ht="15.6" x14ac:dyDescent="0.3">
      <c r="A1290" s="39" t="s">
        <v>2769</v>
      </c>
      <c r="B1290" s="20" t="s">
        <v>2770</v>
      </c>
      <c r="C1290" s="23">
        <v>6</v>
      </c>
      <c r="D1290" s="23" t="s">
        <v>811</v>
      </c>
      <c r="E1290" s="24">
        <v>12</v>
      </c>
      <c r="F1290" s="24" t="s">
        <v>543</v>
      </c>
      <c r="G1290" s="25" t="s">
        <v>1110</v>
      </c>
      <c r="H1290" s="28" t="s">
        <v>186</v>
      </c>
      <c r="I1290" s="49">
        <v>63.037386689468384</v>
      </c>
    </row>
    <row r="1291" spans="1:9" ht="15.6" x14ac:dyDescent="0.3">
      <c r="A1291" s="39" t="s">
        <v>2771</v>
      </c>
      <c r="B1291" s="20" t="s">
        <v>2772</v>
      </c>
      <c r="C1291" s="23">
        <v>6</v>
      </c>
      <c r="D1291" s="23" t="s">
        <v>811</v>
      </c>
      <c r="E1291" s="24">
        <v>12</v>
      </c>
      <c r="F1291" s="24" t="s">
        <v>543</v>
      </c>
      <c r="G1291" s="25" t="s">
        <v>1110</v>
      </c>
      <c r="H1291" s="28" t="s">
        <v>186</v>
      </c>
      <c r="I1291" s="49">
        <v>63.037386689468384</v>
      </c>
    </row>
    <row r="1292" spans="1:9" ht="15.6" x14ac:dyDescent="0.3">
      <c r="A1292" s="39" t="s">
        <v>2773</v>
      </c>
      <c r="B1292" s="20" t="s">
        <v>2774</v>
      </c>
      <c r="C1292" s="23">
        <v>6</v>
      </c>
      <c r="D1292" s="23" t="s">
        <v>811</v>
      </c>
      <c r="E1292" s="24">
        <v>12</v>
      </c>
      <c r="F1292" s="24" t="s">
        <v>543</v>
      </c>
      <c r="G1292" s="25" t="s">
        <v>1110</v>
      </c>
      <c r="H1292" s="28" t="s">
        <v>186</v>
      </c>
      <c r="I1292" s="49">
        <v>73.543617804379764</v>
      </c>
    </row>
    <row r="1293" spans="1:9" ht="15.6" x14ac:dyDescent="0.3">
      <c r="A1293" s="39" t="s">
        <v>2775</v>
      </c>
      <c r="B1293" s="20" t="s">
        <v>2776</v>
      </c>
      <c r="C1293" s="23">
        <v>6</v>
      </c>
      <c r="D1293" s="23" t="s">
        <v>811</v>
      </c>
      <c r="E1293" s="24">
        <v>12</v>
      </c>
      <c r="F1293" s="24" t="s">
        <v>543</v>
      </c>
      <c r="G1293" s="25" t="s">
        <v>1110</v>
      </c>
      <c r="H1293" s="28" t="s">
        <v>186</v>
      </c>
      <c r="I1293" s="49">
        <v>66.189256023941795</v>
      </c>
    </row>
    <row r="1294" spans="1:9" ht="15.6" x14ac:dyDescent="0.3">
      <c r="A1294" s="39" t="s">
        <v>2777</v>
      </c>
      <c r="B1294" s="20" t="s">
        <v>2778</v>
      </c>
      <c r="C1294" s="23">
        <v>6</v>
      </c>
      <c r="D1294" s="23" t="s">
        <v>811</v>
      </c>
      <c r="E1294" s="24">
        <v>12</v>
      </c>
      <c r="F1294" s="24" t="s">
        <v>543</v>
      </c>
      <c r="G1294" s="25" t="s">
        <v>1110</v>
      </c>
      <c r="H1294" s="28" t="s">
        <v>186</v>
      </c>
      <c r="I1294" s="49">
        <v>66.189256023941795</v>
      </c>
    </row>
    <row r="1295" spans="1:9" ht="15.6" x14ac:dyDescent="0.3">
      <c r="A1295" s="39" t="s">
        <v>2779</v>
      </c>
      <c r="B1295" s="20" t="s">
        <v>2780</v>
      </c>
      <c r="C1295" s="23">
        <v>6</v>
      </c>
      <c r="D1295" s="23" t="s">
        <v>811</v>
      </c>
      <c r="E1295" s="24">
        <v>12</v>
      </c>
      <c r="F1295" s="24" t="s">
        <v>543</v>
      </c>
      <c r="G1295" s="25" t="s">
        <v>1110</v>
      </c>
      <c r="H1295" s="28" t="s">
        <v>186</v>
      </c>
      <c r="I1295" s="49">
        <v>73.543617804379764</v>
      </c>
    </row>
    <row r="1296" spans="1:9" ht="15.6" x14ac:dyDescent="0.3">
      <c r="A1296" s="39" t="s">
        <v>2781</v>
      </c>
      <c r="B1296" s="20" t="s">
        <v>2782</v>
      </c>
      <c r="C1296" s="23">
        <v>6</v>
      </c>
      <c r="D1296" s="23" t="s">
        <v>811</v>
      </c>
      <c r="E1296" s="24">
        <v>12</v>
      </c>
      <c r="F1296" s="24" t="s">
        <v>543</v>
      </c>
      <c r="G1296" s="25" t="s">
        <v>1110</v>
      </c>
      <c r="H1296" s="28" t="s">
        <v>186</v>
      </c>
      <c r="I1296" s="49">
        <v>66.189256023941795</v>
      </c>
    </row>
    <row r="1297" spans="1:9" ht="15.6" x14ac:dyDescent="0.3">
      <c r="A1297" s="39" t="s">
        <v>2783</v>
      </c>
      <c r="B1297" s="20" t="s">
        <v>2784</v>
      </c>
      <c r="C1297" s="23">
        <v>6</v>
      </c>
      <c r="D1297" s="23" t="s">
        <v>811</v>
      </c>
      <c r="E1297" s="24">
        <v>12</v>
      </c>
      <c r="F1297" s="24" t="s">
        <v>543</v>
      </c>
      <c r="G1297" s="25" t="s">
        <v>1110</v>
      </c>
      <c r="H1297" s="28" t="s">
        <v>186</v>
      </c>
      <c r="I1297" s="49">
        <v>66.189256023941795</v>
      </c>
    </row>
    <row r="1298" spans="1:9" ht="15.6" x14ac:dyDescent="0.3">
      <c r="A1298" s="39" t="s">
        <v>2785</v>
      </c>
      <c r="B1298" s="20" t="s">
        <v>2786</v>
      </c>
      <c r="C1298" s="23">
        <v>6</v>
      </c>
      <c r="D1298" s="23" t="s">
        <v>811</v>
      </c>
      <c r="E1298" s="24">
        <v>12</v>
      </c>
      <c r="F1298" s="24" t="s">
        <v>543</v>
      </c>
      <c r="G1298" s="25" t="s">
        <v>1110</v>
      </c>
      <c r="H1298" s="28" t="s">
        <v>186</v>
      </c>
      <c r="I1298" s="49">
        <v>70.041540766075954</v>
      </c>
    </row>
    <row r="1299" spans="1:9" ht="15.6" x14ac:dyDescent="0.3">
      <c r="A1299" s="39" t="s">
        <v>2787</v>
      </c>
      <c r="B1299" s="20" t="s">
        <v>2788</v>
      </c>
      <c r="C1299" s="23">
        <v>6</v>
      </c>
      <c r="D1299" s="23" t="s">
        <v>811</v>
      </c>
      <c r="E1299" s="24">
        <v>12</v>
      </c>
      <c r="F1299" s="24" t="s">
        <v>543</v>
      </c>
      <c r="G1299" s="25" t="s">
        <v>1110</v>
      </c>
      <c r="H1299" s="28" t="s">
        <v>186</v>
      </c>
      <c r="I1299" s="49">
        <v>63.037386689468384</v>
      </c>
    </row>
    <row r="1300" spans="1:9" ht="15.6" x14ac:dyDescent="0.3">
      <c r="A1300" s="39" t="s">
        <v>2789</v>
      </c>
      <c r="B1300" s="20" t="s">
        <v>2790</v>
      </c>
      <c r="C1300" s="23">
        <v>6</v>
      </c>
      <c r="D1300" s="23" t="s">
        <v>811</v>
      </c>
      <c r="E1300" s="24">
        <v>12</v>
      </c>
      <c r="F1300" s="24" t="s">
        <v>543</v>
      </c>
      <c r="G1300" s="25" t="s">
        <v>1110</v>
      </c>
      <c r="H1300" s="28" t="s">
        <v>186</v>
      </c>
      <c r="I1300" s="49">
        <v>63.037386689468384</v>
      </c>
    </row>
    <row r="1301" spans="1:9" ht="15.6" x14ac:dyDescent="0.3">
      <c r="A1301" s="39" t="s">
        <v>2791</v>
      </c>
      <c r="B1301" s="20" t="s">
        <v>2792</v>
      </c>
      <c r="C1301" s="23">
        <v>5</v>
      </c>
      <c r="D1301" s="23" t="s">
        <v>183</v>
      </c>
      <c r="E1301" s="24">
        <v>30</v>
      </c>
      <c r="F1301" s="24" t="s">
        <v>1098</v>
      </c>
      <c r="G1301" s="25" t="s">
        <v>1110</v>
      </c>
      <c r="H1301" s="28" t="s">
        <v>186</v>
      </c>
      <c r="I1301" s="49">
        <v>12.381742986391256</v>
      </c>
    </row>
    <row r="1302" spans="1:9" ht="15.6" x14ac:dyDescent="0.3">
      <c r="A1302" s="39" t="s">
        <v>2793</v>
      </c>
      <c r="B1302" s="20" t="s">
        <v>2794</v>
      </c>
      <c r="C1302" s="23">
        <v>5</v>
      </c>
      <c r="D1302" s="23" t="s">
        <v>183</v>
      </c>
      <c r="E1302" s="24">
        <v>30</v>
      </c>
      <c r="F1302" s="24" t="s">
        <v>1098</v>
      </c>
      <c r="G1302" s="25" t="s">
        <v>1110</v>
      </c>
      <c r="H1302" s="28" t="s">
        <v>186</v>
      </c>
      <c r="I1302" s="49">
        <v>19.824263405649493</v>
      </c>
    </row>
    <row r="1303" spans="1:9" ht="15.6" x14ac:dyDescent="0.3">
      <c r="A1303" s="39" t="s">
        <v>2795</v>
      </c>
      <c r="B1303" s="20" t="s">
        <v>2796</v>
      </c>
      <c r="C1303" s="23">
        <v>5</v>
      </c>
      <c r="D1303" s="23" t="s">
        <v>183</v>
      </c>
      <c r="E1303" s="24">
        <v>30</v>
      </c>
      <c r="F1303" s="24" t="s">
        <v>1098</v>
      </c>
      <c r="G1303" s="25" t="s">
        <v>1110</v>
      </c>
      <c r="H1303" s="28" t="s">
        <v>186</v>
      </c>
      <c r="I1303" s="49">
        <v>19.824263405649493</v>
      </c>
    </row>
    <row r="1304" spans="1:9" ht="15.6" x14ac:dyDescent="0.3">
      <c r="A1304" s="39" t="s">
        <v>2797</v>
      </c>
      <c r="B1304" s="20" t="s">
        <v>2798</v>
      </c>
      <c r="C1304" s="23">
        <v>5</v>
      </c>
      <c r="D1304" s="23" t="s">
        <v>183</v>
      </c>
      <c r="E1304" s="24">
        <v>30</v>
      </c>
      <c r="F1304" s="24" t="s">
        <v>1098</v>
      </c>
      <c r="G1304" s="25" t="s">
        <v>1110</v>
      </c>
      <c r="H1304" s="28" t="s">
        <v>186</v>
      </c>
      <c r="I1304" s="49">
        <v>21.410204478101452</v>
      </c>
    </row>
    <row r="1305" spans="1:9" ht="15.6" x14ac:dyDescent="0.3">
      <c r="A1305" s="39" t="s">
        <v>2799</v>
      </c>
      <c r="B1305" s="20" t="s">
        <v>2800</v>
      </c>
      <c r="C1305" s="23">
        <v>5</v>
      </c>
      <c r="D1305" s="23" t="s">
        <v>183</v>
      </c>
      <c r="E1305" s="24">
        <v>30</v>
      </c>
      <c r="F1305" s="24" t="s">
        <v>1098</v>
      </c>
      <c r="G1305" s="25" t="s">
        <v>1110</v>
      </c>
      <c r="H1305" s="28" t="s">
        <v>186</v>
      </c>
      <c r="I1305" s="49">
        <v>21.410204478101452</v>
      </c>
    </row>
    <row r="1306" spans="1:9" ht="15.6" x14ac:dyDescent="0.3">
      <c r="A1306" s="39" t="s">
        <v>2801</v>
      </c>
      <c r="B1306" s="20" t="s">
        <v>2802</v>
      </c>
      <c r="C1306" s="23">
        <v>5</v>
      </c>
      <c r="D1306" s="23" t="s">
        <v>183</v>
      </c>
      <c r="E1306" s="24">
        <v>30</v>
      </c>
      <c r="F1306" s="24" t="s">
        <v>1098</v>
      </c>
      <c r="G1306" s="25" t="s">
        <v>1110</v>
      </c>
      <c r="H1306" s="28" t="s">
        <v>186</v>
      </c>
      <c r="I1306" s="49">
        <v>21.410204478101452</v>
      </c>
    </row>
    <row r="1307" spans="1:9" ht="15.6" x14ac:dyDescent="0.3">
      <c r="A1307" s="39" t="s">
        <v>2803</v>
      </c>
      <c r="B1307" s="20" t="s">
        <v>2804</v>
      </c>
      <c r="C1307" s="23">
        <v>5</v>
      </c>
      <c r="D1307" s="23" t="s">
        <v>183</v>
      </c>
      <c r="E1307" s="24">
        <v>30</v>
      </c>
      <c r="F1307" s="24" t="s">
        <v>1098</v>
      </c>
      <c r="G1307" s="25" t="s">
        <v>1110</v>
      </c>
      <c r="H1307" s="28" t="s">
        <v>186</v>
      </c>
      <c r="I1307" s="49">
        <v>21.410204478101452</v>
      </c>
    </row>
    <row r="1308" spans="1:9" ht="15.6" x14ac:dyDescent="0.3">
      <c r="A1308" s="23" t="s">
        <v>2805</v>
      </c>
      <c r="B1308" s="20" t="s">
        <v>2806</v>
      </c>
      <c r="C1308" s="23">
        <v>5</v>
      </c>
      <c r="D1308" s="23" t="s">
        <v>183</v>
      </c>
      <c r="E1308" s="24">
        <v>30</v>
      </c>
      <c r="F1308" s="24" t="s">
        <v>1098</v>
      </c>
      <c r="G1308" s="25" t="s">
        <v>1110</v>
      </c>
      <c r="H1308" s="28" t="s">
        <v>186</v>
      </c>
      <c r="I1308" s="49">
        <v>21.410204478101452</v>
      </c>
    </row>
    <row r="1309" spans="1:9" ht="15.6" x14ac:dyDescent="0.3">
      <c r="A1309" s="23" t="s">
        <v>2807</v>
      </c>
      <c r="B1309" s="20" t="s">
        <v>2808</v>
      </c>
      <c r="C1309" s="23">
        <v>5</v>
      </c>
      <c r="D1309" s="23" t="s">
        <v>183</v>
      </c>
      <c r="E1309" s="24">
        <v>30</v>
      </c>
      <c r="F1309" s="24" t="s">
        <v>1098</v>
      </c>
      <c r="G1309" s="25" t="s">
        <v>1110</v>
      </c>
      <c r="H1309" s="28" t="s">
        <v>186</v>
      </c>
      <c r="I1309" s="49">
        <v>20.61723394187548</v>
      </c>
    </row>
    <row r="1310" spans="1:9" ht="15.6" x14ac:dyDescent="0.3">
      <c r="A1310" s="24" t="s">
        <v>2809</v>
      </c>
      <c r="B1310" s="20" t="s">
        <v>2810</v>
      </c>
      <c r="C1310" s="23">
        <v>5</v>
      </c>
      <c r="D1310" s="23" t="s">
        <v>183</v>
      </c>
      <c r="E1310" s="24">
        <v>30</v>
      </c>
      <c r="F1310" s="24" t="s">
        <v>1098</v>
      </c>
      <c r="G1310" s="25" t="s">
        <v>1110</v>
      </c>
      <c r="H1310" s="28" t="s">
        <v>186</v>
      </c>
      <c r="I1310" s="49">
        <v>20.61723394187548</v>
      </c>
    </row>
    <row r="1311" spans="1:9" ht="15.6" x14ac:dyDescent="0.3">
      <c r="A1311" s="24" t="s">
        <v>2811</v>
      </c>
      <c r="B1311" s="20" t="s">
        <v>2812</v>
      </c>
      <c r="C1311" s="23">
        <v>5</v>
      </c>
      <c r="D1311" s="23" t="s">
        <v>183</v>
      </c>
      <c r="E1311" s="24">
        <v>30</v>
      </c>
      <c r="F1311" s="24" t="s">
        <v>1098</v>
      </c>
      <c r="G1311" s="25" t="s">
        <v>1110</v>
      </c>
      <c r="H1311" s="28" t="s">
        <v>186</v>
      </c>
      <c r="I1311" s="49">
        <v>21.410204478101452</v>
      </c>
    </row>
    <row r="1312" spans="1:9" ht="15.6" x14ac:dyDescent="0.3">
      <c r="A1312" s="39" t="s">
        <v>2813</v>
      </c>
      <c r="B1312" s="20" t="s">
        <v>2814</v>
      </c>
      <c r="C1312" s="23">
        <v>5</v>
      </c>
      <c r="D1312" s="23" t="s">
        <v>183</v>
      </c>
      <c r="E1312" s="24">
        <v>30</v>
      </c>
      <c r="F1312" s="24" t="s">
        <v>1098</v>
      </c>
      <c r="G1312" s="25" t="s">
        <v>1110</v>
      </c>
      <c r="H1312" s="28" t="s">
        <v>186</v>
      </c>
      <c r="I1312" s="49">
        <v>20.61723394187548</v>
      </c>
    </row>
    <row r="1313" spans="1:9" ht="15.6" x14ac:dyDescent="0.3">
      <c r="A1313" s="39" t="s">
        <v>2815</v>
      </c>
      <c r="B1313" s="20" t="s">
        <v>2816</v>
      </c>
      <c r="C1313" s="23">
        <v>5</v>
      </c>
      <c r="D1313" s="23" t="s">
        <v>183</v>
      </c>
      <c r="E1313" s="24">
        <v>30</v>
      </c>
      <c r="F1313" s="24" t="s">
        <v>1098</v>
      </c>
      <c r="G1313" s="25" t="s">
        <v>1110</v>
      </c>
      <c r="H1313" s="28" t="s">
        <v>186</v>
      </c>
      <c r="I1313" s="49">
        <v>21.410204478101452</v>
      </c>
    </row>
    <row r="1314" spans="1:9" ht="15.6" x14ac:dyDescent="0.3">
      <c r="A1314" s="39" t="s">
        <v>2817</v>
      </c>
      <c r="B1314" s="20" t="s">
        <v>2818</v>
      </c>
      <c r="C1314" s="23">
        <v>5</v>
      </c>
      <c r="D1314" s="23" t="s">
        <v>183</v>
      </c>
      <c r="E1314" s="24">
        <v>30</v>
      </c>
      <c r="F1314" s="24" t="s">
        <v>1098</v>
      </c>
      <c r="G1314" s="25" t="s">
        <v>1110</v>
      </c>
      <c r="H1314" s="28" t="s">
        <v>186</v>
      </c>
      <c r="I1314" s="49">
        <v>22.480714702006527</v>
      </c>
    </row>
    <row r="1315" spans="1:9" ht="15.6" x14ac:dyDescent="0.3">
      <c r="A1315" s="39" t="s">
        <v>2819</v>
      </c>
      <c r="B1315" s="20" t="s">
        <v>2820</v>
      </c>
      <c r="C1315" s="23">
        <v>5</v>
      </c>
      <c r="D1315" s="23" t="s">
        <v>183</v>
      </c>
      <c r="E1315" s="24">
        <v>30</v>
      </c>
      <c r="F1315" s="24" t="s">
        <v>1098</v>
      </c>
      <c r="G1315" s="25" t="s">
        <v>1110</v>
      </c>
      <c r="H1315" s="28" t="s">
        <v>186</v>
      </c>
      <c r="I1315" s="49">
        <v>22.480714702006527</v>
      </c>
    </row>
    <row r="1316" spans="1:9" ht="15.6" x14ac:dyDescent="0.3">
      <c r="A1316" s="39" t="s">
        <v>2821</v>
      </c>
      <c r="B1316" s="20" t="s">
        <v>2822</v>
      </c>
      <c r="C1316" s="23">
        <v>5</v>
      </c>
      <c r="D1316" s="23" t="s">
        <v>183</v>
      </c>
      <c r="E1316" s="24">
        <v>30</v>
      </c>
      <c r="F1316" s="24" t="s">
        <v>1098</v>
      </c>
      <c r="G1316" s="25" t="s">
        <v>1110</v>
      </c>
      <c r="H1316" s="28" t="s">
        <v>186</v>
      </c>
      <c r="I1316" s="49">
        <v>21.410204478101452</v>
      </c>
    </row>
    <row r="1317" spans="1:9" ht="15.6" x14ac:dyDescent="0.3">
      <c r="A1317" s="39" t="s">
        <v>2823</v>
      </c>
      <c r="B1317" s="20" t="s">
        <v>2824</v>
      </c>
      <c r="C1317" s="23">
        <v>6</v>
      </c>
      <c r="D1317" s="23" t="s">
        <v>1829</v>
      </c>
      <c r="E1317" s="23">
        <v>60</v>
      </c>
      <c r="F1317" s="24" t="s">
        <v>543</v>
      </c>
      <c r="G1317" s="25" t="s">
        <v>1110</v>
      </c>
      <c r="H1317" s="25" t="s">
        <v>186</v>
      </c>
      <c r="I1317" s="49">
        <v>16.727100891720291</v>
      </c>
    </row>
    <row r="1318" spans="1:9" ht="15.6" x14ac:dyDescent="0.3">
      <c r="A1318" s="39" t="s">
        <v>2825</v>
      </c>
      <c r="B1318" s="20" t="s">
        <v>2826</v>
      </c>
      <c r="C1318" s="23">
        <v>6</v>
      </c>
      <c r="D1318" s="23" t="s">
        <v>1829</v>
      </c>
      <c r="E1318" s="23">
        <v>60</v>
      </c>
      <c r="F1318" s="24" t="s">
        <v>543</v>
      </c>
      <c r="G1318" s="25" t="s">
        <v>1110</v>
      </c>
      <c r="H1318" s="25" t="s">
        <v>186</v>
      </c>
      <c r="I1318" s="49">
        <v>26.784918814978973</v>
      </c>
    </row>
    <row r="1319" spans="1:9" ht="15.6" x14ac:dyDescent="0.3">
      <c r="A1319" s="39" t="s">
        <v>2827</v>
      </c>
      <c r="B1319" s="20" t="s">
        <v>2828</v>
      </c>
      <c r="C1319" s="23">
        <v>6</v>
      </c>
      <c r="D1319" s="23" t="s">
        <v>1829</v>
      </c>
      <c r="E1319" s="23">
        <v>60</v>
      </c>
      <c r="F1319" s="24" t="s">
        <v>543</v>
      </c>
      <c r="G1319" s="25" t="s">
        <v>1110</v>
      </c>
      <c r="H1319" s="25" t="s">
        <v>186</v>
      </c>
      <c r="I1319" s="49">
        <v>24.106426933481071</v>
      </c>
    </row>
    <row r="1320" spans="1:9" ht="15.6" x14ac:dyDescent="0.3">
      <c r="A1320" s="39" t="s">
        <v>2829</v>
      </c>
      <c r="B1320" s="20" t="s">
        <v>2830</v>
      </c>
      <c r="C1320" s="23">
        <v>6</v>
      </c>
      <c r="D1320" s="23" t="s">
        <v>1829</v>
      </c>
      <c r="E1320" s="23">
        <v>60</v>
      </c>
      <c r="F1320" s="24" t="s">
        <v>543</v>
      </c>
      <c r="G1320" s="25" t="s">
        <v>1110</v>
      </c>
      <c r="H1320" s="25" t="s">
        <v>186</v>
      </c>
      <c r="I1320" s="49">
        <v>24.106426933481071</v>
      </c>
    </row>
    <row r="1321" spans="1:9" ht="15.6" x14ac:dyDescent="0.3">
      <c r="A1321" s="39" t="s">
        <v>2831</v>
      </c>
      <c r="B1321" s="20" t="s">
        <v>2832</v>
      </c>
      <c r="C1321" s="23">
        <v>6</v>
      </c>
      <c r="D1321" s="23" t="s">
        <v>1829</v>
      </c>
      <c r="E1321" s="23">
        <v>60</v>
      </c>
      <c r="F1321" s="24" t="s">
        <v>543</v>
      </c>
      <c r="G1321" s="25" t="s">
        <v>1110</v>
      </c>
      <c r="H1321" s="25" t="s">
        <v>186</v>
      </c>
      <c r="I1321" s="49">
        <v>26.784918814978973</v>
      </c>
    </row>
    <row r="1322" spans="1:9" ht="15.6" x14ac:dyDescent="0.3">
      <c r="A1322" s="39" t="s">
        <v>2833</v>
      </c>
      <c r="B1322" s="20" t="s">
        <v>2834</v>
      </c>
      <c r="C1322" s="23">
        <v>6</v>
      </c>
      <c r="D1322" s="23" t="s">
        <v>1829</v>
      </c>
      <c r="E1322" s="23">
        <v>60</v>
      </c>
      <c r="F1322" s="24" t="s">
        <v>543</v>
      </c>
      <c r="G1322" s="25" t="s">
        <v>1110</v>
      </c>
      <c r="H1322" s="25" t="s">
        <v>186</v>
      </c>
      <c r="I1322" s="49">
        <v>24.106426933481071</v>
      </c>
    </row>
    <row r="1323" spans="1:9" ht="15.6" x14ac:dyDescent="0.3">
      <c r="A1323" s="39" t="s">
        <v>2835</v>
      </c>
      <c r="B1323" s="20" t="s">
        <v>2836</v>
      </c>
      <c r="C1323" s="23">
        <v>6</v>
      </c>
      <c r="D1323" s="23" t="s">
        <v>1829</v>
      </c>
      <c r="E1323" s="23">
        <v>60</v>
      </c>
      <c r="F1323" s="24" t="s">
        <v>543</v>
      </c>
      <c r="G1323" s="25" t="s">
        <v>1110</v>
      </c>
      <c r="H1323" s="25" t="s">
        <v>186</v>
      </c>
      <c r="I1323" s="49">
        <v>24.106426933481071</v>
      </c>
    </row>
    <row r="1324" spans="1:9" ht="15.6" x14ac:dyDescent="0.3">
      <c r="A1324" s="39" t="s">
        <v>2837</v>
      </c>
      <c r="B1324" s="20" t="s">
        <v>2838</v>
      </c>
      <c r="C1324" s="23">
        <v>6</v>
      </c>
      <c r="D1324" s="23" t="s">
        <v>1829</v>
      </c>
      <c r="E1324" s="23">
        <v>60</v>
      </c>
      <c r="F1324" s="24" t="s">
        <v>543</v>
      </c>
      <c r="G1324" s="25" t="s">
        <v>1110</v>
      </c>
      <c r="H1324" s="25" t="s">
        <v>186</v>
      </c>
      <c r="I1324" s="49">
        <v>28.927712320177289</v>
      </c>
    </row>
    <row r="1325" spans="1:9" ht="15.6" x14ac:dyDescent="0.3">
      <c r="A1325" s="39" t="s">
        <v>2839</v>
      </c>
      <c r="B1325" s="20" t="s">
        <v>2840</v>
      </c>
      <c r="C1325" s="23">
        <v>6</v>
      </c>
      <c r="D1325" s="23" t="s">
        <v>1829</v>
      </c>
      <c r="E1325" s="23">
        <v>60</v>
      </c>
      <c r="F1325" s="24" t="s">
        <v>543</v>
      </c>
      <c r="G1325" s="25" t="s">
        <v>1110</v>
      </c>
      <c r="H1325" s="25" t="s">
        <v>186</v>
      </c>
      <c r="I1325" s="49">
        <v>26.03494108815956</v>
      </c>
    </row>
    <row r="1326" spans="1:9" ht="15.6" x14ac:dyDescent="0.3">
      <c r="A1326" s="39" t="s">
        <v>2841</v>
      </c>
      <c r="B1326" s="20" t="s">
        <v>2842</v>
      </c>
      <c r="C1326" s="23">
        <v>6</v>
      </c>
      <c r="D1326" s="23" t="s">
        <v>1829</v>
      </c>
      <c r="E1326" s="23">
        <v>60</v>
      </c>
      <c r="F1326" s="24" t="s">
        <v>543</v>
      </c>
      <c r="G1326" s="25" t="s">
        <v>1110</v>
      </c>
      <c r="H1326" s="25" t="s">
        <v>186</v>
      </c>
      <c r="I1326" s="49">
        <v>26.03494108815956</v>
      </c>
    </row>
    <row r="1327" spans="1:9" ht="15.6" x14ac:dyDescent="0.3">
      <c r="A1327" s="39" t="s">
        <v>2843</v>
      </c>
      <c r="B1327" s="20" t="s">
        <v>2844</v>
      </c>
      <c r="C1327" s="23">
        <v>6</v>
      </c>
      <c r="D1327" s="23" t="s">
        <v>1829</v>
      </c>
      <c r="E1327" s="23">
        <v>60</v>
      </c>
      <c r="F1327" s="24" t="s">
        <v>543</v>
      </c>
      <c r="G1327" s="25" t="s">
        <v>1110</v>
      </c>
      <c r="H1327" s="25" t="s">
        <v>186</v>
      </c>
      <c r="I1327" s="49">
        <v>28.927712320177289</v>
      </c>
    </row>
    <row r="1328" spans="1:9" ht="15.6" x14ac:dyDescent="0.3">
      <c r="A1328" s="23" t="s">
        <v>2845</v>
      </c>
      <c r="B1328" s="20" t="s">
        <v>2846</v>
      </c>
      <c r="C1328" s="23">
        <v>6</v>
      </c>
      <c r="D1328" s="23" t="s">
        <v>1829</v>
      </c>
      <c r="E1328" s="23">
        <v>60</v>
      </c>
      <c r="F1328" s="24" t="s">
        <v>543</v>
      </c>
      <c r="G1328" s="25" t="s">
        <v>1110</v>
      </c>
      <c r="H1328" s="25" t="s">
        <v>186</v>
      </c>
      <c r="I1328" s="49">
        <v>26.03494108815956</v>
      </c>
    </row>
    <row r="1329" spans="1:9" ht="15.6" x14ac:dyDescent="0.3">
      <c r="A1329" s="24" t="s">
        <v>2847</v>
      </c>
      <c r="B1329" s="20" t="s">
        <v>2848</v>
      </c>
      <c r="C1329" s="23">
        <v>6</v>
      </c>
      <c r="D1329" s="23" t="s">
        <v>1829</v>
      </c>
      <c r="E1329" s="23">
        <v>60</v>
      </c>
      <c r="F1329" s="24" t="s">
        <v>543</v>
      </c>
      <c r="G1329" s="25" t="s">
        <v>1110</v>
      </c>
      <c r="H1329" s="25" t="s">
        <v>186</v>
      </c>
      <c r="I1329" s="49">
        <v>26.03494108815956</v>
      </c>
    </row>
    <row r="1330" spans="1:9" ht="15.6" x14ac:dyDescent="0.3">
      <c r="A1330" s="39" t="s">
        <v>2849</v>
      </c>
      <c r="B1330" s="20" t="s">
        <v>2850</v>
      </c>
      <c r="C1330" s="23">
        <v>6</v>
      </c>
      <c r="D1330" s="23" t="s">
        <v>1829</v>
      </c>
      <c r="E1330" s="24">
        <v>60</v>
      </c>
      <c r="F1330" s="24" t="s">
        <v>543</v>
      </c>
      <c r="G1330" s="25" t="s">
        <v>1110</v>
      </c>
      <c r="H1330" s="28" t="s">
        <v>186</v>
      </c>
      <c r="I1330" s="49">
        <v>28.927712320177289</v>
      </c>
    </row>
    <row r="1331" spans="1:9" ht="15.6" x14ac:dyDescent="0.3">
      <c r="A1331" s="39" t="s">
        <v>2851</v>
      </c>
      <c r="B1331" s="20" t="s">
        <v>2852</v>
      </c>
      <c r="C1331" s="23">
        <v>6</v>
      </c>
      <c r="D1331" s="23" t="s">
        <v>1829</v>
      </c>
      <c r="E1331" s="24">
        <v>60</v>
      </c>
      <c r="F1331" s="24" t="s">
        <v>543</v>
      </c>
      <c r="G1331" s="25" t="s">
        <v>1110</v>
      </c>
      <c r="H1331" s="28" t="s">
        <v>186</v>
      </c>
      <c r="I1331" s="49">
        <v>26.03494108815956</v>
      </c>
    </row>
    <row r="1332" spans="1:9" ht="15.6" x14ac:dyDescent="0.3">
      <c r="A1332" s="39" t="s">
        <v>2853</v>
      </c>
      <c r="B1332" s="20" t="s">
        <v>2854</v>
      </c>
      <c r="C1332" s="23">
        <v>6</v>
      </c>
      <c r="D1332" s="23" t="s">
        <v>1829</v>
      </c>
      <c r="E1332" s="24">
        <v>60</v>
      </c>
      <c r="F1332" s="24" t="s">
        <v>543</v>
      </c>
      <c r="G1332" s="25" t="s">
        <v>1110</v>
      </c>
      <c r="H1332" s="28" t="s">
        <v>186</v>
      </c>
      <c r="I1332" s="49">
        <v>26.03494108815956</v>
      </c>
    </row>
    <row r="1333" spans="1:9" ht="15.6" x14ac:dyDescent="0.3">
      <c r="A1333" s="39" t="s">
        <v>2855</v>
      </c>
      <c r="B1333" s="20" t="s">
        <v>2856</v>
      </c>
      <c r="C1333" s="23">
        <v>6</v>
      </c>
      <c r="D1333" s="23" t="s">
        <v>1829</v>
      </c>
      <c r="E1333" s="24">
        <v>60</v>
      </c>
      <c r="F1333" s="24" t="s">
        <v>543</v>
      </c>
      <c r="G1333" s="25" t="s">
        <v>1110</v>
      </c>
      <c r="H1333" s="28" t="s">
        <v>186</v>
      </c>
      <c r="I1333" s="49">
        <v>27.815108000170476</v>
      </c>
    </row>
    <row r="1334" spans="1:9" ht="15.6" x14ac:dyDescent="0.3">
      <c r="A1334" s="39" t="s">
        <v>2857</v>
      </c>
      <c r="B1334" s="20" t="s">
        <v>2858</v>
      </c>
      <c r="C1334" s="23">
        <v>6</v>
      </c>
      <c r="D1334" s="23" t="s">
        <v>1829</v>
      </c>
      <c r="E1334" s="24">
        <v>60</v>
      </c>
      <c r="F1334" s="24" t="s">
        <v>543</v>
      </c>
      <c r="G1334" s="25" t="s">
        <v>1110</v>
      </c>
      <c r="H1334" s="28" t="s">
        <v>186</v>
      </c>
      <c r="I1334" s="49">
        <v>26.03494108815956</v>
      </c>
    </row>
    <row r="1335" spans="1:9" ht="15.6" x14ac:dyDescent="0.3">
      <c r="A1335" s="39" t="s">
        <v>2859</v>
      </c>
      <c r="B1335" s="20" t="s">
        <v>2860</v>
      </c>
      <c r="C1335" s="23">
        <v>6</v>
      </c>
      <c r="D1335" s="23" t="s">
        <v>1829</v>
      </c>
      <c r="E1335" s="24">
        <v>60</v>
      </c>
      <c r="F1335" s="24" t="s">
        <v>543</v>
      </c>
      <c r="G1335" s="25" t="s">
        <v>1110</v>
      </c>
      <c r="H1335" s="28" t="s">
        <v>186</v>
      </c>
      <c r="I1335" s="49">
        <v>26.03494108815956</v>
      </c>
    </row>
    <row r="1336" spans="1:9" ht="15.6" x14ac:dyDescent="0.3">
      <c r="A1336" s="39" t="s">
        <v>2861</v>
      </c>
      <c r="B1336" s="20" t="s">
        <v>2862</v>
      </c>
      <c r="C1336" s="23">
        <v>6</v>
      </c>
      <c r="D1336" s="23" t="s">
        <v>1829</v>
      </c>
      <c r="E1336" s="24">
        <v>60</v>
      </c>
      <c r="F1336" s="24" t="s">
        <v>543</v>
      </c>
      <c r="G1336" s="25" t="s">
        <v>1110</v>
      </c>
      <c r="H1336" s="28" t="s">
        <v>186</v>
      </c>
      <c r="I1336" s="49">
        <v>28.927712320177289</v>
      </c>
    </row>
    <row r="1337" spans="1:9" ht="15.6" x14ac:dyDescent="0.3">
      <c r="A1337" s="39" t="s">
        <v>2863</v>
      </c>
      <c r="B1337" s="20" t="s">
        <v>2864</v>
      </c>
      <c r="C1337" s="23">
        <v>6</v>
      </c>
      <c r="D1337" s="23" t="s">
        <v>1829</v>
      </c>
      <c r="E1337" s="24">
        <v>60</v>
      </c>
      <c r="F1337" s="24" t="s">
        <v>543</v>
      </c>
      <c r="G1337" s="25" t="s">
        <v>1110</v>
      </c>
      <c r="H1337" s="28" t="s">
        <v>186</v>
      </c>
      <c r="I1337" s="49">
        <v>26.03494108815956</v>
      </c>
    </row>
    <row r="1338" spans="1:9" ht="15.6" x14ac:dyDescent="0.3">
      <c r="A1338" s="39" t="s">
        <v>2865</v>
      </c>
      <c r="B1338" s="20" t="s">
        <v>2866</v>
      </c>
      <c r="C1338" s="23">
        <v>6</v>
      </c>
      <c r="D1338" s="23" t="s">
        <v>1829</v>
      </c>
      <c r="E1338" s="24">
        <v>60</v>
      </c>
      <c r="F1338" s="24" t="s">
        <v>543</v>
      </c>
      <c r="G1338" s="25" t="s">
        <v>1110</v>
      </c>
      <c r="H1338" s="28" t="s">
        <v>186</v>
      </c>
      <c r="I1338" s="49">
        <v>26.03494108815956</v>
      </c>
    </row>
    <row r="1339" spans="1:9" ht="15.6" x14ac:dyDescent="0.3">
      <c r="A1339" s="39" t="s">
        <v>2867</v>
      </c>
      <c r="B1339" s="20" t="s">
        <v>2868</v>
      </c>
      <c r="C1339" s="23">
        <v>6</v>
      </c>
      <c r="D1339" s="23" t="s">
        <v>1829</v>
      </c>
      <c r="E1339" s="24">
        <v>60</v>
      </c>
      <c r="F1339" s="24" t="s">
        <v>543</v>
      </c>
      <c r="G1339" s="25" t="s">
        <v>1110</v>
      </c>
      <c r="H1339" s="28" t="s">
        <v>186</v>
      </c>
      <c r="I1339" s="49">
        <v>27.856315567578136</v>
      </c>
    </row>
    <row r="1340" spans="1:9" ht="15.6" x14ac:dyDescent="0.3">
      <c r="A1340" s="39" t="s">
        <v>2869</v>
      </c>
      <c r="B1340" s="20" t="s">
        <v>2870</v>
      </c>
      <c r="C1340" s="23">
        <v>6</v>
      </c>
      <c r="D1340" s="23" t="s">
        <v>1829</v>
      </c>
      <c r="E1340" s="24">
        <v>60</v>
      </c>
      <c r="F1340" s="24" t="s">
        <v>543</v>
      </c>
      <c r="G1340" s="25" t="s">
        <v>1110</v>
      </c>
      <c r="H1340" s="28" t="s">
        <v>186</v>
      </c>
      <c r="I1340" s="49">
        <v>25.070684010820319</v>
      </c>
    </row>
    <row r="1341" spans="1:9" ht="15.6" x14ac:dyDescent="0.3">
      <c r="A1341" s="39" t="s">
        <v>2871</v>
      </c>
      <c r="B1341" s="20" t="s">
        <v>2872</v>
      </c>
      <c r="C1341" s="23">
        <v>6</v>
      </c>
      <c r="D1341" s="23" t="s">
        <v>1829</v>
      </c>
      <c r="E1341" s="24">
        <v>60</v>
      </c>
      <c r="F1341" s="24" t="s">
        <v>543</v>
      </c>
      <c r="G1341" s="25" t="s">
        <v>1110</v>
      </c>
      <c r="H1341" s="28" t="s">
        <v>186</v>
      </c>
      <c r="I1341" s="49">
        <v>25.070684010820319</v>
      </c>
    </row>
    <row r="1342" spans="1:9" ht="15.6" x14ac:dyDescent="0.3">
      <c r="A1342" s="39" t="s">
        <v>2873</v>
      </c>
      <c r="B1342" s="20" t="s">
        <v>2874</v>
      </c>
      <c r="C1342" s="23">
        <v>6</v>
      </c>
      <c r="D1342" s="23" t="s">
        <v>1829</v>
      </c>
      <c r="E1342" s="24">
        <v>60</v>
      </c>
      <c r="F1342" s="24" t="s">
        <v>543</v>
      </c>
      <c r="G1342" s="25" t="s">
        <v>1110</v>
      </c>
      <c r="H1342" s="28" t="s">
        <v>186</v>
      </c>
      <c r="I1342" s="49">
        <v>27.856315567578136</v>
      </c>
    </row>
    <row r="1343" spans="1:9" ht="15.6" x14ac:dyDescent="0.3">
      <c r="A1343" s="39" t="s">
        <v>2875</v>
      </c>
      <c r="B1343" s="20" t="s">
        <v>2876</v>
      </c>
      <c r="C1343" s="23">
        <v>6</v>
      </c>
      <c r="D1343" s="23" t="s">
        <v>1829</v>
      </c>
      <c r="E1343" s="24">
        <v>60</v>
      </c>
      <c r="F1343" s="24" t="s">
        <v>543</v>
      </c>
      <c r="G1343" s="25" t="s">
        <v>1110</v>
      </c>
      <c r="H1343" s="28" t="s">
        <v>186</v>
      </c>
      <c r="I1343" s="49">
        <v>25.070684010820319</v>
      </c>
    </row>
    <row r="1344" spans="1:9" ht="15.6" x14ac:dyDescent="0.3">
      <c r="A1344" s="39" t="s">
        <v>2877</v>
      </c>
      <c r="B1344" s="20" t="s">
        <v>2878</v>
      </c>
      <c r="C1344" s="23">
        <v>6</v>
      </c>
      <c r="D1344" s="23" t="s">
        <v>1829</v>
      </c>
      <c r="E1344" s="24">
        <v>60</v>
      </c>
      <c r="F1344" s="24" t="s">
        <v>543</v>
      </c>
      <c r="G1344" s="25" t="s">
        <v>1110</v>
      </c>
      <c r="H1344" s="28" t="s">
        <v>186</v>
      </c>
      <c r="I1344" s="49">
        <v>25.070684010820319</v>
      </c>
    </row>
    <row r="1345" spans="1:9" ht="15.6" x14ac:dyDescent="0.3">
      <c r="A1345" s="39" t="s">
        <v>2879</v>
      </c>
      <c r="B1345" s="20" t="s">
        <v>2880</v>
      </c>
      <c r="C1345" s="23">
        <v>6</v>
      </c>
      <c r="D1345" s="23" t="s">
        <v>1829</v>
      </c>
      <c r="E1345" s="24">
        <v>60</v>
      </c>
      <c r="F1345" s="24" t="s">
        <v>543</v>
      </c>
      <c r="G1345" s="25" t="s">
        <v>1110</v>
      </c>
      <c r="H1345" s="28" t="s">
        <v>186</v>
      </c>
      <c r="I1345" s="49">
        <v>28.927712320177289</v>
      </c>
    </row>
    <row r="1346" spans="1:9" ht="15.6" x14ac:dyDescent="0.3">
      <c r="A1346" s="39" t="s">
        <v>2881</v>
      </c>
      <c r="B1346" s="20" t="s">
        <v>2882</v>
      </c>
      <c r="C1346" s="23">
        <v>6</v>
      </c>
      <c r="D1346" s="23" t="s">
        <v>1829</v>
      </c>
      <c r="E1346" s="24">
        <v>60</v>
      </c>
      <c r="F1346" s="24" t="s">
        <v>543</v>
      </c>
      <c r="G1346" s="25" t="s">
        <v>1110</v>
      </c>
      <c r="H1346" s="28" t="s">
        <v>186</v>
      </c>
      <c r="I1346" s="49">
        <v>26.03494108815956</v>
      </c>
    </row>
    <row r="1347" spans="1:9" ht="15.6" x14ac:dyDescent="0.3">
      <c r="A1347" s="39" t="s">
        <v>2883</v>
      </c>
      <c r="B1347" s="20" t="s">
        <v>2884</v>
      </c>
      <c r="C1347" s="23">
        <v>6</v>
      </c>
      <c r="D1347" s="23" t="s">
        <v>1829</v>
      </c>
      <c r="E1347" s="24">
        <v>60</v>
      </c>
      <c r="F1347" s="24" t="s">
        <v>543</v>
      </c>
      <c r="G1347" s="25" t="s">
        <v>1110</v>
      </c>
      <c r="H1347" s="28" t="s">
        <v>186</v>
      </c>
      <c r="I1347" s="49">
        <v>26.03494108815956</v>
      </c>
    </row>
    <row r="1348" spans="1:9" ht="15.6" x14ac:dyDescent="0.3">
      <c r="A1348" s="39" t="s">
        <v>2885</v>
      </c>
      <c r="B1348" s="20" t="s">
        <v>2886</v>
      </c>
      <c r="C1348" s="23">
        <v>6</v>
      </c>
      <c r="D1348" s="23" t="s">
        <v>1829</v>
      </c>
      <c r="E1348" s="24">
        <v>60</v>
      </c>
      <c r="F1348" s="24" t="s">
        <v>543</v>
      </c>
      <c r="G1348" s="25" t="s">
        <v>1110</v>
      </c>
      <c r="H1348" s="28" t="s">
        <v>186</v>
      </c>
      <c r="I1348" s="49">
        <v>27.856315567578136</v>
      </c>
    </row>
    <row r="1349" spans="1:9" ht="15.6" x14ac:dyDescent="0.3">
      <c r="A1349" s="39" t="s">
        <v>2887</v>
      </c>
      <c r="B1349" s="20" t="s">
        <v>2888</v>
      </c>
      <c r="C1349" s="23">
        <v>6</v>
      </c>
      <c r="D1349" s="23" t="s">
        <v>1829</v>
      </c>
      <c r="E1349" s="24">
        <v>60</v>
      </c>
      <c r="F1349" s="24" t="s">
        <v>543</v>
      </c>
      <c r="G1349" s="25" t="s">
        <v>1110</v>
      </c>
      <c r="H1349" s="28" t="s">
        <v>186</v>
      </c>
      <c r="I1349" s="49">
        <v>25.070684010820319</v>
      </c>
    </row>
    <row r="1350" spans="1:9" ht="15.6" x14ac:dyDescent="0.3">
      <c r="A1350" s="39" t="s">
        <v>2889</v>
      </c>
      <c r="B1350" s="20" t="s">
        <v>2890</v>
      </c>
      <c r="C1350" s="23">
        <v>6</v>
      </c>
      <c r="D1350" s="23" t="s">
        <v>1829</v>
      </c>
      <c r="E1350" s="24">
        <v>60</v>
      </c>
      <c r="F1350" s="24" t="s">
        <v>543</v>
      </c>
      <c r="G1350" s="25" t="s">
        <v>1110</v>
      </c>
      <c r="H1350" s="28" t="s">
        <v>186</v>
      </c>
      <c r="I1350" s="49">
        <v>25.070684010820319</v>
      </c>
    </row>
    <row r="1351" spans="1:9" ht="15.6" x14ac:dyDescent="0.3">
      <c r="A1351" s="39" t="s">
        <v>2891</v>
      </c>
      <c r="B1351" s="20" t="s">
        <v>2892</v>
      </c>
      <c r="C1351" s="23">
        <v>6</v>
      </c>
      <c r="D1351" s="23" t="s">
        <v>1829</v>
      </c>
      <c r="E1351" s="24">
        <v>60</v>
      </c>
      <c r="F1351" s="24" t="s">
        <v>543</v>
      </c>
      <c r="G1351" s="25" t="s">
        <v>1110</v>
      </c>
      <c r="H1351" s="28" t="s">
        <v>186</v>
      </c>
      <c r="I1351" s="49">
        <v>28.927712320177289</v>
      </c>
    </row>
    <row r="1352" spans="1:9" ht="15.6" x14ac:dyDescent="0.3">
      <c r="A1352" s="39" t="s">
        <v>2893</v>
      </c>
      <c r="B1352" s="20" t="s">
        <v>2894</v>
      </c>
      <c r="C1352" s="23">
        <v>6</v>
      </c>
      <c r="D1352" s="23" t="s">
        <v>1829</v>
      </c>
      <c r="E1352" s="24">
        <v>60</v>
      </c>
      <c r="F1352" s="24" t="s">
        <v>543</v>
      </c>
      <c r="G1352" s="25" t="s">
        <v>1110</v>
      </c>
      <c r="H1352" s="28" t="s">
        <v>186</v>
      </c>
      <c r="I1352" s="49">
        <v>26.03494108815956</v>
      </c>
    </row>
    <row r="1353" spans="1:9" ht="15.6" x14ac:dyDescent="0.3">
      <c r="A1353" s="39" t="s">
        <v>2895</v>
      </c>
      <c r="B1353" s="20" t="s">
        <v>2896</v>
      </c>
      <c r="C1353" s="23">
        <v>6</v>
      </c>
      <c r="D1353" s="23" t="s">
        <v>1829</v>
      </c>
      <c r="E1353" s="24">
        <v>60</v>
      </c>
      <c r="F1353" s="24" t="s">
        <v>543</v>
      </c>
      <c r="G1353" s="25" t="s">
        <v>1110</v>
      </c>
      <c r="H1353" s="28" t="s">
        <v>186</v>
      </c>
      <c r="I1353" s="49">
        <v>26.03494108815956</v>
      </c>
    </row>
    <row r="1354" spans="1:9" ht="15.6" x14ac:dyDescent="0.3">
      <c r="A1354" s="39" t="s">
        <v>2897</v>
      </c>
      <c r="B1354" s="20" t="s">
        <v>2898</v>
      </c>
      <c r="C1354" s="23">
        <v>6</v>
      </c>
      <c r="D1354" s="23" t="s">
        <v>1829</v>
      </c>
      <c r="E1354" s="24">
        <v>60</v>
      </c>
      <c r="F1354" s="24" t="s">
        <v>543</v>
      </c>
      <c r="G1354" s="25" t="s">
        <v>1110</v>
      </c>
      <c r="H1354" s="28" t="s">
        <v>186</v>
      </c>
      <c r="I1354" s="49">
        <v>30.374097936186153</v>
      </c>
    </row>
    <row r="1355" spans="1:9" ht="15.6" x14ac:dyDescent="0.3">
      <c r="A1355" s="39" t="s">
        <v>2899</v>
      </c>
      <c r="B1355" s="20" t="s">
        <v>2900</v>
      </c>
      <c r="C1355" s="23">
        <v>6</v>
      </c>
      <c r="D1355" s="23" t="s">
        <v>1829</v>
      </c>
      <c r="E1355" s="24">
        <v>60</v>
      </c>
      <c r="F1355" s="24" t="s">
        <v>543</v>
      </c>
      <c r="G1355" s="25" t="s">
        <v>1110</v>
      </c>
      <c r="H1355" s="28" t="s">
        <v>186</v>
      </c>
      <c r="I1355" s="49">
        <v>27.336688142567542</v>
      </c>
    </row>
    <row r="1356" spans="1:9" ht="15.6" x14ac:dyDescent="0.3">
      <c r="A1356" s="39" t="s">
        <v>2901</v>
      </c>
      <c r="B1356" s="20" t="s">
        <v>2902</v>
      </c>
      <c r="C1356" s="23">
        <v>6</v>
      </c>
      <c r="D1356" s="23" t="s">
        <v>1829</v>
      </c>
      <c r="E1356" s="24">
        <v>60</v>
      </c>
      <c r="F1356" s="24" t="s">
        <v>543</v>
      </c>
      <c r="G1356" s="25" t="s">
        <v>1110</v>
      </c>
      <c r="H1356" s="28" t="s">
        <v>186</v>
      </c>
      <c r="I1356" s="49">
        <v>27.336688142567542</v>
      </c>
    </row>
    <row r="1357" spans="1:9" ht="15.6" x14ac:dyDescent="0.3">
      <c r="A1357" s="39" t="s">
        <v>2903</v>
      </c>
      <c r="B1357" s="20" t="s">
        <v>2904</v>
      </c>
      <c r="C1357" s="23">
        <v>6</v>
      </c>
      <c r="D1357" s="23" t="s">
        <v>1829</v>
      </c>
      <c r="E1357" s="24">
        <v>60</v>
      </c>
      <c r="F1357" s="24" t="s">
        <v>543</v>
      </c>
      <c r="G1357" s="25" t="s">
        <v>1110</v>
      </c>
      <c r="H1357" s="28" t="s">
        <v>186</v>
      </c>
      <c r="I1357" s="49">
        <v>30.374097936186153</v>
      </c>
    </row>
    <row r="1358" spans="1:9" ht="15.6" x14ac:dyDescent="0.3">
      <c r="A1358" s="39" t="s">
        <v>2905</v>
      </c>
      <c r="B1358" s="20" t="s">
        <v>2906</v>
      </c>
      <c r="C1358" s="23">
        <v>6</v>
      </c>
      <c r="D1358" s="23" t="s">
        <v>1829</v>
      </c>
      <c r="E1358" s="24">
        <v>60</v>
      </c>
      <c r="F1358" s="24" t="s">
        <v>543</v>
      </c>
      <c r="G1358" s="25" t="s">
        <v>1110</v>
      </c>
      <c r="H1358" s="28" t="s">
        <v>186</v>
      </c>
      <c r="I1358" s="49">
        <v>27.336688142567542</v>
      </c>
    </row>
    <row r="1359" spans="1:9" ht="15.6" x14ac:dyDescent="0.3">
      <c r="A1359" s="39" t="s">
        <v>2907</v>
      </c>
      <c r="B1359" s="20" t="s">
        <v>2908</v>
      </c>
      <c r="C1359" s="23">
        <v>6</v>
      </c>
      <c r="D1359" s="23" t="s">
        <v>1829</v>
      </c>
      <c r="E1359" s="24">
        <v>60</v>
      </c>
      <c r="F1359" s="24" t="s">
        <v>543</v>
      </c>
      <c r="G1359" s="25" t="s">
        <v>1110</v>
      </c>
      <c r="H1359" s="28" t="s">
        <v>186</v>
      </c>
      <c r="I1359" s="49">
        <v>27.336688142567542</v>
      </c>
    </row>
    <row r="1360" spans="1:9" ht="15.6" x14ac:dyDescent="0.3">
      <c r="A1360" s="39" t="s">
        <v>2909</v>
      </c>
      <c r="B1360" s="20" t="s">
        <v>2910</v>
      </c>
      <c r="C1360" s="23">
        <v>6</v>
      </c>
      <c r="D1360" s="23" t="s">
        <v>1829</v>
      </c>
      <c r="E1360" s="24">
        <v>60</v>
      </c>
      <c r="F1360" s="24" t="s">
        <v>543</v>
      </c>
      <c r="G1360" s="25" t="s">
        <v>1110</v>
      </c>
      <c r="H1360" s="28" t="s">
        <v>186</v>
      </c>
      <c r="I1360" s="49">
        <v>28.927712320177289</v>
      </c>
    </row>
    <row r="1361" spans="1:9" ht="15.6" x14ac:dyDescent="0.3">
      <c r="A1361" s="39" t="s">
        <v>2911</v>
      </c>
      <c r="B1361" s="20" t="s">
        <v>2912</v>
      </c>
      <c r="C1361" s="23">
        <v>6</v>
      </c>
      <c r="D1361" s="23" t="s">
        <v>1829</v>
      </c>
      <c r="E1361" s="24">
        <v>60</v>
      </c>
      <c r="F1361" s="24" t="s">
        <v>543</v>
      </c>
      <c r="G1361" s="25" t="s">
        <v>1110</v>
      </c>
      <c r="H1361" s="28" t="s">
        <v>186</v>
      </c>
      <c r="I1361" s="49">
        <v>26.03494108815956</v>
      </c>
    </row>
    <row r="1362" spans="1:9" ht="15.6" x14ac:dyDescent="0.3">
      <c r="A1362" s="39" t="s">
        <v>2913</v>
      </c>
      <c r="B1362" s="20" t="s">
        <v>2914</v>
      </c>
      <c r="C1362" s="23">
        <v>6</v>
      </c>
      <c r="D1362" s="23" t="s">
        <v>1829</v>
      </c>
      <c r="E1362" s="24">
        <v>60</v>
      </c>
      <c r="F1362" s="24" t="s">
        <v>543</v>
      </c>
      <c r="G1362" s="25" t="s">
        <v>1110</v>
      </c>
      <c r="H1362" s="28" t="s">
        <v>186</v>
      </c>
      <c r="I1362" s="49">
        <v>26.03494108815956</v>
      </c>
    </row>
    <row r="1363" spans="1:9" ht="15.6" x14ac:dyDescent="0.3">
      <c r="A1363" s="39" t="s">
        <v>2915</v>
      </c>
      <c r="B1363" s="20" t="s">
        <v>2916</v>
      </c>
      <c r="C1363" s="23">
        <v>6</v>
      </c>
      <c r="D1363" s="23" t="s">
        <v>183</v>
      </c>
      <c r="E1363" s="24">
        <v>36</v>
      </c>
      <c r="F1363" s="24" t="s">
        <v>543</v>
      </c>
      <c r="G1363" s="25" t="s">
        <v>1110</v>
      </c>
      <c r="H1363" s="28" t="s">
        <v>186</v>
      </c>
      <c r="I1363" s="49">
        <v>18.846345406855903</v>
      </c>
    </row>
    <row r="1364" spans="1:9" ht="15.6" x14ac:dyDescent="0.3">
      <c r="A1364" s="39" t="s">
        <v>2917</v>
      </c>
      <c r="B1364" s="20" t="s">
        <v>2918</v>
      </c>
      <c r="C1364" s="23">
        <v>6</v>
      </c>
      <c r="D1364" s="23" t="s">
        <v>183</v>
      </c>
      <c r="E1364" s="24">
        <v>36</v>
      </c>
      <c r="F1364" s="24" t="s">
        <v>543</v>
      </c>
      <c r="G1364" s="25" t="s">
        <v>1110</v>
      </c>
      <c r="H1364" s="28" t="s">
        <v>186</v>
      </c>
      <c r="I1364" s="49">
        <v>30.207123961169764</v>
      </c>
    </row>
    <row r="1365" spans="1:9" ht="15.6" x14ac:dyDescent="0.3">
      <c r="A1365" s="39" t="s">
        <v>2919</v>
      </c>
      <c r="B1365" s="20" t="s">
        <v>2920</v>
      </c>
      <c r="C1365" s="23">
        <v>6</v>
      </c>
      <c r="D1365" s="23" t="s">
        <v>183</v>
      </c>
      <c r="E1365" s="24">
        <v>36</v>
      </c>
      <c r="F1365" s="24" t="s">
        <v>543</v>
      </c>
      <c r="G1365" s="25" t="s">
        <v>1110</v>
      </c>
      <c r="H1365" s="28" t="s">
        <v>186</v>
      </c>
      <c r="I1365" s="49">
        <v>27.186411565052801</v>
      </c>
    </row>
    <row r="1366" spans="1:9" ht="15.6" x14ac:dyDescent="0.3">
      <c r="A1366" s="39" t="s">
        <v>2921</v>
      </c>
      <c r="B1366" s="20" t="s">
        <v>2922</v>
      </c>
      <c r="C1366" s="23">
        <v>6</v>
      </c>
      <c r="D1366" s="23" t="s">
        <v>183</v>
      </c>
      <c r="E1366" s="24">
        <v>36</v>
      </c>
      <c r="F1366" s="24" t="s">
        <v>543</v>
      </c>
      <c r="G1366" s="25" t="s">
        <v>1110</v>
      </c>
      <c r="H1366" s="28" t="s">
        <v>186</v>
      </c>
      <c r="I1366" s="49">
        <v>27.186411565052801</v>
      </c>
    </row>
    <row r="1367" spans="1:9" ht="15.6" x14ac:dyDescent="0.3">
      <c r="A1367" s="39" t="s">
        <v>2923</v>
      </c>
      <c r="B1367" s="20" t="s">
        <v>2924</v>
      </c>
      <c r="C1367" s="23">
        <v>6</v>
      </c>
      <c r="D1367" s="23" t="s">
        <v>183</v>
      </c>
      <c r="E1367" s="24">
        <v>36</v>
      </c>
      <c r="F1367" s="24" t="s">
        <v>543</v>
      </c>
      <c r="G1367" s="25" t="s">
        <v>1110</v>
      </c>
      <c r="H1367" s="28" t="s">
        <v>186</v>
      </c>
      <c r="I1367" s="49">
        <v>30.207123961169764</v>
      </c>
    </row>
    <row r="1368" spans="1:9" ht="15.6" x14ac:dyDescent="0.3">
      <c r="A1368" s="39" t="s">
        <v>2925</v>
      </c>
      <c r="B1368" s="20" t="s">
        <v>2926</v>
      </c>
      <c r="C1368" s="23">
        <v>6</v>
      </c>
      <c r="D1368" s="23" t="s">
        <v>183</v>
      </c>
      <c r="E1368" s="24">
        <v>36</v>
      </c>
      <c r="F1368" s="24" t="s">
        <v>543</v>
      </c>
      <c r="G1368" s="25" t="s">
        <v>1110</v>
      </c>
      <c r="H1368" s="28" t="s">
        <v>186</v>
      </c>
      <c r="I1368" s="49">
        <v>27.186411565052801</v>
      </c>
    </row>
    <row r="1369" spans="1:9" ht="15.6" x14ac:dyDescent="0.3">
      <c r="A1369" s="39" t="s">
        <v>2927</v>
      </c>
      <c r="B1369" s="20" t="s">
        <v>2928</v>
      </c>
      <c r="C1369" s="23">
        <v>6</v>
      </c>
      <c r="D1369" s="23" t="s">
        <v>183</v>
      </c>
      <c r="E1369" s="24">
        <v>36</v>
      </c>
      <c r="F1369" s="24" t="s">
        <v>543</v>
      </c>
      <c r="G1369" s="25" t="s">
        <v>1110</v>
      </c>
      <c r="H1369" s="28" t="s">
        <v>186</v>
      </c>
      <c r="I1369" s="49">
        <v>27.186411565052801</v>
      </c>
    </row>
    <row r="1370" spans="1:9" ht="15.6" x14ac:dyDescent="0.3">
      <c r="A1370" s="39" t="s">
        <v>2929</v>
      </c>
      <c r="B1370" s="20" t="s">
        <v>2930</v>
      </c>
      <c r="C1370" s="23">
        <v>6</v>
      </c>
      <c r="D1370" s="23" t="s">
        <v>183</v>
      </c>
      <c r="E1370" s="24">
        <v>36</v>
      </c>
      <c r="F1370" s="24" t="s">
        <v>543</v>
      </c>
      <c r="G1370" s="25" t="s">
        <v>1110</v>
      </c>
      <c r="H1370" s="28" t="s">
        <v>186</v>
      </c>
      <c r="I1370" s="49">
        <v>32.623693878063357</v>
      </c>
    </row>
    <row r="1371" spans="1:9" ht="15.6" x14ac:dyDescent="0.3">
      <c r="A1371" s="39" t="s">
        <v>2931</v>
      </c>
      <c r="B1371" s="20" t="s">
        <v>2932</v>
      </c>
      <c r="C1371" s="23">
        <v>6</v>
      </c>
      <c r="D1371" s="23" t="s">
        <v>183</v>
      </c>
      <c r="E1371" s="24">
        <v>36</v>
      </c>
      <c r="F1371" s="24" t="s">
        <v>543</v>
      </c>
      <c r="G1371" s="25" t="s">
        <v>1110</v>
      </c>
      <c r="H1371" s="28" t="s">
        <v>186</v>
      </c>
      <c r="I1371" s="49">
        <v>29.361324490257022</v>
      </c>
    </row>
    <row r="1372" spans="1:9" ht="15.6" x14ac:dyDescent="0.3">
      <c r="A1372" s="39" t="s">
        <v>2933</v>
      </c>
      <c r="B1372" s="20" t="s">
        <v>2934</v>
      </c>
      <c r="C1372" s="23">
        <v>6</v>
      </c>
      <c r="D1372" s="23" t="s">
        <v>183</v>
      </c>
      <c r="E1372" s="24">
        <v>36</v>
      </c>
      <c r="F1372" s="24" t="s">
        <v>543</v>
      </c>
      <c r="G1372" s="25" t="s">
        <v>1110</v>
      </c>
      <c r="H1372" s="28" t="s">
        <v>186</v>
      </c>
      <c r="I1372" s="49">
        <v>29.361324490257022</v>
      </c>
    </row>
    <row r="1373" spans="1:9" ht="15.6" x14ac:dyDescent="0.3">
      <c r="A1373" s="39" t="s">
        <v>2935</v>
      </c>
      <c r="B1373" s="20" t="s">
        <v>2936</v>
      </c>
      <c r="C1373" s="23">
        <v>6</v>
      </c>
      <c r="D1373" s="23" t="s">
        <v>183</v>
      </c>
      <c r="E1373" s="24">
        <v>36</v>
      </c>
      <c r="F1373" s="24" t="s">
        <v>543</v>
      </c>
      <c r="G1373" s="25" t="s">
        <v>1110</v>
      </c>
      <c r="H1373" s="28" t="s">
        <v>186</v>
      </c>
      <c r="I1373" s="49">
        <v>32.623693878063357</v>
      </c>
    </row>
    <row r="1374" spans="1:9" ht="15.6" x14ac:dyDescent="0.3">
      <c r="A1374" s="39" t="s">
        <v>2937</v>
      </c>
      <c r="B1374" s="20" t="s">
        <v>2938</v>
      </c>
      <c r="C1374" s="23">
        <v>6</v>
      </c>
      <c r="D1374" s="23" t="s">
        <v>183</v>
      </c>
      <c r="E1374" s="24">
        <v>36</v>
      </c>
      <c r="F1374" s="24" t="s">
        <v>543</v>
      </c>
      <c r="G1374" s="25" t="s">
        <v>1110</v>
      </c>
      <c r="H1374" s="28" t="s">
        <v>186</v>
      </c>
      <c r="I1374" s="49">
        <v>29.361324490257022</v>
      </c>
    </row>
    <row r="1375" spans="1:9" ht="15.6" x14ac:dyDescent="0.3">
      <c r="A1375" s="39" t="s">
        <v>2939</v>
      </c>
      <c r="B1375" s="20" t="s">
        <v>2940</v>
      </c>
      <c r="C1375" s="23">
        <v>6</v>
      </c>
      <c r="D1375" s="23" t="s">
        <v>183</v>
      </c>
      <c r="E1375" s="24">
        <v>36</v>
      </c>
      <c r="F1375" s="24" t="s">
        <v>543</v>
      </c>
      <c r="G1375" s="25" t="s">
        <v>1110</v>
      </c>
      <c r="H1375" s="28" t="s">
        <v>186</v>
      </c>
      <c r="I1375" s="49">
        <v>29.361324490257022</v>
      </c>
    </row>
    <row r="1376" spans="1:9" ht="15.6" x14ac:dyDescent="0.3">
      <c r="A1376" s="39" t="s">
        <v>2941</v>
      </c>
      <c r="B1376" s="20" t="s">
        <v>2942</v>
      </c>
      <c r="C1376" s="23">
        <v>6</v>
      </c>
      <c r="D1376" s="23" t="s">
        <v>183</v>
      </c>
      <c r="E1376" s="24">
        <v>36</v>
      </c>
      <c r="F1376" s="24" t="s">
        <v>543</v>
      </c>
      <c r="G1376" s="25" t="s">
        <v>1110</v>
      </c>
      <c r="H1376" s="28" t="s">
        <v>186</v>
      </c>
      <c r="I1376" s="49">
        <v>32.623693878063357</v>
      </c>
    </row>
    <row r="1377" spans="1:9" ht="15.6" x14ac:dyDescent="0.3">
      <c r="A1377" s="39" t="s">
        <v>2943</v>
      </c>
      <c r="B1377" s="20" t="s">
        <v>2944</v>
      </c>
      <c r="C1377" s="23">
        <v>6</v>
      </c>
      <c r="D1377" s="23" t="s">
        <v>183</v>
      </c>
      <c r="E1377" s="24">
        <v>36</v>
      </c>
      <c r="F1377" s="24" t="s">
        <v>543</v>
      </c>
      <c r="G1377" s="25" t="s">
        <v>1110</v>
      </c>
      <c r="H1377" s="28" t="s">
        <v>186</v>
      </c>
      <c r="I1377" s="49">
        <v>29.361324490257022</v>
      </c>
    </row>
    <row r="1378" spans="1:9" ht="15.6" x14ac:dyDescent="0.3">
      <c r="A1378" s="39" t="s">
        <v>2945</v>
      </c>
      <c r="B1378" s="20" t="s">
        <v>2946</v>
      </c>
      <c r="C1378" s="23">
        <v>6</v>
      </c>
      <c r="D1378" s="23" t="s">
        <v>183</v>
      </c>
      <c r="E1378" s="24">
        <v>36</v>
      </c>
      <c r="F1378" s="24" t="s">
        <v>543</v>
      </c>
      <c r="G1378" s="25" t="s">
        <v>1110</v>
      </c>
      <c r="H1378" s="28" t="s">
        <v>186</v>
      </c>
      <c r="I1378" s="49">
        <v>29.361324490257022</v>
      </c>
    </row>
    <row r="1379" spans="1:9" ht="15.6" x14ac:dyDescent="0.3">
      <c r="A1379" s="39" t="s">
        <v>2947</v>
      </c>
      <c r="B1379" s="20" t="s">
        <v>2948</v>
      </c>
      <c r="C1379" s="23">
        <v>6</v>
      </c>
      <c r="D1379" s="23" t="s">
        <v>183</v>
      </c>
      <c r="E1379" s="24">
        <v>36</v>
      </c>
      <c r="F1379" s="24" t="s">
        <v>543</v>
      </c>
      <c r="G1379" s="25" t="s">
        <v>1110</v>
      </c>
      <c r="H1379" s="28" t="s">
        <v>186</v>
      </c>
      <c r="I1379" s="49">
        <v>32.623693878063357</v>
      </c>
    </row>
    <row r="1380" spans="1:9" ht="15.6" x14ac:dyDescent="0.3">
      <c r="A1380" s="39" t="s">
        <v>2949</v>
      </c>
      <c r="B1380" s="20" t="s">
        <v>2950</v>
      </c>
      <c r="C1380" s="23">
        <v>6</v>
      </c>
      <c r="D1380" s="23" t="s">
        <v>183</v>
      </c>
      <c r="E1380" s="24">
        <v>36</v>
      </c>
      <c r="F1380" s="24" t="s">
        <v>543</v>
      </c>
      <c r="G1380" s="25" t="s">
        <v>1110</v>
      </c>
      <c r="H1380" s="28" t="s">
        <v>186</v>
      </c>
      <c r="I1380" s="49">
        <v>29.361324490257022</v>
      </c>
    </row>
    <row r="1381" spans="1:9" ht="15.6" x14ac:dyDescent="0.3">
      <c r="A1381" s="39" t="s">
        <v>2951</v>
      </c>
      <c r="B1381" s="20" t="s">
        <v>2952</v>
      </c>
      <c r="C1381" s="23">
        <v>6</v>
      </c>
      <c r="D1381" s="23" t="s">
        <v>183</v>
      </c>
      <c r="E1381" s="24">
        <v>36</v>
      </c>
      <c r="F1381" s="24" t="s">
        <v>543</v>
      </c>
      <c r="G1381" s="25" t="s">
        <v>1110</v>
      </c>
      <c r="H1381" s="28" t="s">
        <v>186</v>
      </c>
      <c r="I1381" s="49">
        <v>29.361324490257022</v>
      </c>
    </row>
    <row r="1382" spans="1:9" ht="15.6" x14ac:dyDescent="0.3">
      <c r="A1382" s="39" t="s">
        <v>2953</v>
      </c>
      <c r="B1382" s="20" t="s">
        <v>2954</v>
      </c>
      <c r="C1382" s="23">
        <v>6</v>
      </c>
      <c r="D1382" s="23" t="s">
        <v>183</v>
      </c>
      <c r="E1382" s="24">
        <v>36</v>
      </c>
      <c r="F1382" s="24" t="s">
        <v>543</v>
      </c>
      <c r="G1382" s="25" t="s">
        <v>1110</v>
      </c>
      <c r="H1382" s="28" t="s">
        <v>186</v>
      </c>
      <c r="I1382" s="49">
        <v>32.623693878063357</v>
      </c>
    </row>
    <row r="1383" spans="1:9" ht="15.6" x14ac:dyDescent="0.3">
      <c r="A1383" s="39" t="s">
        <v>2955</v>
      </c>
      <c r="B1383" s="20" t="s">
        <v>2956</v>
      </c>
      <c r="C1383" s="23">
        <v>6</v>
      </c>
      <c r="D1383" s="23" t="s">
        <v>183</v>
      </c>
      <c r="E1383" s="24">
        <v>36</v>
      </c>
      <c r="F1383" s="24" t="s">
        <v>543</v>
      </c>
      <c r="G1383" s="25" t="s">
        <v>1110</v>
      </c>
      <c r="H1383" s="28" t="s">
        <v>186</v>
      </c>
      <c r="I1383" s="49">
        <v>29.361324490257022</v>
      </c>
    </row>
    <row r="1384" spans="1:9" ht="15.6" x14ac:dyDescent="0.3">
      <c r="A1384" s="39" t="s">
        <v>2957</v>
      </c>
      <c r="B1384" s="20" t="s">
        <v>2958</v>
      </c>
      <c r="C1384" s="23">
        <v>6</v>
      </c>
      <c r="D1384" s="23" t="s">
        <v>183</v>
      </c>
      <c r="E1384" s="24">
        <v>36</v>
      </c>
      <c r="F1384" s="24" t="s">
        <v>543</v>
      </c>
      <c r="G1384" s="25" t="s">
        <v>1110</v>
      </c>
      <c r="H1384" s="28" t="s">
        <v>186</v>
      </c>
      <c r="I1384" s="49">
        <v>29.361324490257022</v>
      </c>
    </row>
    <row r="1385" spans="1:9" ht="15.6" x14ac:dyDescent="0.3">
      <c r="A1385" s="39" t="s">
        <v>2959</v>
      </c>
      <c r="B1385" s="20" t="s">
        <v>2960</v>
      </c>
      <c r="C1385" s="23">
        <v>6</v>
      </c>
      <c r="D1385" s="23" t="s">
        <v>183</v>
      </c>
      <c r="E1385" s="24">
        <v>36</v>
      </c>
      <c r="F1385" s="24" t="s">
        <v>543</v>
      </c>
      <c r="G1385" s="25" t="s">
        <v>1110</v>
      </c>
      <c r="H1385" s="28" t="s">
        <v>186</v>
      </c>
      <c r="I1385" s="49">
        <v>31.41540891961656</v>
      </c>
    </row>
    <row r="1386" spans="1:9" ht="15.6" x14ac:dyDescent="0.3">
      <c r="A1386" s="39" t="s">
        <v>2961</v>
      </c>
      <c r="B1386" s="20" t="s">
        <v>2962</v>
      </c>
      <c r="C1386" s="23">
        <v>6</v>
      </c>
      <c r="D1386" s="23" t="s">
        <v>183</v>
      </c>
      <c r="E1386" s="24">
        <v>36</v>
      </c>
      <c r="F1386" s="24" t="s">
        <v>543</v>
      </c>
      <c r="G1386" s="25" t="s">
        <v>1110</v>
      </c>
      <c r="H1386" s="28" t="s">
        <v>186</v>
      </c>
      <c r="I1386" s="49">
        <v>28.273868027654906</v>
      </c>
    </row>
    <row r="1387" spans="1:9" ht="15.6" x14ac:dyDescent="0.3">
      <c r="A1387" s="39" t="s">
        <v>2963</v>
      </c>
      <c r="B1387" s="20" t="s">
        <v>2964</v>
      </c>
      <c r="C1387" s="23">
        <v>6</v>
      </c>
      <c r="D1387" s="23" t="s">
        <v>183</v>
      </c>
      <c r="E1387" s="24">
        <v>36</v>
      </c>
      <c r="F1387" s="24" t="s">
        <v>543</v>
      </c>
      <c r="G1387" s="25" t="s">
        <v>1110</v>
      </c>
      <c r="H1387" s="28" t="s">
        <v>186</v>
      </c>
      <c r="I1387" s="49">
        <v>28.273868027654906</v>
      </c>
    </row>
    <row r="1388" spans="1:9" ht="15.6" x14ac:dyDescent="0.3">
      <c r="A1388" s="39" t="s">
        <v>2965</v>
      </c>
      <c r="B1388" s="20" t="s">
        <v>2966</v>
      </c>
      <c r="C1388" s="23">
        <v>6</v>
      </c>
      <c r="D1388" s="23" t="s">
        <v>183</v>
      </c>
      <c r="E1388" s="24">
        <v>36</v>
      </c>
      <c r="F1388" s="24" t="s">
        <v>543</v>
      </c>
      <c r="G1388" s="25" t="s">
        <v>1110</v>
      </c>
      <c r="H1388" s="28" t="s">
        <v>186</v>
      </c>
      <c r="I1388" s="49">
        <v>31.41540891961656</v>
      </c>
    </row>
    <row r="1389" spans="1:9" ht="15.6" x14ac:dyDescent="0.3">
      <c r="A1389" s="39" t="s">
        <v>2967</v>
      </c>
      <c r="B1389" s="20" t="s">
        <v>2968</v>
      </c>
      <c r="C1389" s="23">
        <v>6</v>
      </c>
      <c r="D1389" s="23" t="s">
        <v>183</v>
      </c>
      <c r="E1389" s="24">
        <v>36</v>
      </c>
      <c r="F1389" s="24" t="s">
        <v>543</v>
      </c>
      <c r="G1389" s="25" t="s">
        <v>1110</v>
      </c>
      <c r="H1389" s="28" t="s">
        <v>186</v>
      </c>
      <c r="I1389" s="49">
        <v>28.273868027654906</v>
      </c>
    </row>
    <row r="1390" spans="1:9" ht="15.6" x14ac:dyDescent="0.3">
      <c r="A1390" s="39" t="s">
        <v>2969</v>
      </c>
      <c r="B1390" s="20" t="s">
        <v>2970</v>
      </c>
      <c r="C1390" s="23">
        <v>6</v>
      </c>
      <c r="D1390" s="23" t="s">
        <v>183</v>
      </c>
      <c r="E1390" s="24">
        <v>36</v>
      </c>
      <c r="F1390" s="24" t="s">
        <v>543</v>
      </c>
      <c r="G1390" s="25" t="s">
        <v>1110</v>
      </c>
      <c r="H1390" s="28" t="s">
        <v>186</v>
      </c>
      <c r="I1390" s="49">
        <v>28.273868027654906</v>
      </c>
    </row>
    <row r="1391" spans="1:9" ht="15.6" x14ac:dyDescent="0.3">
      <c r="A1391" s="39" t="s">
        <v>2971</v>
      </c>
      <c r="B1391" s="20" t="s">
        <v>2972</v>
      </c>
      <c r="C1391" s="23">
        <v>6</v>
      </c>
      <c r="D1391" s="23" t="s">
        <v>183</v>
      </c>
      <c r="E1391" s="24">
        <v>36</v>
      </c>
      <c r="F1391" s="24" t="s">
        <v>543</v>
      </c>
      <c r="G1391" s="25" t="s">
        <v>1110</v>
      </c>
      <c r="H1391" s="28" t="s">
        <v>186</v>
      </c>
      <c r="I1391" s="49">
        <v>32.623693878063357</v>
      </c>
    </row>
    <row r="1392" spans="1:9" ht="15.6" x14ac:dyDescent="0.3">
      <c r="A1392" s="39" t="s">
        <v>2973</v>
      </c>
      <c r="B1392" s="20" t="s">
        <v>2974</v>
      </c>
      <c r="C1392" s="23">
        <v>6</v>
      </c>
      <c r="D1392" s="23" t="s">
        <v>183</v>
      </c>
      <c r="E1392" s="24">
        <v>36</v>
      </c>
      <c r="F1392" s="24" t="s">
        <v>543</v>
      </c>
      <c r="G1392" s="25" t="s">
        <v>1110</v>
      </c>
      <c r="H1392" s="28" t="s">
        <v>186</v>
      </c>
      <c r="I1392" s="49">
        <v>29.361324490257022</v>
      </c>
    </row>
    <row r="1393" spans="1:9" ht="15.6" x14ac:dyDescent="0.3">
      <c r="A1393" s="39" t="s">
        <v>2975</v>
      </c>
      <c r="B1393" s="20" t="s">
        <v>2976</v>
      </c>
      <c r="C1393" s="23">
        <v>6</v>
      </c>
      <c r="D1393" s="23" t="s">
        <v>183</v>
      </c>
      <c r="E1393" s="24">
        <v>36</v>
      </c>
      <c r="F1393" s="24" t="s">
        <v>543</v>
      </c>
      <c r="G1393" s="25" t="s">
        <v>1110</v>
      </c>
      <c r="H1393" s="28" t="s">
        <v>186</v>
      </c>
      <c r="I1393" s="49">
        <v>29.361324490257022</v>
      </c>
    </row>
    <row r="1394" spans="1:9" ht="15.6" x14ac:dyDescent="0.3">
      <c r="A1394" s="39" t="s">
        <v>2977</v>
      </c>
      <c r="B1394" s="20" t="s">
        <v>2978</v>
      </c>
      <c r="C1394" s="23">
        <v>6</v>
      </c>
      <c r="D1394" s="23" t="s">
        <v>183</v>
      </c>
      <c r="E1394" s="24">
        <v>36</v>
      </c>
      <c r="F1394" s="24" t="s">
        <v>543</v>
      </c>
      <c r="G1394" s="25" t="s">
        <v>1110</v>
      </c>
      <c r="H1394" s="28" t="s">
        <v>186</v>
      </c>
      <c r="I1394" s="49">
        <v>31.41540891961656</v>
      </c>
    </row>
    <row r="1395" spans="1:9" ht="15.6" x14ac:dyDescent="0.3">
      <c r="A1395" s="39" t="s">
        <v>2979</v>
      </c>
      <c r="B1395" s="20" t="s">
        <v>2980</v>
      </c>
      <c r="C1395" s="23">
        <v>6</v>
      </c>
      <c r="D1395" s="23" t="s">
        <v>183</v>
      </c>
      <c r="E1395" s="24">
        <v>36</v>
      </c>
      <c r="F1395" s="24" t="s">
        <v>543</v>
      </c>
      <c r="G1395" s="25" t="s">
        <v>1110</v>
      </c>
      <c r="H1395" s="28" t="s">
        <v>186</v>
      </c>
      <c r="I1395" s="49">
        <v>28.273868027654906</v>
      </c>
    </row>
    <row r="1396" spans="1:9" ht="15.6" x14ac:dyDescent="0.3">
      <c r="A1396" s="39" t="s">
        <v>2981</v>
      </c>
      <c r="B1396" s="20" t="s">
        <v>2982</v>
      </c>
      <c r="C1396" s="23">
        <v>6</v>
      </c>
      <c r="D1396" s="23" t="s">
        <v>183</v>
      </c>
      <c r="E1396" s="24">
        <v>36</v>
      </c>
      <c r="F1396" s="24" t="s">
        <v>543</v>
      </c>
      <c r="G1396" s="25" t="s">
        <v>1110</v>
      </c>
      <c r="H1396" s="28" t="s">
        <v>186</v>
      </c>
      <c r="I1396" s="49">
        <v>28.273868027654906</v>
      </c>
    </row>
    <row r="1397" spans="1:9" ht="15.6" x14ac:dyDescent="0.3">
      <c r="A1397" s="39" t="s">
        <v>2983</v>
      </c>
      <c r="B1397" s="20" t="s">
        <v>2984</v>
      </c>
      <c r="C1397" s="23">
        <v>6</v>
      </c>
      <c r="D1397" s="23" t="s">
        <v>183</v>
      </c>
      <c r="E1397" s="24">
        <v>36</v>
      </c>
      <c r="F1397" s="24" t="s">
        <v>543</v>
      </c>
      <c r="G1397" s="25" t="s">
        <v>1110</v>
      </c>
      <c r="H1397" s="28" t="s">
        <v>186</v>
      </c>
      <c r="I1397" s="49">
        <v>32.623693878063357</v>
      </c>
    </row>
    <row r="1398" spans="1:9" ht="15.6" x14ac:dyDescent="0.3">
      <c r="A1398" s="39" t="s">
        <v>2985</v>
      </c>
      <c r="B1398" s="20" t="s">
        <v>2986</v>
      </c>
      <c r="C1398" s="23">
        <v>6</v>
      </c>
      <c r="D1398" s="23" t="s">
        <v>183</v>
      </c>
      <c r="E1398" s="24">
        <v>36</v>
      </c>
      <c r="F1398" s="24" t="s">
        <v>543</v>
      </c>
      <c r="G1398" s="25" t="s">
        <v>1110</v>
      </c>
      <c r="H1398" s="28" t="s">
        <v>186</v>
      </c>
      <c r="I1398" s="49">
        <v>29.361324490257022</v>
      </c>
    </row>
    <row r="1399" spans="1:9" ht="15.6" x14ac:dyDescent="0.3">
      <c r="A1399" s="39" t="s">
        <v>2987</v>
      </c>
      <c r="B1399" s="20" t="s">
        <v>2988</v>
      </c>
      <c r="C1399" s="23">
        <v>6</v>
      </c>
      <c r="D1399" s="23" t="s">
        <v>183</v>
      </c>
      <c r="E1399" s="24">
        <v>36</v>
      </c>
      <c r="F1399" s="24" t="s">
        <v>543</v>
      </c>
      <c r="G1399" s="25" t="s">
        <v>1110</v>
      </c>
      <c r="H1399" s="28" t="s">
        <v>186</v>
      </c>
      <c r="I1399" s="49">
        <v>29.361324490257022</v>
      </c>
    </row>
    <row r="1400" spans="1:9" ht="15.6" x14ac:dyDescent="0.3">
      <c r="A1400" s="39" t="s">
        <v>2989</v>
      </c>
      <c r="B1400" s="20" t="s">
        <v>2990</v>
      </c>
      <c r="C1400" s="23">
        <v>6</v>
      </c>
      <c r="D1400" s="23" t="s">
        <v>183</v>
      </c>
      <c r="E1400" s="24">
        <v>36</v>
      </c>
      <c r="F1400" s="24" t="s">
        <v>543</v>
      </c>
      <c r="G1400" s="25" t="s">
        <v>1110</v>
      </c>
      <c r="H1400" s="28" t="s">
        <v>186</v>
      </c>
      <c r="I1400" s="49">
        <v>34.254878571966529</v>
      </c>
    </row>
    <row r="1401" spans="1:9" ht="15.6" x14ac:dyDescent="0.3">
      <c r="A1401" s="39" t="s">
        <v>2991</v>
      </c>
      <c r="B1401" s="20" t="s">
        <v>2992</v>
      </c>
      <c r="C1401" s="23">
        <v>6</v>
      </c>
      <c r="D1401" s="23" t="s">
        <v>183</v>
      </c>
      <c r="E1401" s="24">
        <v>36</v>
      </c>
      <c r="F1401" s="24" t="s">
        <v>543</v>
      </c>
      <c r="G1401" s="25" t="s">
        <v>1110</v>
      </c>
      <c r="H1401" s="28" t="s">
        <v>186</v>
      </c>
      <c r="I1401" s="49">
        <v>30.829390714769872</v>
      </c>
    </row>
    <row r="1402" spans="1:9" ht="15.6" x14ac:dyDescent="0.3">
      <c r="A1402" s="39" t="s">
        <v>2993</v>
      </c>
      <c r="B1402" s="20" t="s">
        <v>2994</v>
      </c>
      <c r="C1402" s="23">
        <v>6</v>
      </c>
      <c r="D1402" s="23" t="s">
        <v>183</v>
      </c>
      <c r="E1402" s="24">
        <v>36</v>
      </c>
      <c r="F1402" s="24" t="s">
        <v>543</v>
      </c>
      <c r="G1402" s="25" t="s">
        <v>1110</v>
      </c>
      <c r="H1402" s="28" t="s">
        <v>186</v>
      </c>
      <c r="I1402" s="49">
        <v>30.829390714769872</v>
      </c>
    </row>
    <row r="1403" spans="1:9" ht="15.6" x14ac:dyDescent="0.3">
      <c r="A1403" s="39" t="s">
        <v>2995</v>
      </c>
      <c r="B1403" s="20" t="s">
        <v>2996</v>
      </c>
      <c r="C1403" s="23">
        <v>6</v>
      </c>
      <c r="D1403" s="23" t="s">
        <v>183</v>
      </c>
      <c r="E1403" s="24">
        <v>36</v>
      </c>
      <c r="F1403" s="24" t="s">
        <v>543</v>
      </c>
      <c r="G1403" s="25" t="s">
        <v>1110</v>
      </c>
      <c r="H1403" s="28" t="s">
        <v>186</v>
      </c>
      <c r="I1403" s="49">
        <v>34.254878571966529</v>
      </c>
    </row>
    <row r="1404" spans="1:9" ht="15.6" x14ac:dyDescent="0.3">
      <c r="A1404" s="39" t="s">
        <v>2997</v>
      </c>
      <c r="B1404" s="20" t="s">
        <v>2998</v>
      </c>
      <c r="C1404" s="23">
        <v>6</v>
      </c>
      <c r="D1404" s="23" t="s">
        <v>183</v>
      </c>
      <c r="E1404" s="24">
        <v>36</v>
      </c>
      <c r="F1404" s="24" t="s">
        <v>543</v>
      </c>
      <c r="G1404" s="25" t="s">
        <v>1110</v>
      </c>
      <c r="H1404" s="28" t="s">
        <v>186</v>
      </c>
      <c r="I1404" s="49">
        <v>30.829390714769872</v>
      </c>
    </row>
    <row r="1405" spans="1:9" ht="15.6" x14ac:dyDescent="0.3">
      <c r="A1405" s="39" t="s">
        <v>2999</v>
      </c>
      <c r="B1405" s="20" t="s">
        <v>3000</v>
      </c>
      <c r="C1405" s="23">
        <v>6</v>
      </c>
      <c r="D1405" s="23" t="s">
        <v>183</v>
      </c>
      <c r="E1405" s="24">
        <v>36</v>
      </c>
      <c r="F1405" s="24" t="s">
        <v>543</v>
      </c>
      <c r="G1405" s="25" t="s">
        <v>1110</v>
      </c>
      <c r="H1405" s="28" t="s">
        <v>186</v>
      </c>
      <c r="I1405" s="49">
        <v>30.829390714769872</v>
      </c>
    </row>
    <row r="1406" spans="1:9" ht="15.6" x14ac:dyDescent="0.3">
      <c r="A1406" s="39" t="s">
        <v>3001</v>
      </c>
      <c r="B1406" s="20" t="s">
        <v>3002</v>
      </c>
      <c r="C1406" s="23">
        <v>6</v>
      </c>
      <c r="D1406" s="23" t="s">
        <v>183</v>
      </c>
      <c r="E1406" s="24">
        <v>36</v>
      </c>
      <c r="F1406" s="24" t="s">
        <v>543</v>
      </c>
      <c r="G1406" s="25" t="s">
        <v>1110</v>
      </c>
      <c r="H1406" s="28" t="s">
        <v>186</v>
      </c>
      <c r="I1406" s="49">
        <v>32.623693878063357</v>
      </c>
    </row>
    <row r="1407" spans="1:9" ht="15.6" x14ac:dyDescent="0.3">
      <c r="A1407" s="39" t="s">
        <v>3003</v>
      </c>
      <c r="B1407" s="20" t="s">
        <v>3004</v>
      </c>
      <c r="C1407" s="23">
        <v>6</v>
      </c>
      <c r="D1407" s="23" t="s">
        <v>183</v>
      </c>
      <c r="E1407" s="24">
        <v>36</v>
      </c>
      <c r="F1407" s="24" t="s">
        <v>543</v>
      </c>
      <c r="G1407" s="25" t="s">
        <v>1110</v>
      </c>
      <c r="H1407" s="28" t="s">
        <v>186</v>
      </c>
      <c r="I1407" s="49">
        <v>29.361324490257022</v>
      </c>
    </row>
    <row r="1408" spans="1:9" ht="15.6" x14ac:dyDescent="0.3">
      <c r="A1408" s="39" t="s">
        <v>3005</v>
      </c>
      <c r="B1408" s="20" t="s">
        <v>3006</v>
      </c>
      <c r="C1408" s="23">
        <v>6</v>
      </c>
      <c r="D1408" s="23" t="s">
        <v>183</v>
      </c>
      <c r="E1408" s="24">
        <v>36</v>
      </c>
      <c r="F1408" s="24" t="s">
        <v>543</v>
      </c>
      <c r="G1408" s="25" t="s">
        <v>1110</v>
      </c>
      <c r="H1408" s="28" t="s">
        <v>186</v>
      </c>
      <c r="I1408" s="49">
        <v>29.361324490257022</v>
      </c>
    </row>
    <row r="1409" spans="1:9" ht="15.6" x14ac:dyDescent="0.3">
      <c r="A1409" s="39" t="s">
        <v>3007</v>
      </c>
      <c r="B1409" s="20" t="s">
        <v>3008</v>
      </c>
      <c r="C1409" s="23">
        <v>5</v>
      </c>
      <c r="D1409" s="23" t="s">
        <v>1698</v>
      </c>
      <c r="E1409" s="24">
        <v>40</v>
      </c>
      <c r="F1409" s="24" t="s">
        <v>1098</v>
      </c>
      <c r="G1409" s="25" t="s">
        <v>1110</v>
      </c>
      <c r="H1409" s="28" t="s">
        <v>186</v>
      </c>
      <c r="I1409" s="49">
        <v>18.255673032438903</v>
      </c>
    </row>
    <row r="1410" spans="1:9" ht="15.6" x14ac:dyDescent="0.3">
      <c r="A1410" s="39" t="s">
        <v>3009</v>
      </c>
      <c r="B1410" s="20" t="s">
        <v>3010</v>
      </c>
      <c r="C1410" s="23">
        <v>5</v>
      </c>
      <c r="D1410" s="23" t="s">
        <v>1698</v>
      </c>
      <c r="E1410" s="24">
        <v>40</v>
      </c>
      <c r="F1410" s="24" t="s">
        <v>1098</v>
      </c>
      <c r="G1410" s="25" t="s">
        <v>1110</v>
      </c>
      <c r="H1410" s="28" t="s">
        <v>186</v>
      </c>
      <c r="I1410" s="49">
        <v>29.219679176546595</v>
      </c>
    </row>
    <row r="1411" spans="1:9" ht="15.6" x14ac:dyDescent="0.3">
      <c r="A1411" s="39" t="s">
        <v>3011</v>
      </c>
      <c r="B1411" s="20" t="s">
        <v>3012</v>
      </c>
      <c r="C1411" s="23">
        <v>5</v>
      </c>
      <c r="D1411" s="23" t="s">
        <v>1698</v>
      </c>
      <c r="E1411" s="24">
        <v>40</v>
      </c>
      <c r="F1411" s="24" t="s">
        <v>1098</v>
      </c>
      <c r="G1411" s="25" t="s">
        <v>1110</v>
      </c>
      <c r="H1411" s="28" t="s">
        <v>186</v>
      </c>
      <c r="I1411" s="49">
        <v>26.297711258891937</v>
      </c>
    </row>
    <row r="1412" spans="1:9" ht="15.6" x14ac:dyDescent="0.3">
      <c r="A1412" s="39" t="s">
        <v>3013</v>
      </c>
      <c r="B1412" s="20" t="s">
        <v>3014</v>
      </c>
      <c r="C1412" s="23">
        <v>5</v>
      </c>
      <c r="D1412" s="23" t="s">
        <v>1698</v>
      </c>
      <c r="E1412" s="24">
        <v>40</v>
      </c>
      <c r="F1412" s="24" t="s">
        <v>1098</v>
      </c>
      <c r="G1412" s="25" t="s">
        <v>1110</v>
      </c>
      <c r="H1412" s="28" t="s">
        <v>186</v>
      </c>
      <c r="I1412" s="49">
        <v>26.297711258891937</v>
      </c>
    </row>
    <row r="1413" spans="1:9" ht="15.6" x14ac:dyDescent="0.3">
      <c r="A1413" s="39" t="s">
        <v>3015</v>
      </c>
      <c r="B1413" s="20" t="s">
        <v>3016</v>
      </c>
      <c r="C1413" s="23">
        <v>5</v>
      </c>
      <c r="D1413" s="23" t="s">
        <v>1698</v>
      </c>
      <c r="E1413" s="24">
        <v>40</v>
      </c>
      <c r="F1413" s="24" t="s">
        <v>1098</v>
      </c>
      <c r="G1413" s="25" t="s">
        <v>1110</v>
      </c>
      <c r="H1413" s="28" t="s">
        <v>186</v>
      </c>
      <c r="I1413" s="49">
        <v>29.219679176546595</v>
      </c>
    </row>
    <row r="1414" spans="1:9" ht="15.6" x14ac:dyDescent="0.3">
      <c r="A1414" s="39" t="s">
        <v>3017</v>
      </c>
      <c r="B1414" s="20" t="s">
        <v>3018</v>
      </c>
      <c r="C1414" s="23">
        <v>5</v>
      </c>
      <c r="D1414" s="23" t="s">
        <v>1698</v>
      </c>
      <c r="E1414" s="24">
        <v>40</v>
      </c>
      <c r="F1414" s="24" t="s">
        <v>1098</v>
      </c>
      <c r="G1414" s="25" t="s">
        <v>1110</v>
      </c>
      <c r="H1414" s="28" t="s">
        <v>186</v>
      </c>
      <c r="I1414" s="49">
        <v>26.297711258891937</v>
      </c>
    </row>
    <row r="1415" spans="1:9" ht="15.6" x14ac:dyDescent="0.3">
      <c r="A1415" s="39" t="s">
        <v>3019</v>
      </c>
      <c r="B1415" s="20" t="s">
        <v>3020</v>
      </c>
      <c r="C1415" s="23">
        <v>5</v>
      </c>
      <c r="D1415" s="23" t="s">
        <v>1698</v>
      </c>
      <c r="E1415" s="24">
        <v>40</v>
      </c>
      <c r="F1415" s="24" t="s">
        <v>1098</v>
      </c>
      <c r="G1415" s="25" t="s">
        <v>1110</v>
      </c>
      <c r="H1415" s="28" t="s">
        <v>186</v>
      </c>
      <c r="I1415" s="49">
        <v>26.297711258891937</v>
      </c>
    </row>
    <row r="1416" spans="1:9" ht="15.6" x14ac:dyDescent="0.3">
      <c r="A1416" s="39" t="s">
        <v>3021</v>
      </c>
      <c r="B1416" s="20" t="s">
        <v>3022</v>
      </c>
      <c r="C1416" s="23">
        <v>5</v>
      </c>
      <c r="D1416" s="23" t="s">
        <v>1698</v>
      </c>
      <c r="E1416" s="24">
        <v>40</v>
      </c>
      <c r="F1416" s="24" t="s">
        <v>1098</v>
      </c>
      <c r="G1416" s="25" t="s">
        <v>1110</v>
      </c>
      <c r="H1416" s="28" t="s">
        <v>186</v>
      </c>
      <c r="I1416" s="49">
        <v>31.557253510670321</v>
      </c>
    </row>
    <row r="1417" spans="1:9" ht="15.6" x14ac:dyDescent="0.3">
      <c r="A1417" s="39" t="s">
        <v>3023</v>
      </c>
      <c r="B1417" s="20" t="s">
        <v>3024</v>
      </c>
      <c r="C1417" s="23">
        <v>5</v>
      </c>
      <c r="D1417" s="23" t="s">
        <v>1698</v>
      </c>
      <c r="E1417" s="24">
        <v>40</v>
      </c>
      <c r="F1417" s="24" t="s">
        <v>1098</v>
      </c>
      <c r="G1417" s="25" t="s">
        <v>1110</v>
      </c>
      <c r="H1417" s="28" t="s">
        <v>186</v>
      </c>
      <c r="I1417" s="49">
        <v>28.401528159603291</v>
      </c>
    </row>
    <row r="1418" spans="1:9" ht="15.6" x14ac:dyDescent="0.3">
      <c r="A1418" s="39" t="s">
        <v>3025</v>
      </c>
      <c r="B1418" s="20" t="s">
        <v>3026</v>
      </c>
      <c r="C1418" s="23">
        <v>5</v>
      </c>
      <c r="D1418" s="23" t="s">
        <v>1698</v>
      </c>
      <c r="E1418" s="24">
        <v>40</v>
      </c>
      <c r="F1418" s="24" t="s">
        <v>1098</v>
      </c>
      <c r="G1418" s="25" t="s">
        <v>1110</v>
      </c>
      <c r="H1418" s="28" t="s">
        <v>186</v>
      </c>
      <c r="I1418" s="49">
        <v>28.401528159603291</v>
      </c>
    </row>
    <row r="1419" spans="1:9" ht="15.6" x14ac:dyDescent="0.3">
      <c r="A1419" s="39" t="s">
        <v>3027</v>
      </c>
      <c r="B1419" s="20" t="s">
        <v>3028</v>
      </c>
      <c r="C1419" s="23">
        <v>5</v>
      </c>
      <c r="D1419" s="23" t="s">
        <v>1698</v>
      </c>
      <c r="E1419" s="24">
        <v>40</v>
      </c>
      <c r="F1419" s="24" t="s">
        <v>1098</v>
      </c>
      <c r="G1419" s="25" t="s">
        <v>1110</v>
      </c>
      <c r="H1419" s="28" t="s">
        <v>186</v>
      </c>
      <c r="I1419" s="49">
        <v>31.557253510670321</v>
      </c>
    </row>
    <row r="1420" spans="1:9" ht="15.6" x14ac:dyDescent="0.3">
      <c r="A1420" s="39" t="s">
        <v>3029</v>
      </c>
      <c r="B1420" s="20" t="s">
        <v>3030</v>
      </c>
      <c r="C1420" s="23">
        <v>5</v>
      </c>
      <c r="D1420" s="23" t="s">
        <v>1698</v>
      </c>
      <c r="E1420" s="24">
        <v>40</v>
      </c>
      <c r="F1420" s="24" t="s">
        <v>1098</v>
      </c>
      <c r="G1420" s="25" t="s">
        <v>1110</v>
      </c>
      <c r="H1420" s="28" t="s">
        <v>186</v>
      </c>
      <c r="I1420" s="49">
        <v>28.401528159603291</v>
      </c>
    </row>
    <row r="1421" spans="1:9" ht="15.6" x14ac:dyDescent="0.3">
      <c r="A1421" s="39" t="s">
        <v>3031</v>
      </c>
      <c r="B1421" s="20" t="s">
        <v>3032</v>
      </c>
      <c r="C1421" s="23">
        <v>5</v>
      </c>
      <c r="D1421" s="23" t="s">
        <v>1698</v>
      </c>
      <c r="E1421" s="24">
        <v>40</v>
      </c>
      <c r="F1421" s="24" t="s">
        <v>1098</v>
      </c>
      <c r="G1421" s="25" t="s">
        <v>1110</v>
      </c>
      <c r="H1421" s="28" t="s">
        <v>186</v>
      </c>
      <c r="I1421" s="49">
        <v>28.401528159603291</v>
      </c>
    </row>
    <row r="1422" spans="1:9" ht="15.6" x14ac:dyDescent="0.3">
      <c r="A1422" s="39" t="s">
        <v>3033</v>
      </c>
      <c r="B1422" s="20" t="s">
        <v>3034</v>
      </c>
      <c r="C1422" s="23">
        <v>5</v>
      </c>
      <c r="D1422" s="23" t="s">
        <v>1698</v>
      </c>
      <c r="E1422" s="24">
        <v>40</v>
      </c>
      <c r="F1422" s="24" t="s">
        <v>1098</v>
      </c>
      <c r="G1422" s="25" t="s">
        <v>1110</v>
      </c>
      <c r="H1422" s="28" t="s">
        <v>186</v>
      </c>
      <c r="I1422" s="49">
        <v>31.557253510670321</v>
      </c>
    </row>
    <row r="1423" spans="1:9" ht="15.6" x14ac:dyDescent="0.3">
      <c r="A1423" s="39" t="s">
        <v>3035</v>
      </c>
      <c r="B1423" s="20" t="s">
        <v>3036</v>
      </c>
      <c r="C1423" s="23">
        <v>5</v>
      </c>
      <c r="D1423" s="23" t="s">
        <v>1698</v>
      </c>
      <c r="E1423" s="24">
        <v>40</v>
      </c>
      <c r="F1423" s="24" t="s">
        <v>1098</v>
      </c>
      <c r="G1423" s="25" t="s">
        <v>1110</v>
      </c>
      <c r="H1423" s="28" t="s">
        <v>186</v>
      </c>
      <c r="I1423" s="49">
        <v>27.309161691926242</v>
      </c>
    </row>
    <row r="1424" spans="1:9" ht="15.6" x14ac:dyDescent="0.3">
      <c r="A1424" s="39" t="s">
        <v>3037</v>
      </c>
      <c r="B1424" s="20" t="s">
        <v>3038</v>
      </c>
      <c r="C1424" s="23">
        <v>5</v>
      </c>
      <c r="D1424" s="23" t="s">
        <v>1698</v>
      </c>
      <c r="E1424" s="24">
        <v>40</v>
      </c>
      <c r="F1424" s="24" t="s">
        <v>1098</v>
      </c>
      <c r="G1424" s="25" t="s">
        <v>1110</v>
      </c>
      <c r="H1424" s="28" t="s">
        <v>186</v>
      </c>
      <c r="I1424" s="49">
        <v>28.401528159603291</v>
      </c>
    </row>
    <row r="1425" spans="1:9" ht="15.6" x14ac:dyDescent="0.3">
      <c r="A1425" s="39" t="s">
        <v>3039</v>
      </c>
      <c r="B1425" s="20" t="s">
        <v>3040</v>
      </c>
      <c r="C1425" s="23">
        <v>5</v>
      </c>
      <c r="D1425" s="23" t="s">
        <v>1698</v>
      </c>
      <c r="E1425" s="24">
        <v>40</v>
      </c>
      <c r="F1425" s="24" t="s">
        <v>1098</v>
      </c>
      <c r="G1425" s="25" t="s">
        <v>1110</v>
      </c>
      <c r="H1425" s="28" t="s">
        <v>186</v>
      </c>
      <c r="I1425" s="49">
        <v>31.557253510670321</v>
      </c>
    </row>
    <row r="1426" spans="1:9" ht="15.6" x14ac:dyDescent="0.3">
      <c r="A1426" s="39" t="s">
        <v>3041</v>
      </c>
      <c r="B1426" s="20" t="s">
        <v>3042</v>
      </c>
      <c r="C1426" s="23">
        <v>5</v>
      </c>
      <c r="D1426" s="23" t="s">
        <v>1698</v>
      </c>
      <c r="E1426" s="24">
        <v>40</v>
      </c>
      <c r="F1426" s="24" t="s">
        <v>1098</v>
      </c>
      <c r="G1426" s="25" t="s">
        <v>1110</v>
      </c>
      <c r="H1426" s="28" t="s">
        <v>186</v>
      </c>
      <c r="I1426" s="49">
        <v>28.401528159603291</v>
      </c>
    </row>
    <row r="1427" spans="1:9" ht="15.6" x14ac:dyDescent="0.3">
      <c r="A1427" s="39" t="s">
        <v>3043</v>
      </c>
      <c r="B1427" s="20" t="s">
        <v>3044</v>
      </c>
      <c r="C1427" s="23">
        <v>5</v>
      </c>
      <c r="D1427" s="23" t="s">
        <v>1698</v>
      </c>
      <c r="E1427" s="24">
        <v>40</v>
      </c>
      <c r="F1427" s="24" t="s">
        <v>1098</v>
      </c>
      <c r="G1427" s="25" t="s">
        <v>1110</v>
      </c>
      <c r="H1427" s="28" t="s">
        <v>186</v>
      </c>
      <c r="I1427" s="49">
        <v>28.401528159603291</v>
      </c>
    </row>
    <row r="1428" spans="1:9" ht="15.6" x14ac:dyDescent="0.3">
      <c r="A1428" s="39" t="s">
        <v>3045</v>
      </c>
      <c r="B1428" s="20" t="s">
        <v>3046</v>
      </c>
      <c r="C1428" s="23">
        <v>5</v>
      </c>
      <c r="D1428" s="23" t="s">
        <v>1698</v>
      </c>
      <c r="E1428" s="24">
        <v>40</v>
      </c>
      <c r="F1428" s="24" t="s">
        <v>1098</v>
      </c>
      <c r="G1428" s="25" t="s">
        <v>1110</v>
      </c>
      <c r="H1428" s="28" t="s">
        <v>186</v>
      </c>
      <c r="I1428" s="49">
        <v>31.557253510670321</v>
      </c>
    </row>
    <row r="1429" spans="1:9" ht="15.6" x14ac:dyDescent="0.3">
      <c r="A1429" s="39" t="s">
        <v>3047</v>
      </c>
      <c r="B1429" s="20" t="s">
        <v>3048</v>
      </c>
      <c r="C1429" s="23">
        <v>5</v>
      </c>
      <c r="D1429" s="23" t="s">
        <v>1698</v>
      </c>
      <c r="E1429" s="24">
        <v>40</v>
      </c>
      <c r="F1429" s="24" t="s">
        <v>1098</v>
      </c>
      <c r="G1429" s="25" t="s">
        <v>1110</v>
      </c>
      <c r="H1429" s="28" t="s">
        <v>186</v>
      </c>
      <c r="I1429" s="49">
        <v>28.401528159603291</v>
      </c>
    </row>
    <row r="1430" spans="1:9" ht="15.6" x14ac:dyDescent="0.3">
      <c r="A1430" s="39" t="s">
        <v>3049</v>
      </c>
      <c r="B1430" s="20" t="s">
        <v>3050</v>
      </c>
      <c r="C1430" s="23">
        <v>5</v>
      </c>
      <c r="D1430" s="23" t="s">
        <v>1698</v>
      </c>
      <c r="E1430" s="24">
        <v>40</v>
      </c>
      <c r="F1430" s="24" t="s">
        <v>1098</v>
      </c>
      <c r="G1430" s="25" t="s">
        <v>1110</v>
      </c>
      <c r="H1430" s="28" t="s">
        <v>186</v>
      </c>
      <c r="I1430" s="49">
        <v>28.401528159603291</v>
      </c>
    </row>
    <row r="1431" spans="1:9" ht="15.6" x14ac:dyDescent="0.3">
      <c r="A1431" s="39" t="s">
        <v>3051</v>
      </c>
      <c r="B1431" s="20" t="s">
        <v>3052</v>
      </c>
      <c r="C1431" s="23">
        <v>5</v>
      </c>
      <c r="D1431" s="23" t="s">
        <v>1698</v>
      </c>
      <c r="E1431" s="24">
        <v>40</v>
      </c>
      <c r="F1431" s="24" t="s">
        <v>1098</v>
      </c>
      <c r="G1431" s="25" t="s">
        <v>1110</v>
      </c>
      <c r="H1431" s="28" t="s">
        <v>186</v>
      </c>
      <c r="I1431" s="49">
        <v>30.38846634360846</v>
      </c>
    </row>
    <row r="1432" spans="1:9" ht="15.6" x14ac:dyDescent="0.3">
      <c r="A1432" s="39" t="s">
        <v>3053</v>
      </c>
      <c r="B1432" s="20" t="s">
        <v>3054</v>
      </c>
      <c r="C1432" s="23">
        <v>5</v>
      </c>
      <c r="D1432" s="23" t="s">
        <v>1698</v>
      </c>
      <c r="E1432" s="24">
        <v>40</v>
      </c>
      <c r="F1432" s="24" t="s">
        <v>1098</v>
      </c>
      <c r="G1432" s="25" t="s">
        <v>1110</v>
      </c>
      <c r="H1432" s="28" t="s">
        <v>186</v>
      </c>
      <c r="I1432" s="49">
        <v>27.349619709247619</v>
      </c>
    </row>
    <row r="1433" spans="1:9" ht="15.6" x14ac:dyDescent="0.3">
      <c r="A1433" s="39" t="s">
        <v>3055</v>
      </c>
      <c r="B1433" s="20" t="s">
        <v>3056</v>
      </c>
      <c r="C1433" s="23">
        <v>5</v>
      </c>
      <c r="D1433" s="23" t="s">
        <v>1698</v>
      </c>
      <c r="E1433" s="24">
        <v>40</v>
      </c>
      <c r="F1433" s="24" t="s">
        <v>1098</v>
      </c>
      <c r="G1433" s="25" t="s">
        <v>1110</v>
      </c>
      <c r="H1433" s="28" t="s">
        <v>186</v>
      </c>
      <c r="I1433" s="49">
        <v>27.349619709247619</v>
      </c>
    </row>
    <row r="1434" spans="1:9" ht="15.6" x14ac:dyDescent="0.3">
      <c r="A1434" s="39" t="s">
        <v>3057</v>
      </c>
      <c r="B1434" s="20" t="s">
        <v>3058</v>
      </c>
      <c r="C1434" s="23">
        <v>5</v>
      </c>
      <c r="D1434" s="23" t="s">
        <v>1698</v>
      </c>
      <c r="E1434" s="24">
        <v>40</v>
      </c>
      <c r="F1434" s="24" t="s">
        <v>1098</v>
      </c>
      <c r="G1434" s="25" t="s">
        <v>1110</v>
      </c>
      <c r="H1434" s="28" t="s">
        <v>186</v>
      </c>
      <c r="I1434" s="49">
        <v>30.38846634360846</v>
      </c>
    </row>
    <row r="1435" spans="1:9" ht="15.6" x14ac:dyDescent="0.3">
      <c r="A1435" s="39" t="s">
        <v>3059</v>
      </c>
      <c r="B1435" s="20" t="s">
        <v>3060</v>
      </c>
      <c r="C1435" s="23">
        <v>5</v>
      </c>
      <c r="D1435" s="23" t="s">
        <v>1698</v>
      </c>
      <c r="E1435" s="24">
        <v>40</v>
      </c>
      <c r="F1435" s="24" t="s">
        <v>1098</v>
      </c>
      <c r="G1435" s="25" t="s">
        <v>1110</v>
      </c>
      <c r="H1435" s="28" t="s">
        <v>186</v>
      </c>
      <c r="I1435" s="49">
        <v>27.349619709247619</v>
      </c>
    </row>
    <row r="1436" spans="1:9" ht="15.6" x14ac:dyDescent="0.3">
      <c r="A1436" s="39" t="s">
        <v>3061</v>
      </c>
      <c r="B1436" s="20" t="s">
        <v>3062</v>
      </c>
      <c r="C1436" s="23">
        <v>5</v>
      </c>
      <c r="D1436" s="23" t="s">
        <v>1698</v>
      </c>
      <c r="E1436" s="24">
        <v>40</v>
      </c>
      <c r="F1436" s="24" t="s">
        <v>1098</v>
      </c>
      <c r="G1436" s="25" t="s">
        <v>1110</v>
      </c>
      <c r="H1436" s="28" t="s">
        <v>186</v>
      </c>
      <c r="I1436" s="49">
        <v>27.349619709247619</v>
      </c>
    </row>
    <row r="1437" spans="1:9" ht="15.6" x14ac:dyDescent="0.3">
      <c r="A1437" s="39" t="s">
        <v>3063</v>
      </c>
      <c r="B1437" s="20" t="s">
        <v>3064</v>
      </c>
      <c r="C1437" s="23">
        <v>5</v>
      </c>
      <c r="D1437" s="23" t="s">
        <v>1698</v>
      </c>
      <c r="E1437" s="24">
        <v>40</v>
      </c>
      <c r="F1437" s="24" t="s">
        <v>1098</v>
      </c>
      <c r="G1437" s="25" t="s">
        <v>1110</v>
      </c>
      <c r="H1437" s="28" t="s">
        <v>186</v>
      </c>
      <c r="I1437" s="49">
        <v>31.557253510670321</v>
      </c>
    </row>
    <row r="1438" spans="1:9" ht="15.6" x14ac:dyDescent="0.3">
      <c r="A1438" s="39" t="s">
        <v>3065</v>
      </c>
      <c r="B1438" s="20" t="s">
        <v>3066</v>
      </c>
      <c r="C1438" s="23">
        <v>5</v>
      </c>
      <c r="D1438" s="23" t="s">
        <v>1698</v>
      </c>
      <c r="E1438" s="24">
        <v>40</v>
      </c>
      <c r="F1438" s="24" t="s">
        <v>1098</v>
      </c>
      <c r="G1438" s="25" t="s">
        <v>1110</v>
      </c>
      <c r="H1438" s="28" t="s">
        <v>186</v>
      </c>
      <c r="I1438" s="49">
        <v>28.401528159603291</v>
      </c>
    </row>
    <row r="1439" spans="1:9" ht="15.6" x14ac:dyDescent="0.3">
      <c r="A1439" s="39" t="s">
        <v>3067</v>
      </c>
      <c r="B1439" s="20" t="s">
        <v>3068</v>
      </c>
      <c r="C1439" s="23">
        <v>5</v>
      </c>
      <c r="D1439" s="23" t="s">
        <v>1698</v>
      </c>
      <c r="E1439" s="24">
        <v>40</v>
      </c>
      <c r="F1439" s="24" t="s">
        <v>1098</v>
      </c>
      <c r="G1439" s="25" t="s">
        <v>1110</v>
      </c>
      <c r="H1439" s="28" t="s">
        <v>186</v>
      </c>
      <c r="I1439" s="49">
        <v>28.401528159603291</v>
      </c>
    </row>
    <row r="1440" spans="1:9" ht="15.6" x14ac:dyDescent="0.3">
      <c r="A1440" s="39" t="s">
        <v>3069</v>
      </c>
      <c r="B1440" s="20" t="s">
        <v>3070</v>
      </c>
      <c r="C1440" s="23">
        <v>5</v>
      </c>
      <c r="D1440" s="23" t="s">
        <v>1698</v>
      </c>
      <c r="E1440" s="24">
        <v>40</v>
      </c>
      <c r="F1440" s="24" t="s">
        <v>1098</v>
      </c>
      <c r="G1440" s="25" t="s">
        <v>1110</v>
      </c>
      <c r="H1440" s="28" t="s">
        <v>186</v>
      </c>
      <c r="I1440" s="49">
        <v>30.38846634360846</v>
      </c>
    </row>
    <row r="1441" spans="1:9" ht="15.6" x14ac:dyDescent="0.3">
      <c r="A1441" s="39" t="s">
        <v>3071</v>
      </c>
      <c r="B1441" s="20" t="s">
        <v>3072</v>
      </c>
      <c r="C1441" s="23">
        <v>5</v>
      </c>
      <c r="D1441" s="23" t="s">
        <v>1698</v>
      </c>
      <c r="E1441" s="24">
        <v>40</v>
      </c>
      <c r="F1441" s="24" t="s">
        <v>1098</v>
      </c>
      <c r="G1441" s="25" t="s">
        <v>1110</v>
      </c>
      <c r="H1441" s="28" t="s">
        <v>186</v>
      </c>
      <c r="I1441" s="49">
        <v>27.349619709247619</v>
      </c>
    </row>
    <row r="1442" spans="1:9" ht="15.6" x14ac:dyDescent="0.3">
      <c r="A1442" s="39" t="s">
        <v>3073</v>
      </c>
      <c r="B1442" s="20" t="s">
        <v>3074</v>
      </c>
      <c r="C1442" s="23">
        <v>5</v>
      </c>
      <c r="D1442" s="23" t="s">
        <v>1698</v>
      </c>
      <c r="E1442" s="24">
        <v>40</v>
      </c>
      <c r="F1442" s="24" t="s">
        <v>1098</v>
      </c>
      <c r="G1442" s="25" t="s">
        <v>1110</v>
      </c>
      <c r="H1442" s="28" t="s">
        <v>186</v>
      </c>
      <c r="I1442" s="49">
        <v>27.349619709247619</v>
      </c>
    </row>
    <row r="1443" spans="1:9" ht="15.6" x14ac:dyDescent="0.3">
      <c r="A1443" s="39" t="s">
        <v>3075</v>
      </c>
      <c r="B1443" s="20" t="s">
        <v>3076</v>
      </c>
      <c r="C1443" s="23">
        <v>5</v>
      </c>
      <c r="D1443" s="23" t="s">
        <v>1698</v>
      </c>
      <c r="E1443" s="24">
        <v>40</v>
      </c>
      <c r="F1443" s="24" t="s">
        <v>1098</v>
      </c>
      <c r="G1443" s="25" t="s">
        <v>1110</v>
      </c>
      <c r="H1443" s="28" t="s">
        <v>186</v>
      </c>
      <c r="I1443" s="49">
        <v>31.557253510670321</v>
      </c>
    </row>
    <row r="1444" spans="1:9" ht="15.6" x14ac:dyDescent="0.3">
      <c r="A1444" s="39" t="s">
        <v>3077</v>
      </c>
      <c r="B1444" s="20" t="s">
        <v>3078</v>
      </c>
      <c r="C1444" s="23">
        <v>5</v>
      </c>
      <c r="D1444" s="23" t="s">
        <v>1698</v>
      </c>
      <c r="E1444" s="24">
        <v>40</v>
      </c>
      <c r="F1444" s="24" t="s">
        <v>1098</v>
      </c>
      <c r="G1444" s="25" t="s">
        <v>1110</v>
      </c>
      <c r="H1444" s="28" t="s">
        <v>186</v>
      </c>
      <c r="I1444" s="49">
        <v>28.401528159603291</v>
      </c>
    </row>
    <row r="1445" spans="1:9" ht="15.6" x14ac:dyDescent="0.3">
      <c r="A1445" s="39" t="s">
        <v>3079</v>
      </c>
      <c r="B1445" s="20" t="s">
        <v>3080</v>
      </c>
      <c r="C1445" s="23">
        <v>5</v>
      </c>
      <c r="D1445" s="23" t="s">
        <v>1698</v>
      </c>
      <c r="E1445" s="24">
        <v>40</v>
      </c>
      <c r="F1445" s="24" t="s">
        <v>1098</v>
      </c>
      <c r="G1445" s="25" t="s">
        <v>1110</v>
      </c>
      <c r="H1445" s="28" t="s">
        <v>186</v>
      </c>
      <c r="I1445" s="49">
        <v>28.401528159603291</v>
      </c>
    </row>
    <row r="1446" spans="1:9" ht="15.6" x14ac:dyDescent="0.3">
      <c r="A1446" s="39" t="s">
        <v>3081</v>
      </c>
      <c r="B1446" s="20" t="s">
        <v>3082</v>
      </c>
      <c r="C1446" s="23">
        <v>5</v>
      </c>
      <c r="D1446" s="23" t="s">
        <v>1698</v>
      </c>
      <c r="E1446" s="24">
        <v>40</v>
      </c>
      <c r="F1446" s="24" t="s">
        <v>1098</v>
      </c>
      <c r="G1446" s="25" t="s">
        <v>1110</v>
      </c>
      <c r="H1446" s="28" t="s">
        <v>186</v>
      </c>
      <c r="I1446" s="49">
        <v>33.135116186203845</v>
      </c>
    </row>
    <row r="1447" spans="1:9" ht="15.6" x14ac:dyDescent="0.3">
      <c r="A1447" s="39" t="s">
        <v>3083</v>
      </c>
      <c r="B1447" s="20" t="s">
        <v>3084</v>
      </c>
      <c r="C1447" s="23">
        <v>5</v>
      </c>
      <c r="D1447" s="23" t="s">
        <v>1698</v>
      </c>
      <c r="E1447" s="24">
        <v>40</v>
      </c>
      <c r="F1447" s="24" t="s">
        <v>1098</v>
      </c>
      <c r="G1447" s="25" t="s">
        <v>1110</v>
      </c>
      <c r="H1447" s="28" t="s">
        <v>186</v>
      </c>
      <c r="I1447" s="49">
        <v>29.82160456758346</v>
      </c>
    </row>
    <row r="1448" spans="1:9" ht="15.6" x14ac:dyDescent="0.3">
      <c r="A1448" s="39" t="s">
        <v>3085</v>
      </c>
      <c r="B1448" s="20" t="s">
        <v>3086</v>
      </c>
      <c r="C1448" s="23">
        <v>5</v>
      </c>
      <c r="D1448" s="23" t="s">
        <v>1698</v>
      </c>
      <c r="E1448" s="24">
        <v>40</v>
      </c>
      <c r="F1448" s="24" t="s">
        <v>1098</v>
      </c>
      <c r="G1448" s="25" t="s">
        <v>1110</v>
      </c>
      <c r="H1448" s="28" t="s">
        <v>186</v>
      </c>
      <c r="I1448" s="49">
        <v>29.82160456758346</v>
      </c>
    </row>
    <row r="1449" spans="1:9" ht="15.6" x14ac:dyDescent="0.3">
      <c r="A1449" s="39" t="s">
        <v>3087</v>
      </c>
      <c r="B1449" s="20" t="s">
        <v>3088</v>
      </c>
      <c r="C1449" s="23">
        <v>5</v>
      </c>
      <c r="D1449" s="23" t="s">
        <v>1698</v>
      </c>
      <c r="E1449" s="24">
        <v>40</v>
      </c>
      <c r="F1449" s="24" t="s">
        <v>1098</v>
      </c>
      <c r="G1449" s="25" t="s">
        <v>1110</v>
      </c>
      <c r="H1449" s="28" t="s">
        <v>186</v>
      </c>
      <c r="I1449" s="49">
        <v>33.135116186203845</v>
      </c>
    </row>
    <row r="1450" spans="1:9" ht="15.6" x14ac:dyDescent="0.3">
      <c r="A1450" s="39" t="s">
        <v>3089</v>
      </c>
      <c r="B1450" s="20" t="s">
        <v>3090</v>
      </c>
      <c r="C1450" s="23">
        <v>5</v>
      </c>
      <c r="D1450" s="23" t="s">
        <v>1698</v>
      </c>
      <c r="E1450" s="24">
        <v>40</v>
      </c>
      <c r="F1450" s="24" t="s">
        <v>1098</v>
      </c>
      <c r="G1450" s="25" t="s">
        <v>1110</v>
      </c>
      <c r="H1450" s="28" t="s">
        <v>186</v>
      </c>
      <c r="I1450" s="49">
        <v>29.82160456758346</v>
      </c>
    </row>
    <row r="1451" spans="1:9" ht="15.6" x14ac:dyDescent="0.3">
      <c r="A1451" s="39" t="s">
        <v>3091</v>
      </c>
      <c r="B1451" s="20" t="s">
        <v>3092</v>
      </c>
      <c r="C1451" s="23">
        <v>5</v>
      </c>
      <c r="D1451" s="23" t="s">
        <v>1698</v>
      </c>
      <c r="E1451" s="24">
        <v>40</v>
      </c>
      <c r="F1451" s="24" t="s">
        <v>1098</v>
      </c>
      <c r="G1451" s="25" t="s">
        <v>1110</v>
      </c>
      <c r="H1451" s="28" t="s">
        <v>186</v>
      </c>
      <c r="I1451" s="49">
        <v>29.82160456758346</v>
      </c>
    </row>
    <row r="1452" spans="1:9" ht="15.6" x14ac:dyDescent="0.3">
      <c r="A1452" s="39" t="s">
        <v>3093</v>
      </c>
      <c r="B1452" s="20" t="s">
        <v>3094</v>
      </c>
      <c r="C1452" s="23">
        <v>5</v>
      </c>
      <c r="D1452" s="23" t="s">
        <v>1698</v>
      </c>
      <c r="E1452" s="24">
        <v>40</v>
      </c>
      <c r="F1452" s="24" t="s">
        <v>1098</v>
      </c>
      <c r="G1452" s="25" t="s">
        <v>1110</v>
      </c>
      <c r="H1452" s="28" t="s">
        <v>186</v>
      </c>
      <c r="I1452" s="49">
        <v>31.557253510670321</v>
      </c>
    </row>
    <row r="1453" spans="1:9" ht="15.6" x14ac:dyDescent="0.3">
      <c r="A1453" s="39" t="s">
        <v>3095</v>
      </c>
      <c r="B1453" s="20" t="s">
        <v>3096</v>
      </c>
      <c r="C1453" s="23">
        <v>5</v>
      </c>
      <c r="D1453" s="23" t="s">
        <v>1698</v>
      </c>
      <c r="E1453" s="24">
        <v>40</v>
      </c>
      <c r="F1453" s="24" t="s">
        <v>1098</v>
      </c>
      <c r="G1453" s="25" t="s">
        <v>1110</v>
      </c>
      <c r="H1453" s="28" t="s">
        <v>186</v>
      </c>
      <c r="I1453" s="49">
        <v>28.401528159603291</v>
      </c>
    </row>
    <row r="1454" spans="1:9" ht="15.6" x14ac:dyDescent="0.3">
      <c r="A1454" s="39" t="s">
        <v>3097</v>
      </c>
      <c r="B1454" s="20" t="s">
        <v>3098</v>
      </c>
      <c r="C1454" s="23">
        <v>5</v>
      </c>
      <c r="D1454" s="23" t="s">
        <v>1698</v>
      </c>
      <c r="E1454" s="24">
        <v>40</v>
      </c>
      <c r="F1454" s="24" t="s">
        <v>1098</v>
      </c>
      <c r="G1454" s="25" t="s">
        <v>1110</v>
      </c>
      <c r="H1454" s="28" t="s">
        <v>186</v>
      </c>
      <c r="I1454" s="49">
        <v>28.401528159603291</v>
      </c>
    </row>
    <row r="1455" spans="1:9" ht="15.6" x14ac:dyDescent="0.3">
      <c r="A1455" s="39" t="s">
        <v>3099</v>
      </c>
      <c r="B1455" s="20" t="s">
        <v>3100</v>
      </c>
      <c r="C1455" s="23">
        <v>6</v>
      </c>
      <c r="D1455" s="23" t="s">
        <v>1139</v>
      </c>
      <c r="E1455" s="24">
        <v>6</v>
      </c>
      <c r="F1455" s="24" t="s">
        <v>1073</v>
      </c>
      <c r="G1455" s="25" t="s">
        <v>1110</v>
      </c>
      <c r="H1455" s="28" t="s">
        <v>186</v>
      </c>
      <c r="I1455" s="49">
        <v>11.718924476104895</v>
      </c>
    </row>
    <row r="1456" spans="1:9" ht="15.6" x14ac:dyDescent="0.3">
      <c r="A1456" s="39" t="s">
        <v>3101</v>
      </c>
      <c r="B1456" s="20" t="s">
        <v>3102</v>
      </c>
      <c r="C1456" s="23">
        <v>1</v>
      </c>
      <c r="D1456" s="23" t="s">
        <v>3103</v>
      </c>
      <c r="E1456" s="24">
        <v>150</v>
      </c>
      <c r="F1456" s="24" t="s">
        <v>1079</v>
      </c>
      <c r="G1456" s="25" t="s">
        <v>1110</v>
      </c>
      <c r="H1456" s="28" t="s">
        <v>186</v>
      </c>
      <c r="I1456" s="49">
        <v>3.024</v>
      </c>
    </row>
    <row r="1457" spans="1:9" ht="15.6" x14ac:dyDescent="0.3">
      <c r="A1457" s="39" t="s">
        <v>3104</v>
      </c>
      <c r="B1457" s="20" t="s">
        <v>3105</v>
      </c>
      <c r="C1457" s="23">
        <v>1</v>
      </c>
      <c r="D1457" s="23" t="s">
        <v>1107</v>
      </c>
      <c r="E1457" s="24">
        <v>100</v>
      </c>
      <c r="F1457" s="24" t="s">
        <v>1065</v>
      </c>
      <c r="G1457" s="25" t="s">
        <v>1110</v>
      </c>
      <c r="H1457" s="28" t="s">
        <v>186</v>
      </c>
      <c r="I1457" s="49">
        <v>2.2440000000000002</v>
      </c>
    </row>
    <row r="1458" spans="1:9" ht="15.6" x14ac:dyDescent="0.3">
      <c r="A1458" s="39" t="s">
        <v>3106</v>
      </c>
      <c r="B1458" s="20" t="s">
        <v>3107</v>
      </c>
      <c r="C1458" s="23">
        <v>1</v>
      </c>
      <c r="D1458" s="23" t="s">
        <v>1107</v>
      </c>
      <c r="E1458" s="24">
        <v>100</v>
      </c>
      <c r="F1458" s="24" t="s">
        <v>1065</v>
      </c>
      <c r="G1458" s="25" t="s">
        <v>1110</v>
      </c>
      <c r="H1458" s="28" t="s">
        <v>186</v>
      </c>
      <c r="I1458" s="49">
        <v>2.448</v>
      </c>
    </row>
    <row r="1459" spans="1:9" ht="15.6" x14ac:dyDescent="0.3">
      <c r="A1459" s="39" t="s">
        <v>1108</v>
      </c>
      <c r="B1459" s="20" t="s">
        <v>3108</v>
      </c>
      <c r="C1459" s="23">
        <v>1</v>
      </c>
      <c r="D1459" s="23" t="s">
        <v>1107</v>
      </c>
      <c r="E1459" s="24">
        <v>100</v>
      </c>
      <c r="F1459" s="24" t="s">
        <v>1065</v>
      </c>
      <c r="G1459" s="25" t="s">
        <v>1110</v>
      </c>
      <c r="H1459" s="28" t="s">
        <v>186</v>
      </c>
      <c r="I1459" s="49">
        <v>1.464</v>
      </c>
    </row>
    <row r="1460" spans="1:9" ht="15.6" x14ac:dyDescent="0.3">
      <c r="A1460" s="39" t="s">
        <v>3109</v>
      </c>
      <c r="B1460" s="20" t="s">
        <v>3110</v>
      </c>
      <c r="C1460" s="23">
        <v>1</v>
      </c>
      <c r="D1460" s="23" t="s">
        <v>1090</v>
      </c>
      <c r="E1460" s="24">
        <v>1000</v>
      </c>
      <c r="F1460" s="24" t="s">
        <v>3111</v>
      </c>
      <c r="G1460" s="25" t="s">
        <v>1110</v>
      </c>
      <c r="H1460" s="28" t="s">
        <v>1066</v>
      </c>
      <c r="I1460" s="49">
        <v>0.26400000000000001</v>
      </c>
    </row>
    <row r="1461" spans="1:9" ht="15.6" x14ac:dyDescent="0.3">
      <c r="A1461" s="39" t="s">
        <v>3112</v>
      </c>
      <c r="B1461" s="20" t="s">
        <v>3113</v>
      </c>
      <c r="C1461" s="23">
        <v>1</v>
      </c>
      <c r="D1461" s="23" t="s">
        <v>1094</v>
      </c>
      <c r="E1461" s="24">
        <v>1</v>
      </c>
      <c r="F1461" s="24" t="s">
        <v>1095</v>
      </c>
      <c r="G1461" s="25" t="s">
        <v>1110</v>
      </c>
      <c r="H1461" s="28" t="s">
        <v>1066</v>
      </c>
      <c r="I1461" s="49">
        <v>28.02</v>
      </c>
    </row>
    <row r="1462" spans="1:9" ht="15.6" x14ac:dyDescent="0.3">
      <c r="A1462" s="39" t="s">
        <v>3114</v>
      </c>
      <c r="B1462" s="20" t="s">
        <v>3115</v>
      </c>
      <c r="C1462" s="23">
        <v>1</v>
      </c>
      <c r="D1462" s="23" t="s">
        <v>1094</v>
      </c>
      <c r="E1462" s="24">
        <v>1</v>
      </c>
      <c r="F1462" s="24">
        <v>1</v>
      </c>
      <c r="G1462" s="25" t="s">
        <v>1110</v>
      </c>
      <c r="H1462" s="28" t="s">
        <v>1066</v>
      </c>
      <c r="I1462" s="49">
        <v>48.491999999999997</v>
      </c>
    </row>
    <row r="1463" spans="1:9" ht="15.6" x14ac:dyDescent="0.3">
      <c r="A1463" s="39" t="s">
        <v>3116</v>
      </c>
      <c r="B1463" s="20" t="s">
        <v>3117</v>
      </c>
      <c r="C1463" s="23">
        <v>1</v>
      </c>
      <c r="D1463" s="23" t="s">
        <v>1078</v>
      </c>
      <c r="E1463" s="24">
        <v>50</v>
      </c>
      <c r="F1463" s="24" t="s">
        <v>1095</v>
      </c>
      <c r="G1463" s="25" t="s">
        <v>1110</v>
      </c>
      <c r="H1463" s="28" t="s">
        <v>1066</v>
      </c>
      <c r="I1463" s="49">
        <v>6.3</v>
      </c>
    </row>
    <row r="1464" spans="1:9" ht="15.6" x14ac:dyDescent="0.3">
      <c r="A1464" s="39" t="s">
        <v>3118</v>
      </c>
      <c r="B1464" s="20" t="s">
        <v>3119</v>
      </c>
      <c r="C1464" s="23">
        <v>1</v>
      </c>
      <c r="D1464" s="23" t="s">
        <v>1078</v>
      </c>
      <c r="E1464" s="24">
        <v>50</v>
      </c>
      <c r="F1464" s="24" t="s">
        <v>1095</v>
      </c>
      <c r="G1464" s="25" t="s">
        <v>1110</v>
      </c>
      <c r="H1464" s="28" t="s">
        <v>1066</v>
      </c>
      <c r="I1464" s="49">
        <v>6.3</v>
      </c>
    </row>
    <row r="1465" spans="1:9" ht="15.6" x14ac:dyDescent="0.3">
      <c r="A1465" s="39" t="s">
        <v>3120</v>
      </c>
      <c r="B1465" s="20" t="s">
        <v>3121</v>
      </c>
      <c r="C1465" s="23">
        <v>1</v>
      </c>
      <c r="D1465" s="23" t="s">
        <v>1078</v>
      </c>
      <c r="E1465" s="24">
        <v>50</v>
      </c>
      <c r="F1465" s="24" t="s">
        <v>1098</v>
      </c>
      <c r="G1465" s="25" t="s">
        <v>1110</v>
      </c>
      <c r="H1465" s="28" t="s">
        <v>1066</v>
      </c>
      <c r="I1465" s="49">
        <v>1.3080000000000001</v>
      </c>
    </row>
    <row r="1466" spans="1:9" ht="15.6" x14ac:dyDescent="0.3">
      <c r="A1466" s="39" t="s">
        <v>3122</v>
      </c>
      <c r="B1466" s="20" t="s">
        <v>3123</v>
      </c>
      <c r="C1466" s="23">
        <v>10</v>
      </c>
      <c r="D1466" s="23" t="s">
        <v>3124</v>
      </c>
      <c r="E1466" s="24">
        <v>10</v>
      </c>
      <c r="F1466" s="24" t="s">
        <v>1095</v>
      </c>
      <c r="G1466" s="25" t="s">
        <v>1110</v>
      </c>
      <c r="H1466" s="28" t="s">
        <v>1066</v>
      </c>
      <c r="I1466" s="49">
        <v>7.3079999999999998</v>
      </c>
    </row>
    <row r="1467" spans="1:9" ht="15.6" x14ac:dyDescent="0.3">
      <c r="A1467" s="39" t="s">
        <v>3125</v>
      </c>
      <c r="B1467" s="20" t="s">
        <v>3126</v>
      </c>
      <c r="C1467" s="23">
        <v>10</v>
      </c>
      <c r="D1467" s="23" t="s">
        <v>3124</v>
      </c>
      <c r="E1467" s="24">
        <v>10</v>
      </c>
      <c r="F1467" s="24" t="s">
        <v>1095</v>
      </c>
      <c r="G1467" s="25" t="s">
        <v>1110</v>
      </c>
      <c r="H1467" s="28" t="s">
        <v>1066</v>
      </c>
      <c r="I1467" s="49">
        <v>7.3079999999999998</v>
      </c>
    </row>
    <row r="1468" spans="1:9" ht="15.6" x14ac:dyDescent="0.3">
      <c r="A1468" s="39" t="s">
        <v>3127</v>
      </c>
      <c r="B1468" s="20" t="s">
        <v>3128</v>
      </c>
      <c r="C1468" s="23">
        <v>20</v>
      </c>
      <c r="D1468" s="23" t="s">
        <v>3129</v>
      </c>
      <c r="E1468" s="24">
        <v>20</v>
      </c>
      <c r="F1468" s="24" t="s">
        <v>1125</v>
      </c>
      <c r="G1468" s="25" t="s">
        <v>1110</v>
      </c>
      <c r="H1468" s="28" t="s">
        <v>1066</v>
      </c>
      <c r="I1468" s="49">
        <v>5.1239999999999997</v>
      </c>
    </row>
    <row r="1469" spans="1:9" ht="15.6" x14ac:dyDescent="0.3">
      <c r="A1469" s="39" t="s">
        <v>3130</v>
      </c>
      <c r="B1469" s="20" t="s">
        <v>3131</v>
      </c>
      <c r="C1469" s="23">
        <v>20</v>
      </c>
      <c r="D1469" s="23" t="s">
        <v>3129</v>
      </c>
      <c r="E1469" s="24">
        <v>20</v>
      </c>
      <c r="F1469" s="24" t="s">
        <v>3132</v>
      </c>
      <c r="G1469" s="25" t="s">
        <v>1110</v>
      </c>
      <c r="H1469" s="28" t="s">
        <v>1066</v>
      </c>
      <c r="I1469" s="49">
        <v>2.8079999999999998</v>
      </c>
    </row>
    <row r="1470" spans="1:9" ht="15.6" x14ac:dyDescent="0.3">
      <c r="A1470" s="39" t="s">
        <v>3133</v>
      </c>
      <c r="B1470" s="20" t="s">
        <v>3134</v>
      </c>
      <c r="C1470" s="23">
        <v>20</v>
      </c>
      <c r="D1470" s="23" t="s">
        <v>3129</v>
      </c>
      <c r="E1470" s="24">
        <v>20</v>
      </c>
      <c r="F1470" s="24" t="s">
        <v>3132</v>
      </c>
      <c r="G1470" s="25" t="s">
        <v>1110</v>
      </c>
      <c r="H1470" s="28" t="s">
        <v>1066</v>
      </c>
      <c r="I1470" s="49">
        <v>5.6879999999999997</v>
      </c>
    </row>
    <row r="1471" spans="1:9" ht="15.6" x14ac:dyDescent="0.3">
      <c r="A1471" s="39" t="s">
        <v>3135</v>
      </c>
      <c r="B1471" s="20" t="s">
        <v>3136</v>
      </c>
      <c r="C1471" s="23">
        <v>1</v>
      </c>
      <c r="D1471" s="23" t="s">
        <v>2058</v>
      </c>
      <c r="E1471" s="24">
        <v>500</v>
      </c>
      <c r="F1471" s="24" t="s">
        <v>3111</v>
      </c>
      <c r="G1471" s="25" t="s">
        <v>1110</v>
      </c>
      <c r="H1471" s="28" t="s">
        <v>1066</v>
      </c>
      <c r="I1471" s="49">
        <v>0.156</v>
      </c>
    </row>
    <row r="1472" spans="1:9" ht="15.6" x14ac:dyDescent="0.3">
      <c r="A1472" s="39" t="s">
        <v>3137</v>
      </c>
      <c r="B1472" s="20" t="s">
        <v>3138</v>
      </c>
      <c r="C1472" s="23">
        <v>1</v>
      </c>
      <c r="D1472" s="23" t="s">
        <v>3139</v>
      </c>
      <c r="E1472" s="24">
        <v>2</v>
      </c>
      <c r="F1472" s="24" t="s">
        <v>3132</v>
      </c>
      <c r="G1472" s="25" t="s">
        <v>1110</v>
      </c>
      <c r="H1472" s="28" t="s">
        <v>1066</v>
      </c>
      <c r="I1472" s="49">
        <v>42.347999999999999</v>
      </c>
    </row>
    <row r="1473" spans="1:9" ht="15.6" x14ac:dyDescent="0.3">
      <c r="A1473" s="39" t="s">
        <v>3140</v>
      </c>
      <c r="B1473" s="20" t="s">
        <v>3141</v>
      </c>
      <c r="C1473" s="23">
        <v>1</v>
      </c>
      <c r="D1473" s="23" t="s">
        <v>1088</v>
      </c>
      <c r="E1473" s="24">
        <v>100</v>
      </c>
      <c r="F1473" s="24" t="s">
        <v>1098</v>
      </c>
      <c r="G1473" s="25" t="s">
        <v>1110</v>
      </c>
      <c r="H1473" s="28" t="s">
        <v>1066</v>
      </c>
      <c r="I1473" s="49">
        <v>1.0920000000000001</v>
      </c>
    </row>
    <row r="1474" spans="1:9" ht="15.6" x14ac:dyDescent="0.3">
      <c r="A1474" s="39" t="s">
        <v>3142</v>
      </c>
      <c r="B1474" s="20" t="s">
        <v>3143</v>
      </c>
      <c r="C1474" s="23">
        <v>1</v>
      </c>
      <c r="D1474" s="23" t="s">
        <v>1088</v>
      </c>
      <c r="E1474" s="24">
        <v>100</v>
      </c>
      <c r="F1474" s="24" t="s">
        <v>1098</v>
      </c>
      <c r="G1474" s="25" t="s">
        <v>1110</v>
      </c>
      <c r="H1474" s="28" t="s">
        <v>1066</v>
      </c>
      <c r="I1474" s="49">
        <v>1.3559999999999999</v>
      </c>
    </row>
    <row r="1475" spans="1:9" ht="15.6" x14ac:dyDescent="0.3">
      <c r="A1475" s="39" t="s">
        <v>3144</v>
      </c>
      <c r="B1475" s="20" t="s">
        <v>3145</v>
      </c>
      <c r="C1475" s="23">
        <v>6.8</v>
      </c>
      <c r="D1475" s="23" t="s">
        <v>1094</v>
      </c>
      <c r="E1475" s="24">
        <v>6.8</v>
      </c>
      <c r="F1475" s="24">
        <v>6.8</v>
      </c>
      <c r="G1475" s="25" t="s">
        <v>1110</v>
      </c>
      <c r="H1475" s="28" t="s">
        <v>186</v>
      </c>
      <c r="I1475" s="49">
        <v>61.98</v>
      </c>
    </row>
    <row r="1476" spans="1:9" ht="15.6" x14ac:dyDescent="0.3">
      <c r="A1476" s="39" t="s">
        <v>3146</v>
      </c>
      <c r="B1476" s="20" t="s">
        <v>3147</v>
      </c>
      <c r="C1476" s="23">
        <v>6</v>
      </c>
      <c r="D1476" s="23" t="s">
        <v>1094</v>
      </c>
      <c r="E1476" s="24">
        <v>6</v>
      </c>
      <c r="F1476" s="24">
        <v>6</v>
      </c>
      <c r="G1476" s="25" t="s">
        <v>1110</v>
      </c>
      <c r="H1476" s="28" t="s">
        <v>186</v>
      </c>
      <c r="I1476" s="49">
        <v>18.05</v>
      </c>
    </row>
    <row r="1477" spans="1:9" ht="15.6" x14ac:dyDescent="0.3">
      <c r="A1477" s="39" t="s">
        <v>3148</v>
      </c>
      <c r="B1477" s="20" t="s">
        <v>3149</v>
      </c>
      <c r="C1477" s="23">
        <v>6</v>
      </c>
      <c r="D1477" s="23" t="s">
        <v>1139</v>
      </c>
      <c r="E1477" s="24">
        <v>6</v>
      </c>
      <c r="F1477" s="24">
        <v>6</v>
      </c>
      <c r="G1477" s="25" t="s">
        <v>1110</v>
      </c>
      <c r="H1477" s="28" t="s">
        <v>186</v>
      </c>
      <c r="I1477" s="49">
        <v>5.18</v>
      </c>
    </row>
    <row r="1478" spans="1:9" ht="15.6" x14ac:dyDescent="0.3">
      <c r="A1478" s="39" t="s">
        <v>3150</v>
      </c>
      <c r="B1478" s="20" t="s">
        <v>3151</v>
      </c>
      <c r="C1478" s="23">
        <v>6</v>
      </c>
      <c r="D1478" s="23" t="s">
        <v>1094</v>
      </c>
      <c r="E1478" s="24">
        <v>6</v>
      </c>
      <c r="F1478" s="24">
        <v>6</v>
      </c>
      <c r="G1478" s="25" t="s">
        <v>1110</v>
      </c>
      <c r="H1478" s="28" t="s">
        <v>186</v>
      </c>
      <c r="I1478" s="49">
        <v>42.38</v>
      </c>
    </row>
    <row r="1479" spans="1:9" ht="15.6" x14ac:dyDescent="0.3">
      <c r="A1479" s="39" t="s">
        <v>3152</v>
      </c>
      <c r="B1479" s="20" t="s">
        <v>3153</v>
      </c>
      <c r="C1479" s="23">
        <v>5</v>
      </c>
      <c r="D1479" s="23" t="s">
        <v>1139</v>
      </c>
      <c r="E1479" s="24">
        <v>5</v>
      </c>
      <c r="F1479" s="24">
        <v>5</v>
      </c>
      <c r="G1479" s="25" t="s">
        <v>1110</v>
      </c>
      <c r="H1479" s="28" t="s">
        <v>186</v>
      </c>
      <c r="I1479" s="49">
        <v>5.74</v>
      </c>
    </row>
    <row r="1480" spans="1:9" ht="15.6" x14ac:dyDescent="0.3">
      <c r="A1480" s="39" t="s">
        <v>3154</v>
      </c>
      <c r="B1480" s="20" t="s">
        <v>3155</v>
      </c>
      <c r="C1480" s="23">
        <v>5.8</v>
      </c>
      <c r="D1480" s="23" t="s">
        <v>628</v>
      </c>
      <c r="E1480" s="24">
        <v>23.2</v>
      </c>
      <c r="F1480" s="24">
        <v>23.2</v>
      </c>
      <c r="G1480" s="25" t="s">
        <v>185</v>
      </c>
      <c r="H1480" s="28" t="s">
        <v>186</v>
      </c>
      <c r="I1480" s="49">
        <v>0</v>
      </c>
    </row>
    <row r="1481" spans="1:9" ht="15.6" x14ac:dyDescent="0.3">
      <c r="A1481" s="39" t="s">
        <v>3156</v>
      </c>
      <c r="B1481" s="20" t="s">
        <v>3157</v>
      </c>
      <c r="C1481" s="23">
        <v>5.8</v>
      </c>
      <c r="D1481" s="23" t="s">
        <v>628</v>
      </c>
      <c r="E1481" s="24">
        <v>23.2</v>
      </c>
      <c r="F1481" s="24">
        <v>23.2</v>
      </c>
      <c r="G1481" s="25" t="s">
        <v>185</v>
      </c>
      <c r="H1481" s="28" t="s">
        <v>186</v>
      </c>
      <c r="I1481" s="49">
        <v>0</v>
      </c>
    </row>
    <row r="1482" spans="1:9" ht="15.6" x14ac:dyDescent="0.3">
      <c r="A1482" s="39" t="s">
        <v>3158</v>
      </c>
      <c r="B1482" s="20" t="s">
        <v>3159</v>
      </c>
      <c r="C1482" s="23">
        <v>5.8</v>
      </c>
      <c r="D1482" s="23" t="s">
        <v>628</v>
      </c>
      <c r="E1482" s="24">
        <v>23.2</v>
      </c>
      <c r="F1482" s="24">
        <v>23.2</v>
      </c>
      <c r="G1482" s="25" t="s">
        <v>185</v>
      </c>
      <c r="H1482" s="28" t="s">
        <v>186</v>
      </c>
      <c r="I1482" s="49">
        <v>0</v>
      </c>
    </row>
    <row r="1483" spans="1:9" ht="15.6" x14ac:dyDescent="0.3">
      <c r="A1483" s="39" t="s">
        <v>3160</v>
      </c>
      <c r="B1483" s="20" t="s">
        <v>3161</v>
      </c>
      <c r="C1483" s="23">
        <v>5.8</v>
      </c>
      <c r="D1483" s="23" t="s">
        <v>628</v>
      </c>
      <c r="E1483" s="24">
        <v>23.2</v>
      </c>
      <c r="F1483" s="24">
        <v>23.2</v>
      </c>
      <c r="G1483" s="25" t="s">
        <v>185</v>
      </c>
      <c r="H1483" s="28" t="s">
        <v>186</v>
      </c>
      <c r="I1483" s="49">
        <v>0</v>
      </c>
    </row>
    <row r="1484" spans="1:9" ht="15.6" x14ac:dyDescent="0.3">
      <c r="A1484" s="39" t="s">
        <v>3162</v>
      </c>
      <c r="B1484" s="20" t="s">
        <v>3163</v>
      </c>
      <c r="C1484" s="23">
        <v>5.8</v>
      </c>
      <c r="D1484" s="23" t="s">
        <v>1029</v>
      </c>
      <c r="E1484" s="24">
        <v>69.599999999999994</v>
      </c>
      <c r="F1484" s="24">
        <v>69.599999999999994</v>
      </c>
      <c r="G1484" s="25" t="s">
        <v>185</v>
      </c>
      <c r="H1484" s="28" t="s">
        <v>186</v>
      </c>
      <c r="I1484" s="49">
        <v>0</v>
      </c>
    </row>
    <row r="1485" spans="1:9" ht="15.6" x14ac:dyDescent="0.3">
      <c r="A1485" s="39" t="s">
        <v>3164</v>
      </c>
      <c r="B1485" s="20" t="s">
        <v>3165</v>
      </c>
      <c r="C1485" s="23">
        <v>5.8</v>
      </c>
      <c r="D1485" s="23" t="s">
        <v>1698</v>
      </c>
      <c r="E1485" s="24">
        <v>46.4</v>
      </c>
      <c r="F1485" s="24">
        <v>46.4</v>
      </c>
      <c r="G1485" s="25" t="s">
        <v>185</v>
      </c>
      <c r="H1485" s="28" t="s">
        <v>186</v>
      </c>
      <c r="I1485" s="49">
        <v>0</v>
      </c>
    </row>
    <row r="1486" spans="1:9" ht="15.6" x14ac:dyDescent="0.3">
      <c r="A1486" s="39" t="s">
        <v>3166</v>
      </c>
      <c r="B1486" s="20" t="s">
        <v>3167</v>
      </c>
      <c r="C1486" s="23">
        <v>4.8</v>
      </c>
      <c r="D1486" s="23" t="s">
        <v>811</v>
      </c>
      <c r="E1486" s="24">
        <v>9.6</v>
      </c>
      <c r="F1486" s="24">
        <v>9.6</v>
      </c>
      <c r="G1486" s="25" t="s">
        <v>185</v>
      </c>
      <c r="H1486" s="28" t="s">
        <v>186</v>
      </c>
      <c r="I1486" s="49">
        <v>0</v>
      </c>
    </row>
    <row r="1487" spans="1:9" ht="15.6" x14ac:dyDescent="0.3">
      <c r="A1487" s="39" t="s">
        <v>3168</v>
      </c>
      <c r="B1487" s="20" t="s">
        <v>3169</v>
      </c>
      <c r="C1487" s="23">
        <v>6.1</v>
      </c>
      <c r="D1487" s="23" t="s">
        <v>996</v>
      </c>
      <c r="E1487" s="24">
        <v>146.4</v>
      </c>
      <c r="F1487" s="24">
        <v>73.2</v>
      </c>
      <c r="G1487" s="25" t="s">
        <v>185</v>
      </c>
      <c r="H1487" s="28" t="s">
        <v>186</v>
      </c>
      <c r="I1487" s="49">
        <v>0</v>
      </c>
    </row>
    <row r="1488" spans="1:9" ht="15.6" x14ac:dyDescent="0.3">
      <c r="A1488" s="39" t="s">
        <v>3170</v>
      </c>
      <c r="B1488" s="20" t="s">
        <v>3171</v>
      </c>
      <c r="C1488" s="23">
        <v>5.8</v>
      </c>
      <c r="D1488" s="23" t="s">
        <v>996</v>
      </c>
      <c r="E1488" s="24" t="s">
        <v>3172</v>
      </c>
      <c r="F1488" s="24">
        <v>69.599999999999994</v>
      </c>
      <c r="G1488" s="25" t="s">
        <v>185</v>
      </c>
      <c r="H1488" s="28" t="s">
        <v>186</v>
      </c>
      <c r="I1488" s="49">
        <v>0</v>
      </c>
    </row>
    <row r="1489" spans="1:9" ht="15.6" x14ac:dyDescent="0.3">
      <c r="A1489" s="39" t="s">
        <v>3173</v>
      </c>
      <c r="B1489" s="20" t="s">
        <v>3174</v>
      </c>
      <c r="C1489" s="23">
        <v>1</v>
      </c>
      <c r="D1489" s="23" t="s">
        <v>2058</v>
      </c>
      <c r="E1489" s="24">
        <v>500</v>
      </c>
      <c r="F1489" s="24">
        <v>100</v>
      </c>
      <c r="G1489" s="25" t="s">
        <v>185</v>
      </c>
      <c r="H1489" s="28" t="s">
        <v>1066</v>
      </c>
      <c r="I1489" s="49">
        <v>0</v>
      </c>
    </row>
    <row r="1490" spans="1:9" ht="15.6" x14ac:dyDescent="0.3">
      <c r="A1490" s="39" t="s">
        <v>3175</v>
      </c>
      <c r="B1490" s="20" t="s">
        <v>3176</v>
      </c>
      <c r="C1490" s="23">
        <v>1</v>
      </c>
      <c r="D1490" s="23" t="s">
        <v>3177</v>
      </c>
      <c r="E1490" s="24">
        <v>500</v>
      </c>
      <c r="F1490" s="24">
        <v>100</v>
      </c>
      <c r="G1490" s="25" t="s">
        <v>185</v>
      </c>
      <c r="H1490" s="28" t="s">
        <v>1066</v>
      </c>
      <c r="I1490" s="49">
        <v>0</v>
      </c>
    </row>
    <row r="1491" spans="1:9" ht="15.6" x14ac:dyDescent="0.3">
      <c r="A1491" s="39" t="s">
        <v>3178</v>
      </c>
      <c r="B1491" s="20" t="s">
        <v>3179</v>
      </c>
      <c r="C1491" s="23">
        <v>1</v>
      </c>
      <c r="D1491" s="23" t="s">
        <v>3180</v>
      </c>
      <c r="E1491" s="24">
        <v>1000</v>
      </c>
      <c r="F1491" s="24">
        <v>50</v>
      </c>
      <c r="G1491" s="25" t="s">
        <v>185</v>
      </c>
      <c r="H1491" s="28" t="s">
        <v>186</v>
      </c>
      <c r="I1491" s="49">
        <v>0</v>
      </c>
    </row>
    <row r="1492" spans="1:9" ht="15.6" x14ac:dyDescent="0.3">
      <c r="A1492" s="39" t="s">
        <v>3181</v>
      </c>
      <c r="B1492" s="20" t="s">
        <v>3182</v>
      </c>
      <c r="C1492" s="23">
        <v>5.8</v>
      </c>
      <c r="D1492" s="23" t="s">
        <v>1698</v>
      </c>
      <c r="E1492" s="24">
        <v>46.4</v>
      </c>
      <c r="F1492" s="24">
        <v>46.4</v>
      </c>
      <c r="G1492" s="25" t="s">
        <v>185</v>
      </c>
      <c r="H1492" s="28" t="s">
        <v>186</v>
      </c>
      <c r="I1492" s="49">
        <v>0</v>
      </c>
    </row>
    <row r="1493" spans="1:9" ht="15.6" x14ac:dyDescent="0.3">
      <c r="A1493" s="39" t="s">
        <v>3183</v>
      </c>
      <c r="B1493" s="20" t="s">
        <v>3184</v>
      </c>
      <c r="C1493" s="23">
        <v>1</v>
      </c>
      <c r="D1493" s="23" t="s">
        <v>2109</v>
      </c>
      <c r="E1493" s="24">
        <v>4</v>
      </c>
      <c r="F1493" s="24">
        <v>4</v>
      </c>
      <c r="G1493" s="25" t="s">
        <v>185</v>
      </c>
      <c r="H1493" s="28" t="s">
        <v>1066</v>
      </c>
      <c r="I1493" s="49">
        <v>0</v>
      </c>
    </row>
    <row r="1494" spans="1:9" ht="15.6" x14ac:dyDescent="0.3">
      <c r="A1494" s="39" t="s">
        <v>3185</v>
      </c>
      <c r="B1494" s="20" t="s">
        <v>3186</v>
      </c>
      <c r="C1494" s="23">
        <v>1</v>
      </c>
      <c r="D1494" s="23" t="s">
        <v>1088</v>
      </c>
      <c r="E1494" s="24">
        <v>100</v>
      </c>
      <c r="F1494" s="24">
        <v>100</v>
      </c>
      <c r="G1494" s="25" t="s">
        <v>185</v>
      </c>
      <c r="H1494" s="28" t="s">
        <v>1066</v>
      </c>
      <c r="I1494" s="49">
        <v>0</v>
      </c>
    </row>
    <row r="1495" spans="1:9" ht="15.6" x14ac:dyDescent="0.3">
      <c r="A1495" s="39" t="s">
        <v>3187</v>
      </c>
      <c r="B1495" s="20" t="s">
        <v>3188</v>
      </c>
      <c r="C1495" s="23">
        <v>1</v>
      </c>
      <c r="D1495" s="23" t="s">
        <v>1094</v>
      </c>
      <c r="E1495" s="24">
        <v>1</v>
      </c>
      <c r="F1495" s="24">
        <v>1</v>
      </c>
      <c r="G1495" s="25" t="s">
        <v>185</v>
      </c>
      <c r="H1495" s="28" t="s">
        <v>1066</v>
      </c>
      <c r="I1495" s="49">
        <v>0</v>
      </c>
    </row>
    <row r="1496" spans="1:9" ht="15.6" x14ac:dyDescent="0.3">
      <c r="A1496" s="39" t="s">
        <v>3189</v>
      </c>
      <c r="B1496" s="20" t="s">
        <v>3190</v>
      </c>
      <c r="C1496" s="23">
        <v>1</v>
      </c>
      <c r="D1496" s="23" t="s">
        <v>1094</v>
      </c>
      <c r="E1496" s="24">
        <v>1</v>
      </c>
      <c r="F1496" s="24">
        <v>1</v>
      </c>
      <c r="G1496" s="25" t="s">
        <v>185</v>
      </c>
      <c r="H1496" s="28" t="s">
        <v>1066</v>
      </c>
      <c r="I1496" s="49">
        <v>0</v>
      </c>
    </row>
    <row r="1497" spans="1:9" ht="15.6" x14ac:dyDescent="0.3">
      <c r="A1497" s="39" t="s">
        <v>3191</v>
      </c>
      <c r="B1497" s="20" t="s">
        <v>3192</v>
      </c>
      <c r="C1497" s="23">
        <v>1</v>
      </c>
      <c r="D1497" s="23" t="s">
        <v>1094</v>
      </c>
      <c r="E1497" s="24">
        <v>1</v>
      </c>
      <c r="F1497" s="24">
        <v>1</v>
      </c>
      <c r="G1497" s="25" t="s">
        <v>185</v>
      </c>
      <c r="H1497" s="28" t="s">
        <v>1066</v>
      </c>
      <c r="I1497" s="49">
        <v>0</v>
      </c>
    </row>
    <row r="1498" spans="1:9" ht="15.6" x14ac:dyDescent="0.3">
      <c r="A1498" s="39" t="s">
        <v>3193</v>
      </c>
      <c r="B1498" s="20" t="s">
        <v>3194</v>
      </c>
      <c r="C1498" s="23">
        <v>5.8</v>
      </c>
      <c r="D1498" s="23" t="s">
        <v>628</v>
      </c>
      <c r="E1498" s="24">
        <v>23.2</v>
      </c>
      <c r="F1498" s="24">
        <v>23.2</v>
      </c>
      <c r="G1498" s="25" t="s">
        <v>185</v>
      </c>
      <c r="H1498" s="28" t="s">
        <v>186</v>
      </c>
      <c r="I1498" s="49">
        <v>0</v>
      </c>
    </row>
    <row r="1499" spans="1:9" ht="15.6" x14ac:dyDescent="0.3">
      <c r="A1499" s="39" t="s">
        <v>3195</v>
      </c>
      <c r="B1499" s="20" t="s">
        <v>3196</v>
      </c>
      <c r="C1499" s="23">
        <v>5.8</v>
      </c>
      <c r="D1499" s="23" t="s">
        <v>183</v>
      </c>
      <c r="E1499" s="24">
        <v>34.799999999999997</v>
      </c>
      <c r="F1499" s="24">
        <v>34.799999999999997</v>
      </c>
      <c r="G1499" s="25" t="s">
        <v>185</v>
      </c>
      <c r="H1499" s="28" t="s">
        <v>186</v>
      </c>
      <c r="I1499" s="49">
        <v>0</v>
      </c>
    </row>
    <row r="1500" spans="1:9" ht="15.6" x14ac:dyDescent="0.3">
      <c r="A1500" s="39" t="s">
        <v>3197</v>
      </c>
      <c r="B1500" s="20" t="s">
        <v>3198</v>
      </c>
      <c r="C1500" s="23">
        <v>5.8</v>
      </c>
      <c r="D1500" s="23" t="s">
        <v>183</v>
      </c>
      <c r="E1500" s="24">
        <v>34.799999999999997</v>
      </c>
      <c r="F1500" s="24">
        <v>34.799999999999997</v>
      </c>
      <c r="G1500" s="25" t="s">
        <v>185</v>
      </c>
      <c r="H1500" s="28" t="s">
        <v>186</v>
      </c>
      <c r="I1500" s="49">
        <v>0</v>
      </c>
    </row>
    <row r="1501" spans="1:9" ht="15.6" x14ac:dyDescent="0.3">
      <c r="A1501" s="39" t="s">
        <v>3199</v>
      </c>
      <c r="B1501" s="20" t="s">
        <v>3200</v>
      </c>
      <c r="C1501" s="23">
        <v>5.8</v>
      </c>
      <c r="D1501" s="23" t="s">
        <v>3201</v>
      </c>
      <c r="E1501" s="24">
        <v>34.799999999999997</v>
      </c>
      <c r="F1501" s="24">
        <v>34.799999999999997</v>
      </c>
      <c r="G1501" s="25" t="s">
        <v>185</v>
      </c>
      <c r="H1501" s="28" t="s">
        <v>186</v>
      </c>
      <c r="I1501" s="49">
        <v>0</v>
      </c>
    </row>
    <row r="1502" spans="1:9" ht="15.6" x14ac:dyDescent="0.3">
      <c r="A1502" s="39" t="s">
        <v>3202</v>
      </c>
      <c r="B1502" s="20" t="s">
        <v>3203</v>
      </c>
      <c r="C1502" s="23">
        <v>5.8</v>
      </c>
      <c r="D1502" s="23" t="s">
        <v>3204</v>
      </c>
      <c r="E1502" s="24">
        <v>23.2</v>
      </c>
      <c r="F1502" s="24">
        <v>23.2</v>
      </c>
      <c r="G1502" s="25" t="s">
        <v>185</v>
      </c>
      <c r="H1502" s="28" t="s">
        <v>186</v>
      </c>
      <c r="I1502" s="49">
        <v>0</v>
      </c>
    </row>
    <row r="1503" spans="1:9" ht="15.6" x14ac:dyDescent="0.3">
      <c r="A1503" s="39" t="s">
        <v>3205</v>
      </c>
      <c r="B1503" s="20" t="s">
        <v>3206</v>
      </c>
      <c r="C1503" s="23">
        <v>5.8</v>
      </c>
      <c r="D1503" s="23" t="s">
        <v>3204</v>
      </c>
      <c r="E1503" s="24">
        <v>23.2</v>
      </c>
      <c r="F1503" s="24">
        <v>23.2</v>
      </c>
      <c r="G1503" s="25" t="s">
        <v>185</v>
      </c>
      <c r="H1503" s="28" t="s">
        <v>186</v>
      </c>
      <c r="I1503" s="49">
        <v>0</v>
      </c>
    </row>
    <row r="1504" spans="1:9" ht="15.6" x14ac:dyDescent="0.3">
      <c r="A1504" s="39" t="s">
        <v>3207</v>
      </c>
      <c r="B1504" s="20" t="s">
        <v>3208</v>
      </c>
      <c r="C1504" s="23">
        <v>5.8</v>
      </c>
      <c r="D1504" s="23" t="s">
        <v>3204</v>
      </c>
      <c r="E1504" s="24">
        <v>23.2</v>
      </c>
      <c r="F1504" s="24">
        <v>23.2</v>
      </c>
      <c r="G1504" s="25" t="s">
        <v>185</v>
      </c>
      <c r="H1504" s="28" t="s">
        <v>186</v>
      </c>
      <c r="I1504" s="49">
        <v>0</v>
      </c>
    </row>
    <row r="1505" spans="1:9" ht="15.6" x14ac:dyDescent="0.3">
      <c r="A1505" s="39" t="s">
        <v>3209</v>
      </c>
      <c r="B1505" s="20" t="s">
        <v>3210</v>
      </c>
      <c r="C1505" s="23">
        <v>1</v>
      </c>
      <c r="D1505" s="23" t="s">
        <v>3211</v>
      </c>
      <c r="E1505" s="24">
        <v>200</v>
      </c>
      <c r="F1505" s="24" t="s">
        <v>1065</v>
      </c>
      <c r="G1505" s="25" t="s">
        <v>185</v>
      </c>
      <c r="H1505" s="28" t="s">
        <v>1066</v>
      </c>
      <c r="I1505" s="49">
        <v>0</v>
      </c>
    </row>
    <row r="1506" spans="1:9" ht="15.6" x14ac:dyDescent="0.3">
      <c r="A1506" s="39" t="s">
        <v>3212</v>
      </c>
      <c r="B1506" s="20" t="s">
        <v>3213</v>
      </c>
      <c r="C1506" s="23">
        <v>5.8</v>
      </c>
      <c r="D1506" s="23" t="s">
        <v>3201</v>
      </c>
      <c r="E1506" s="24">
        <v>34.799999999999997</v>
      </c>
      <c r="F1506" s="24">
        <v>34.799999999999997</v>
      </c>
      <c r="G1506" s="25" t="s">
        <v>185</v>
      </c>
      <c r="H1506" s="28" t="s">
        <v>186</v>
      </c>
      <c r="I1506" s="49">
        <v>0</v>
      </c>
    </row>
    <row r="1507" spans="1:9" ht="15.6" x14ac:dyDescent="0.3">
      <c r="A1507" s="39" t="s">
        <v>3214</v>
      </c>
      <c r="B1507" s="20" t="s">
        <v>3215</v>
      </c>
      <c r="C1507" s="23">
        <v>5.8</v>
      </c>
      <c r="D1507" s="23" t="s">
        <v>3204</v>
      </c>
      <c r="E1507" s="24">
        <v>23.2</v>
      </c>
      <c r="F1507" s="24">
        <v>23.2</v>
      </c>
      <c r="G1507" s="25" t="s">
        <v>185</v>
      </c>
      <c r="H1507" s="28" t="s">
        <v>186</v>
      </c>
      <c r="I1507" s="49">
        <v>0</v>
      </c>
    </row>
    <row r="1508" spans="1:9" ht="15.6" x14ac:dyDescent="0.3">
      <c r="A1508" s="39" t="s">
        <v>3216</v>
      </c>
      <c r="B1508" s="20" t="s">
        <v>3217</v>
      </c>
      <c r="C1508" s="23">
        <v>5.8</v>
      </c>
      <c r="D1508" s="23" t="s">
        <v>3204</v>
      </c>
      <c r="E1508" s="24">
        <v>23.2</v>
      </c>
      <c r="F1508" s="24">
        <v>23.2</v>
      </c>
      <c r="G1508" s="25" t="s">
        <v>185</v>
      </c>
      <c r="H1508" s="28" t="s">
        <v>186</v>
      </c>
      <c r="I1508" s="49">
        <v>0</v>
      </c>
    </row>
    <row r="1509" spans="1:9" ht="15.6" x14ac:dyDescent="0.3">
      <c r="A1509" s="39" t="s">
        <v>3218</v>
      </c>
      <c r="B1509" s="20" t="s">
        <v>3219</v>
      </c>
      <c r="C1509" s="23">
        <v>6</v>
      </c>
      <c r="D1509" s="23" t="s">
        <v>996</v>
      </c>
      <c r="E1509" s="24" t="s">
        <v>1030</v>
      </c>
      <c r="F1509" s="24" t="s">
        <v>1030</v>
      </c>
      <c r="G1509" s="25" t="s">
        <v>1110</v>
      </c>
      <c r="H1509" s="28" t="s">
        <v>186</v>
      </c>
      <c r="I1509" s="49">
        <v>4.9079999999999995</v>
      </c>
    </row>
    <row r="1510" spans="1:9" ht="15.6" x14ac:dyDescent="0.3">
      <c r="A1510" s="39" t="s">
        <v>3220</v>
      </c>
      <c r="B1510" s="20" t="s">
        <v>3221</v>
      </c>
      <c r="C1510" s="23">
        <v>5.8</v>
      </c>
      <c r="D1510" s="23" t="s">
        <v>996</v>
      </c>
      <c r="E1510" s="24">
        <v>139.19999999999999</v>
      </c>
      <c r="F1510" s="24">
        <v>69.599999999999994</v>
      </c>
      <c r="G1510" s="25" t="s">
        <v>185</v>
      </c>
      <c r="H1510" s="28" t="s">
        <v>186</v>
      </c>
      <c r="I1510" s="49">
        <v>2.0100051560171814</v>
      </c>
    </row>
    <row r="1511" spans="1:9" ht="15.6" x14ac:dyDescent="0.3">
      <c r="A1511" s="39" t="s">
        <v>3222</v>
      </c>
      <c r="B1511" s="20" t="s">
        <v>3223</v>
      </c>
      <c r="C1511" s="23">
        <v>5.8</v>
      </c>
      <c r="D1511" s="23" t="s">
        <v>996</v>
      </c>
      <c r="E1511" s="24">
        <v>139.19999999999999</v>
      </c>
      <c r="F1511" s="24">
        <v>23.2</v>
      </c>
      <c r="G1511" s="25" t="s">
        <v>185</v>
      </c>
      <c r="H1511" s="28" t="s">
        <v>186</v>
      </c>
      <c r="I1511" s="49">
        <v>5.0407115720539819</v>
      </c>
    </row>
    <row r="1512" spans="1:9" ht="15.6" x14ac:dyDescent="0.3">
      <c r="A1512" s="39" t="s">
        <v>3224</v>
      </c>
      <c r="B1512" s="20" t="s">
        <v>3225</v>
      </c>
      <c r="C1512" s="23">
        <v>5.8</v>
      </c>
      <c r="D1512" s="23" t="s">
        <v>996</v>
      </c>
      <c r="E1512" s="24">
        <v>139.19999999999999</v>
      </c>
      <c r="F1512" s="24">
        <v>23.2</v>
      </c>
      <c r="G1512" s="25" t="s">
        <v>189</v>
      </c>
      <c r="H1512" s="28" t="s">
        <v>186</v>
      </c>
      <c r="I1512" s="49">
        <v>5.070204249163873</v>
      </c>
    </row>
    <row r="1513" spans="1:9" ht="15.6" x14ac:dyDescent="0.3">
      <c r="A1513" s="39" t="s">
        <v>3226</v>
      </c>
      <c r="B1513" s="20" t="s">
        <v>3227</v>
      </c>
      <c r="C1513" s="23">
        <v>5.8</v>
      </c>
      <c r="D1513" s="23" t="s">
        <v>996</v>
      </c>
      <c r="E1513" s="24">
        <v>139.19999999999999</v>
      </c>
      <c r="F1513" s="24">
        <v>23.2</v>
      </c>
      <c r="G1513" s="25" t="s">
        <v>189</v>
      </c>
      <c r="H1513" s="28" t="s">
        <v>186</v>
      </c>
      <c r="I1513" s="49">
        <v>5.070204249163873</v>
      </c>
    </row>
    <row r="1514" spans="1:9" ht="15.6" x14ac:dyDescent="0.3">
      <c r="A1514" s="39" t="s">
        <v>3228</v>
      </c>
      <c r="B1514" s="20" t="s">
        <v>3229</v>
      </c>
      <c r="C1514" s="23">
        <v>5.8</v>
      </c>
      <c r="D1514" s="23" t="s">
        <v>996</v>
      </c>
      <c r="E1514" s="24">
        <v>139.19999999999999</v>
      </c>
      <c r="F1514" s="24">
        <v>23.2</v>
      </c>
      <c r="G1514" s="25" t="s">
        <v>185</v>
      </c>
      <c r="H1514" s="28" t="s">
        <v>186</v>
      </c>
      <c r="I1514" s="49">
        <v>5.0737421289111175</v>
      </c>
    </row>
    <row r="1515" spans="1:9" ht="15.6" x14ac:dyDescent="0.3">
      <c r="A1515" s="39" t="s">
        <v>3230</v>
      </c>
      <c r="B1515" s="20" t="s">
        <v>3231</v>
      </c>
      <c r="C1515" s="23">
        <v>5.8</v>
      </c>
      <c r="D1515" s="23" t="s">
        <v>996</v>
      </c>
      <c r="E1515" s="24">
        <v>139.19999999999999</v>
      </c>
      <c r="F1515" s="24">
        <v>23.2</v>
      </c>
      <c r="G1515" s="25" t="s">
        <v>189</v>
      </c>
      <c r="H1515" s="28" t="s">
        <v>186</v>
      </c>
      <c r="I1515" s="49">
        <v>5.6360053984966845</v>
      </c>
    </row>
    <row r="1516" spans="1:9" ht="15.6" x14ac:dyDescent="0.3">
      <c r="A1516" s="39" t="s">
        <v>3232</v>
      </c>
      <c r="B1516" s="20" t="s">
        <v>3233</v>
      </c>
      <c r="C1516" s="23">
        <v>5.8</v>
      </c>
      <c r="D1516" s="23" t="s">
        <v>996</v>
      </c>
      <c r="E1516" s="24">
        <v>139.19999999999999</v>
      </c>
      <c r="F1516" s="24">
        <v>23.2</v>
      </c>
      <c r="G1516" s="25" t="s">
        <v>189</v>
      </c>
      <c r="H1516" s="28" t="s">
        <v>186</v>
      </c>
      <c r="I1516" s="49">
        <v>5.6360053984966845</v>
      </c>
    </row>
    <row r="1517" spans="1:9" ht="15.6" x14ac:dyDescent="0.3">
      <c r="A1517" s="39" t="s">
        <v>3234</v>
      </c>
      <c r="B1517" s="20" t="s">
        <v>3235</v>
      </c>
      <c r="C1517" s="23">
        <v>5.8</v>
      </c>
      <c r="D1517" s="23" t="s">
        <v>996</v>
      </c>
      <c r="E1517" s="24">
        <v>139.19999999999999</v>
      </c>
      <c r="F1517" s="24">
        <v>23.2</v>
      </c>
      <c r="G1517" s="25" t="s">
        <v>189</v>
      </c>
      <c r="H1517" s="28" t="s">
        <v>186</v>
      </c>
      <c r="I1517" s="49">
        <v>5.6360053984966845</v>
      </c>
    </row>
    <row r="1518" spans="1:9" ht="15.6" x14ac:dyDescent="0.3">
      <c r="A1518" s="39" t="s">
        <v>3236</v>
      </c>
      <c r="B1518" s="20" t="s">
        <v>3237</v>
      </c>
      <c r="C1518" s="23">
        <v>5.8</v>
      </c>
      <c r="D1518" s="23" t="s">
        <v>996</v>
      </c>
      <c r="E1518" s="24">
        <v>139.19999999999999</v>
      </c>
      <c r="F1518" s="24">
        <v>23.2</v>
      </c>
      <c r="G1518" s="25" t="s">
        <v>189</v>
      </c>
      <c r="H1518" s="28" t="s">
        <v>186</v>
      </c>
      <c r="I1518" s="49">
        <v>5.6360053984966845</v>
      </c>
    </row>
    <row r="1519" spans="1:9" ht="15.6" x14ac:dyDescent="0.3">
      <c r="A1519" s="39" t="s">
        <v>3238</v>
      </c>
      <c r="B1519" s="20" t="s">
        <v>3239</v>
      </c>
      <c r="C1519" s="23">
        <v>5.8</v>
      </c>
      <c r="D1519" s="23" t="s">
        <v>996</v>
      </c>
      <c r="E1519" s="24">
        <v>139.19999999999999</v>
      </c>
      <c r="F1519" s="24">
        <v>23.2</v>
      </c>
      <c r="G1519" s="25" t="s">
        <v>189</v>
      </c>
      <c r="H1519" s="28" t="s">
        <v>186</v>
      </c>
      <c r="I1519" s="49">
        <v>5.6360053984966845</v>
      </c>
    </row>
    <row r="1520" spans="1:9" ht="15.6" x14ac:dyDescent="0.3">
      <c r="A1520" s="39" t="s">
        <v>3240</v>
      </c>
      <c r="B1520" s="20" t="s">
        <v>3241</v>
      </c>
      <c r="C1520" s="23">
        <v>5.8</v>
      </c>
      <c r="D1520" s="23" t="s">
        <v>996</v>
      </c>
      <c r="E1520" s="24">
        <v>139.19999999999999</v>
      </c>
      <c r="F1520" s="24">
        <v>23.2</v>
      </c>
      <c r="G1520" s="25" t="s">
        <v>189</v>
      </c>
      <c r="H1520" s="28" t="s">
        <v>186</v>
      </c>
      <c r="I1520" s="49">
        <v>5.6360053984966845</v>
      </c>
    </row>
    <row r="1521" spans="1:9" ht="15.6" x14ac:dyDescent="0.3">
      <c r="A1521" s="39" t="s">
        <v>3242</v>
      </c>
      <c r="B1521" s="20" t="s">
        <v>3243</v>
      </c>
      <c r="C1521" s="23">
        <v>5.8</v>
      </c>
      <c r="D1521" s="23" t="s">
        <v>996</v>
      </c>
      <c r="E1521" s="24">
        <v>139.19999999999999</v>
      </c>
      <c r="F1521" s="24">
        <v>23.2</v>
      </c>
      <c r="G1521" s="25" t="s">
        <v>189</v>
      </c>
      <c r="H1521" s="28" t="s">
        <v>186</v>
      </c>
      <c r="I1521" s="49">
        <v>5.6360053984966845</v>
      </c>
    </row>
    <row r="1522" spans="1:9" ht="15.6" x14ac:dyDescent="0.3">
      <c r="A1522" s="39" t="s">
        <v>3244</v>
      </c>
      <c r="B1522" s="20" t="s">
        <v>3245</v>
      </c>
      <c r="C1522" s="23">
        <v>5.8</v>
      </c>
      <c r="D1522" s="23" t="s">
        <v>996</v>
      </c>
      <c r="E1522" s="24">
        <v>139.19999999999999</v>
      </c>
      <c r="F1522" s="24">
        <v>23.2</v>
      </c>
      <c r="G1522" s="25" t="s">
        <v>189</v>
      </c>
      <c r="H1522" s="28" t="s">
        <v>186</v>
      </c>
      <c r="I1522" s="49">
        <v>5.6360053984966845</v>
      </c>
    </row>
    <row r="1523" spans="1:9" ht="15.6" x14ac:dyDescent="0.3">
      <c r="A1523" s="39" t="s">
        <v>3246</v>
      </c>
      <c r="B1523" s="20" t="s">
        <v>3247</v>
      </c>
      <c r="C1523" s="23">
        <v>5.8</v>
      </c>
      <c r="D1523" s="23" t="s">
        <v>996</v>
      </c>
      <c r="E1523" s="24">
        <v>139.19999999999999</v>
      </c>
      <c r="F1523" s="24">
        <v>23.2</v>
      </c>
      <c r="G1523" s="25" t="s">
        <v>189</v>
      </c>
      <c r="H1523" s="28" t="s">
        <v>186</v>
      </c>
      <c r="I1523" s="49">
        <v>5.9178056684215194</v>
      </c>
    </row>
    <row r="1524" spans="1:9" ht="15.6" x14ac:dyDescent="0.3">
      <c r="A1524" s="39" t="s">
        <v>3248</v>
      </c>
      <c r="B1524" s="20" t="s">
        <v>3249</v>
      </c>
      <c r="C1524" s="23">
        <v>5.8</v>
      </c>
      <c r="D1524" s="23" t="s">
        <v>996</v>
      </c>
      <c r="E1524" s="24">
        <v>139.19999999999999</v>
      </c>
      <c r="F1524" s="24">
        <v>23.2</v>
      </c>
      <c r="G1524" s="25" t="s">
        <v>189</v>
      </c>
      <c r="H1524" s="28" t="s">
        <v>186</v>
      </c>
      <c r="I1524" s="49">
        <v>5.9178056684215194</v>
      </c>
    </row>
    <row r="1525" spans="1:9" ht="15.6" x14ac:dyDescent="0.3">
      <c r="A1525" s="39" t="s">
        <v>3250</v>
      </c>
      <c r="B1525" s="20" t="s">
        <v>3251</v>
      </c>
      <c r="C1525" s="23">
        <v>5.8</v>
      </c>
      <c r="D1525" s="23" t="s">
        <v>996</v>
      </c>
      <c r="E1525" s="24">
        <v>139.19999999999999</v>
      </c>
      <c r="F1525" s="24">
        <v>23.2</v>
      </c>
      <c r="G1525" s="25" t="s">
        <v>189</v>
      </c>
      <c r="H1525" s="28" t="s">
        <v>186</v>
      </c>
      <c r="I1525" s="49">
        <v>5.6360053984966845</v>
      </c>
    </row>
    <row r="1526" spans="1:9" ht="15.6" x14ac:dyDescent="0.3">
      <c r="A1526" s="39" t="s">
        <v>3252</v>
      </c>
      <c r="B1526" s="20" t="s">
        <v>3253</v>
      </c>
      <c r="C1526" s="23">
        <v>5.8</v>
      </c>
      <c r="D1526" s="23" t="s">
        <v>996</v>
      </c>
      <c r="E1526" s="24">
        <v>139.19999999999999</v>
      </c>
      <c r="F1526" s="24">
        <v>69.599999999999994</v>
      </c>
      <c r="G1526" s="25" t="s">
        <v>185</v>
      </c>
      <c r="H1526" s="28" t="s">
        <v>186</v>
      </c>
      <c r="I1526" s="49">
        <v>2.2125638151506966</v>
      </c>
    </row>
    <row r="1527" spans="1:9" ht="15.6" x14ac:dyDescent="0.3">
      <c r="A1527" s="39" t="s">
        <v>3254</v>
      </c>
      <c r="B1527" s="20" t="s">
        <v>3255</v>
      </c>
      <c r="C1527" s="23">
        <v>5.8</v>
      </c>
      <c r="D1527" s="23" t="s">
        <v>996</v>
      </c>
      <c r="E1527" s="24">
        <v>139.19999999999999</v>
      </c>
      <c r="F1527" s="24">
        <v>23.2</v>
      </c>
      <c r="G1527" s="25" t="s">
        <v>185</v>
      </c>
      <c r="H1527" s="28" t="s">
        <v>186</v>
      </c>
      <c r="I1527" s="49">
        <v>4.943031646284707</v>
      </c>
    </row>
    <row r="1528" spans="1:9" ht="15.6" x14ac:dyDescent="0.3">
      <c r="A1528" s="39" t="s">
        <v>3256</v>
      </c>
      <c r="B1528" s="20" t="s">
        <v>3257</v>
      </c>
      <c r="C1528" s="23">
        <v>5.8</v>
      </c>
      <c r="D1528" s="23" t="s">
        <v>996</v>
      </c>
      <c r="E1528" s="24">
        <v>139.19999999999999</v>
      </c>
      <c r="F1528" s="24">
        <v>23.2</v>
      </c>
      <c r="G1528" s="25" t="s">
        <v>189</v>
      </c>
      <c r="H1528" s="28" t="s">
        <v>186</v>
      </c>
      <c r="I1528" s="49">
        <v>4.9777786508718238</v>
      </c>
    </row>
    <row r="1529" spans="1:9" ht="15.6" x14ac:dyDescent="0.3">
      <c r="A1529" s="39" t="s">
        <v>3258</v>
      </c>
      <c r="B1529" s="20" t="s">
        <v>3259</v>
      </c>
      <c r="C1529" s="23">
        <v>5.8</v>
      </c>
      <c r="D1529" s="23" t="s">
        <v>996</v>
      </c>
      <c r="E1529" s="24">
        <v>139.19999999999999</v>
      </c>
      <c r="F1529" s="24">
        <v>23.2</v>
      </c>
      <c r="G1529" s="25" t="s">
        <v>189</v>
      </c>
      <c r="H1529" s="28" t="s">
        <v>186</v>
      </c>
      <c r="I1529" s="49">
        <v>4.9777786508718238</v>
      </c>
    </row>
    <row r="1530" spans="1:9" ht="15.6" x14ac:dyDescent="0.3">
      <c r="A1530" s="39" t="s">
        <v>3260</v>
      </c>
      <c r="B1530" s="20" t="s">
        <v>3261</v>
      </c>
      <c r="C1530" s="23">
        <v>5.8</v>
      </c>
      <c r="D1530" s="23" t="s">
        <v>996</v>
      </c>
      <c r="E1530" s="24">
        <v>139.19999999999999</v>
      </c>
      <c r="F1530" s="24">
        <v>23.2</v>
      </c>
      <c r="G1530" s="25" t="s">
        <v>185</v>
      </c>
      <c r="H1530" s="28" t="s">
        <v>186</v>
      </c>
      <c r="I1530" s="49">
        <v>4.9791372184885061</v>
      </c>
    </row>
    <row r="1531" spans="1:9" ht="15.6" x14ac:dyDescent="0.3">
      <c r="A1531" s="39" t="s">
        <v>3262</v>
      </c>
      <c r="B1531" s="20" t="s">
        <v>3263</v>
      </c>
      <c r="C1531" s="23">
        <v>5.8</v>
      </c>
      <c r="D1531" s="23" t="s">
        <v>996</v>
      </c>
      <c r="E1531" s="24">
        <v>139.19999999999999</v>
      </c>
      <c r="F1531" s="24">
        <v>23.2</v>
      </c>
      <c r="G1531" s="25" t="s">
        <v>189</v>
      </c>
      <c r="H1531" s="28" t="s">
        <v>186</v>
      </c>
      <c r="I1531" s="49">
        <v>5.525974924339482</v>
      </c>
    </row>
    <row r="1532" spans="1:9" ht="15.6" x14ac:dyDescent="0.3">
      <c r="A1532" s="39" t="s">
        <v>3264</v>
      </c>
      <c r="B1532" s="20" t="s">
        <v>3265</v>
      </c>
      <c r="C1532" s="23">
        <v>5.8</v>
      </c>
      <c r="D1532" s="23" t="s">
        <v>996</v>
      </c>
      <c r="E1532" s="24">
        <v>139.19999999999999</v>
      </c>
      <c r="F1532" s="24">
        <v>23.2</v>
      </c>
      <c r="G1532" s="25" t="s">
        <v>189</v>
      </c>
      <c r="H1532" s="28" t="s">
        <v>186</v>
      </c>
      <c r="I1532" s="49">
        <v>5.525974924339482</v>
      </c>
    </row>
    <row r="1533" spans="1:9" ht="15.6" x14ac:dyDescent="0.3">
      <c r="A1533" s="39" t="s">
        <v>3266</v>
      </c>
      <c r="B1533" s="20" t="s">
        <v>3267</v>
      </c>
      <c r="C1533" s="23">
        <v>5.8</v>
      </c>
      <c r="D1533" s="23" t="s">
        <v>996</v>
      </c>
      <c r="E1533" s="24">
        <v>139.19999999999999</v>
      </c>
      <c r="F1533" s="24">
        <v>23.2</v>
      </c>
      <c r="G1533" s="25" t="s">
        <v>189</v>
      </c>
      <c r="H1533" s="28" t="s">
        <v>186</v>
      </c>
      <c r="I1533" s="49">
        <v>5.525974924339482</v>
      </c>
    </row>
    <row r="1534" spans="1:9" ht="15.6" x14ac:dyDescent="0.3">
      <c r="A1534" s="39" t="s">
        <v>3268</v>
      </c>
      <c r="B1534" s="20" t="s">
        <v>3269</v>
      </c>
      <c r="C1534" s="23">
        <v>5.8</v>
      </c>
      <c r="D1534" s="23" t="s">
        <v>996</v>
      </c>
      <c r="E1534" s="24">
        <v>139.19999999999999</v>
      </c>
      <c r="F1534" s="24">
        <v>23.2</v>
      </c>
      <c r="G1534" s="25" t="s">
        <v>189</v>
      </c>
      <c r="H1534" s="28" t="s">
        <v>186</v>
      </c>
      <c r="I1534" s="49">
        <v>5.525974924339482</v>
      </c>
    </row>
    <row r="1535" spans="1:9" ht="15.6" x14ac:dyDescent="0.3">
      <c r="A1535" s="39" t="s">
        <v>3270</v>
      </c>
      <c r="B1535" s="20" t="s">
        <v>3271</v>
      </c>
      <c r="C1535" s="23">
        <v>5.8</v>
      </c>
      <c r="D1535" s="23" t="s">
        <v>996</v>
      </c>
      <c r="E1535" s="24">
        <v>139.19999999999999</v>
      </c>
      <c r="F1535" s="24">
        <v>23.2</v>
      </c>
      <c r="G1535" s="25" t="s">
        <v>189</v>
      </c>
      <c r="H1535" s="28" t="s">
        <v>186</v>
      </c>
      <c r="I1535" s="49">
        <v>5.525974924339482</v>
      </c>
    </row>
    <row r="1536" spans="1:9" ht="15.6" x14ac:dyDescent="0.3">
      <c r="A1536" s="39" t="s">
        <v>3272</v>
      </c>
      <c r="B1536" s="20" t="s">
        <v>3273</v>
      </c>
      <c r="C1536" s="23">
        <v>5.8</v>
      </c>
      <c r="D1536" s="23" t="s">
        <v>996</v>
      </c>
      <c r="E1536" s="24">
        <v>139.19999999999999</v>
      </c>
      <c r="F1536" s="24">
        <v>23.2</v>
      </c>
      <c r="G1536" s="25" t="s">
        <v>189</v>
      </c>
      <c r="H1536" s="28" t="s">
        <v>186</v>
      </c>
      <c r="I1536" s="49">
        <v>5.525974924339482</v>
      </c>
    </row>
    <row r="1537" spans="1:9" ht="15.6" x14ac:dyDescent="0.3">
      <c r="A1537" s="39" t="s">
        <v>3274</v>
      </c>
      <c r="B1537" s="20" t="s">
        <v>3275</v>
      </c>
      <c r="C1537" s="23">
        <v>5.8</v>
      </c>
      <c r="D1537" s="23" t="s">
        <v>996</v>
      </c>
      <c r="E1537" s="24">
        <v>139.19999999999999</v>
      </c>
      <c r="F1537" s="24">
        <v>23.2</v>
      </c>
      <c r="G1537" s="25" t="s">
        <v>189</v>
      </c>
      <c r="H1537" s="28" t="s">
        <v>186</v>
      </c>
      <c r="I1537" s="49">
        <v>5.525974924339482</v>
      </c>
    </row>
    <row r="1538" spans="1:9" ht="15.6" x14ac:dyDescent="0.3">
      <c r="A1538" s="39" t="s">
        <v>3276</v>
      </c>
      <c r="B1538" s="20" t="s">
        <v>3277</v>
      </c>
      <c r="C1538" s="23">
        <v>5.8</v>
      </c>
      <c r="D1538" s="23" t="s">
        <v>996</v>
      </c>
      <c r="E1538" s="24">
        <v>139.19999999999999</v>
      </c>
      <c r="F1538" s="24">
        <v>23.2</v>
      </c>
      <c r="G1538" s="25" t="s">
        <v>189</v>
      </c>
      <c r="H1538" s="28" t="s">
        <v>186</v>
      </c>
      <c r="I1538" s="49">
        <v>5.525974924339482</v>
      </c>
    </row>
    <row r="1539" spans="1:9" ht="15.6" x14ac:dyDescent="0.3">
      <c r="A1539" s="39" t="s">
        <v>3278</v>
      </c>
      <c r="B1539" s="20" t="s">
        <v>3279</v>
      </c>
      <c r="C1539" s="23">
        <v>5.8</v>
      </c>
      <c r="D1539" s="23" t="s">
        <v>996</v>
      </c>
      <c r="E1539" s="24">
        <v>139.19999999999999</v>
      </c>
      <c r="F1539" s="24">
        <v>23.2</v>
      </c>
      <c r="G1539" s="25" t="s">
        <v>189</v>
      </c>
      <c r="H1539" s="28" t="s">
        <v>186</v>
      </c>
      <c r="I1539" s="49">
        <v>5.802273670556457</v>
      </c>
    </row>
    <row r="1540" spans="1:9" ht="15.6" x14ac:dyDescent="0.3">
      <c r="A1540" s="39" t="s">
        <v>3280</v>
      </c>
      <c r="B1540" s="20" t="s">
        <v>3281</v>
      </c>
      <c r="C1540" s="23">
        <v>5.8</v>
      </c>
      <c r="D1540" s="23" t="s">
        <v>996</v>
      </c>
      <c r="E1540" s="24">
        <v>139.19999999999999</v>
      </c>
      <c r="F1540" s="24">
        <v>23.2</v>
      </c>
      <c r="G1540" s="25" t="s">
        <v>189</v>
      </c>
      <c r="H1540" s="28" t="s">
        <v>186</v>
      </c>
      <c r="I1540" s="49">
        <v>5.802273670556457</v>
      </c>
    </row>
    <row r="1541" spans="1:9" ht="15.6" x14ac:dyDescent="0.3">
      <c r="A1541" s="39" t="s">
        <v>3282</v>
      </c>
      <c r="B1541" s="20" t="s">
        <v>3283</v>
      </c>
      <c r="C1541" s="23">
        <v>5.8</v>
      </c>
      <c r="D1541" s="23" t="s">
        <v>996</v>
      </c>
      <c r="E1541" s="24">
        <v>139.19999999999999</v>
      </c>
      <c r="F1541" s="24">
        <v>23.2</v>
      </c>
      <c r="G1541" s="25" t="s">
        <v>189</v>
      </c>
      <c r="H1541" s="28" t="s">
        <v>186</v>
      </c>
      <c r="I1541" s="49">
        <v>5.525974924339482</v>
      </c>
    </row>
    <row r="1542" spans="1:9" ht="15.6" x14ac:dyDescent="0.3">
      <c r="A1542" s="39" t="s">
        <v>3284</v>
      </c>
      <c r="B1542" s="20" t="s">
        <v>3285</v>
      </c>
      <c r="C1542" s="23">
        <v>5.8</v>
      </c>
      <c r="D1542" s="23" t="s">
        <v>996</v>
      </c>
      <c r="E1542" s="24">
        <v>139.19999999999999</v>
      </c>
      <c r="F1542" s="24">
        <v>69.599999999999994</v>
      </c>
      <c r="G1542" s="25" t="s">
        <v>185</v>
      </c>
      <c r="H1542" s="28" t="s">
        <v>186</v>
      </c>
      <c r="I1542" s="49">
        <v>2.3683781683303229</v>
      </c>
    </row>
    <row r="1543" spans="1:9" ht="15.6" x14ac:dyDescent="0.3">
      <c r="A1543" s="39" t="s">
        <v>3286</v>
      </c>
      <c r="B1543" s="20" t="s">
        <v>3287</v>
      </c>
      <c r="C1543" s="23">
        <v>5.8</v>
      </c>
      <c r="D1543" s="23" t="s">
        <v>996</v>
      </c>
      <c r="E1543" s="24">
        <v>139.19999999999999</v>
      </c>
      <c r="F1543" s="24">
        <v>23.2</v>
      </c>
      <c r="G1543" s="25" t="s">
        <v>185</v>
      </c>
      <c r="H1543" s="28" t="s">
        <v>186</v>
      </c>
      <c r="I1543" s="49">
        <v>5.5573798432573582</v>
      </c>
    </row>
    <row r="1544" spans="1:9" ht="15.6" x14ac:dyDescent="0.3">
      <c r="A1544" s="39" t="s">
        <v>3288</v>
      </c>
      <c r="B1544" s="20" t="s">
        <v>3289</v>
      </c>
      <c r="C1544" s="23">
        <v>5.8</v>
      </c>
      <c r="D1544" s="23" t="s">
        <v>996</v>
      </c>
      <c r="E1544" s="24">
        <v>139.19999999999999</v>
      </c>
      <c r="F1544" s="24">
        <v>23.2</v>
      </c>
      <c r="G1544" s="25" t="s">
        <v>189</v>
      </c>
      <c r="H1544" s="28" t="s">
        <v>186</v>
      </c>
      <c r="I1544" s="49">
        <v>5.5937840126299596</v>
      </c>
    </row>
    <row r="1545" spans="1:9" ht="15.6" x14ac:dyDescent="0.3">
      <c r="A1545" s="39" t="s">
        <v>3290</v>
      </c>
      <c r="B1545" s="20" t="s">
        <v>3291</v>
      </c>
      <c r="C1545" s="23">
        <v>5.8</v>
      </c>
      <c r="D1545" s="23" t="s">
        <v>996</v>
      </c>
      <c r="E1545" s="24">
        <v>139.19999999999999</v>
      </c>
      <c r="F1545" s="24">
        <v>23.2</v>
      </c>
      <c r="G1545" s="25" t="s">
        <v>189</v>
      </c>
      <c r="H1545" s="28" t="s">
        <v>186</v>
      </c>
      <c r="I1545" s="49">
        <v>5.5937840126299596</v>
      </c>
    </row>
    <row r="1546" spans="1:9" ht="15.6" x14ac:dyDescent="0.3">
      <c r="A1546" s="39" t="s">
        <v>3292</v>
      </c>
      <c r="B1546" s="20" t="s">
        <v>3293</v>
      </c>
      <c r="C1546" s="23">
        <v>5.8</v>
      </c>
      <c r="D1546" s="23" t="s">
        <v>996</v>
      </c>
      <c r="E1546" s="24">
        <v>139.19999999999999</v>
      </c>
      <c r="F1546" s="24">
        <v>23.2</v>
      </c>
      <c r="G1546" s="25" t="s">
        <v>185</v>
      </c>
      <c r="H1546" s="28" t="s">
        <v>186</v>
      </c>
      <c r="I1546" s="49">
        <v>5.5937840126299596</v>
      </c>
    </row>
    <row r="1547" spans="1:9" ht="15.6" x14ac:dyDescent="0.3">
      <c r="A1547" s="39" t="s">
        <v>3294</v>
      </c>
      <c r="B1547" s="20" t="s">
        <v>3295</v>
      </c>
      <c r="C1547" s="23">
        <v>5.8</v>
      </c>
      <c r="D1547" s="23" t="s">
        <v>996</v>
      </c>
      <c r="E1547" s="24">
        <v>139.19999999999999</v>
      </c>
      <c r="F1547" s="24">
        <v>23.2</v>
      </c>
      <c r="G1547" s="25" t="s">
        <v>189</v>
      </c>
      <c r="H1547" s="28" t="s">
        <v>186</v>
      </c>
      <c r="I1547" s="49">
        <v>6.2350602022414527</v>
      </c>
    </row>
    <row r="1548" spans="1:9" ht="15.6" x14ac:dyDescent="0.3">
      <c r="A1548" s="39" t="s">
        <v>3296</v>
      </c>
      <c r="B1548" s="20" t="s">
        <v>3297</v>
      </c>
      <c r="C1548" s="23">
        <v>5.8</v>
      </c>
      <c r="D1548" s="23" t="s">
        <v>996</v>
      </c>
      <c r="E1548" s="24">
        <v>139.19999999999999</v>
      </c>
      <c r="F1548" s="24">
        <v>23.2</v>
      </c>
      <c r="G1548" s="25" t="s">
        <v>189</v>
      </c>
      <c r="H1548" s="28" t="s">
        <v>186</v>
      </c>
      <c r="I1548" s="49">
        <v>6.2350602022414527</v>
      </c>
    </row>
    <row r="1549" spans="1:9" ht="15.6" x14ac:dyDescent="0.3">
      <c r="A1549" s="39" t="s">
        <v>3298</v>
      </c>
      <c r="B1549" s="20" t="s">
        <v>3299</v>
      </c>
      <c r="C1549" s="23">
        <v>5.8</v>
      </c>
      <c r="D1549" s="23" t="s">
        <v>996</v>
      </c>
      <c r="E1549" s="24">
        <v>139.19999999999999</v>
      </c>
      <c r="F1549" s="24">
        <v>23.2</v>
      </c>
      <c r="G1549" s="25" t="s">
        <v>189</v>
      </c>
      <c r="H1549" s="28" t="s">
        <v>186</v>
      </c>
      <c r="I1549" s="49">
        <v>6.2350602022414527</v>
      </c>
    </row>
    <row r="1550" spans="1:9" ht="15.6" x14ac:dyDescent="0.3">
      <c r="A1550" s="39" t="s">
        <v>3300</v>
      </c>
      <c r="B1550" s="20" t="s">
        <v>3301</v>
      </c>
      <c r="C1550" s="23">
        <v>5.8</v>
      </c>
      <c r="D1550" s="23" t="s">
        <v>996</v>
      </c>
      <c r="E1550" s="24">
        <v>139.19999999999999</v>
      </c>
      <c r="F1550" s="24">
        <v>23.2</v>
      </c>
      <c r="G1550" s="25" t="s">
        <v>189</v>
      </c>
      <c r="H1550" s="28" t="s">
        <v>186</v>
      </c>
      <c r="I1550" s="49">
        <v>6.2350602022414527</v>
      </c>
    </row>
    <row r="1551" spans="1:9" ht="15.6" x14ac:dyDescent="0.3">
      <c r="A1551" s="39" t="s">
        <v>3302</v>
      </c>
      <c r="B1551" s="20" t="s">
        <v>3303</v>
      </c>
      <c r="C1551" s="23">
        <v>5.8</v>
      </c>
      <c r="D1551" s="23" t="s">
        <v>996</v>
      </c>
      <c r="E1551" s="24">
        <v>139.19999999999999</v>
      </c>
      <c r="F1551" s="24">
        <v>23.2</v>
      </c>
      <c r="G1551" s="25" t="s">
        <v>189</v>
      </c>
      <c r="H1551" s="28" t="s">
        <v>186</v>
      </c>
      <c r="I1551" s="49">
        <v>6.2350602022414527</v>
      </c>
    </row>
    <row r="1552" spans="1:9" ht="15.6" x14ac:dyDescent="0.3">
      <c r="A1552" s="39" t="s">
        <v>3304</v>
      </c>
      <c r="B1552" s="20" t="s">
        <v>3305</v>
      </c>
      <c r="C1552" s="23">
        <v>5.8</v>
      </c>
      <c r="D1552" s="23" t="s">
        <v>996</v>
      </c>
      <c r="E1552" s="24">
        <v>139.19999999999999</v>
      </c>
      <c r="F1552" s="24">
        <v>23.2</v>
      </c>
      <c r="G1552" s="25" t="s">
        <v>189</v>
      </c>
      <c r="H1552" s="28" t="s">
        <v>186</v>
      </c>
      <c r="I1552" s="49">
        <v>6.2350602022414527</v>
      </c>
    </row>
    <row r="1553" spans="1:9" ht="15.6" x14ac:dyDescent="0.3">
      <c r="A1553" s="39" t="s">
        <v>3306</v>
      </c>
      <c r="B1553" s="20" t="s">
        <v>3307</v>
      </c>
      <c r="C1553" s="23">
        <v>5.8</v>
      </c>
      <c r="D1553" s="23" t="s">
        <v>996</v>
      </c>
      <c r="E1553" s="24">
        <v>139.19999999999999</v>
      </c>
      <c r="F1553" s="24">
        <v>23.2</v>
      </c>
      <c r="G1553" s="25" t="s">
        <v>189</v>
      </c>
      <c r="H1553" s="28" t="s">
        <v>186</v>
      </c>
      <c r="I1553" s="49">
        <v>6.2350602022414527</v>
      </c>
    </row>
    <row r="1554" spans="1:9" ht="15.6" x14ac:dyDescent="0.3">
      <c r="A1554" s="39" t="s">
        <v>3308</v>
      </c>
      <c r="B1554" s="20" t="s">
        <v>3309</v>
      </c>
      <c r="C1554" s="23">
        <v>5.8</v>
      </c>
      <c r="D1554" s="23" t="s">
        <v>996</v>
      </c>
      <c r="E1554" s="24">
        <v>139.19999999999999</v>
      </c>
      <c r="F1554" s="24">
        <v>23.2</v>
      </c>
      <c r="G1554" s="25" t="s">
        <v>189</v>
      </c>
      <c r="H1554" s="28" t="s">
        <v>186</v>
      </c>
      <c r="I1554" s="49">
        <v>6.2350602022414527</v>
      </c>
    </row>
    <row r="1555" spans="1:9" ht="15.6" x14ac:dyDescent="0.3">
      <c r="A1555" s="39" t="s">
        <v>3310</v>
      </c>
      <c r="B1555" s="20" t="s">
        <v>3311</v>
      </c>
      <c r="C1555" s="23">
        <v>5.8</v>
      </c>
      <c r="D1555" s="23" t="s">
        <v>996</v>
      </c>
      <c r="E1555" s="24">
        <v>139.19999999999999</v>
      </c>
      <c r="F1555" s="24">
        <v>23.2</v>
      </c>
      <c r="G1555" s="25" t="s">
        <v>189</v>
      </c>
      <c r="H1555" s="28" t="s">
        <v>186</v>
      </c>
      <c r="I1555" s="49">
        <v>6.5468132123535234</v>
      </c>
    </row>
    <row r="1556" spans="1:9" ht="15.6" x14ac:dyDescent="0.3">
      <c r="A1556" s="39" t="s">
        <v>3312</v>
      </c>
      <c r="B1556" s="20" t="s">
        <v>3313</v>
      </c>
      <c r="C1556" s="23">
        <v>5.8</v>
      </c>
      <c r="D1556" s="23" t="s">
        <v>996</v>
      </c>
      <c r="E1556" s="24">
        <v>139.19999999999999</v>
      </c>
      <c r="F1556" s="24">
        <v>23.2</v>
      </c>
      <c r="G1556" s="25" t="s">
        <v>189</v>
      </c>
      <c r="H1556" s="28" t="s">
        <v>186</v>
      </c>
      <c r="I1556" s="49">
        <v>6.5468132123535234</v>
      </c>
    </row>
    <row r="1557" spans="1:9" ht="15.6" x14ac:dyDescent="0.3">
      <c r="A1557" s="39" t="s">
        <v>3314</v>
      </c>
      <c r="B1557" s="20" t="s">
        <v>3315</v>
      </c>
      <c r="C1557" s="23">
        <v>5.8</v>
      </c>
      <c r="D1557" s="23" t="s">
        <v>996</v>
      </c>
      <c r="E1557" s="24">
        <v>139.19999999999999</v>
      </c>
      <c r="F1557" s="24">
        <v>23.2</v>
      </c>
      <c r="G1557" s="25" t="s">
        <v>189</v>
      </c>
      <c r="H1557" s="28" t="s">
        <v>186</v>
      </c>
      <c r="I1557" s="49">
        <v>6.2350602022414527</v>
      </c>
    </row>
    <row r="1558" spans="1:9" ht="15.6" x14ac:dyDescent="0.3">
      <c r="A1558" s="39" t="s">
        <v>18</v>
      </c>
      <c r="B1558" s="20" t="s">
        <v>21</v>
      </c>
      <c r="C1558" s="23">
        <v>5.8</v>
      </c>
      <c r="D1558" s="23" t="s">
        <v>996</v>
      </c>
      <c r="E1558" s="24">
        <v>139.19999999999999</v>
      </c>
      <c r="F1558" s="24">
        <v>69.599999999999994</v>
      </c>
      <c r="G1558" s="25" t="s">
        <v>185</v>
      </c>
      <c r="H1558" s="28" t="s">
        <v>186</v>
      </c>
      <c r="I1558" s="49">
        <v>2.6644254393716125</v>
      </c>
    </row>
    <row r="1559" spans="1:9" ht="15.6" x14ac:dyDescent="0.3">
      <c r="A1559" s="39" t="s">
        <v>19</v>
      </c>
      <c r="B1559" s="20" t="s">
        <v>22</v>
      </c>
      <c r="C1559" s="23">
        <v>5.8</v>
      </c>
      <c r="D1559" s="23" t="s">
        <v>996</v>
      </c>
      <c r="E1559" s="24">
        <v>139.19999999999999</v>
      </c>
      <c r="F1559" s="24">
        <v>23.2</v>
      </c>
      <c r="G1559" s="25" t="s">
        <v>185</v>
      </c>
      <c r="H1559" s="28" t="s">
        <v>186</v>
      </c>
      <c r="I1559" s="49">
        <v>7.0505123635121167</v>
      </c>
    </row>
    <row r="1560" spans="1:9" ht="15.6" x14ac:dyDescent="0.3">
      <c r="A1560" s="39" t="s">
        <v>3316</v>
      </c>
      <c r="B1560" s="20" t="s">
        <v>3317</v>
      </c>
      <c r="C1560" s="23">
        <v>5.8</v>
      </c>
      <c r="D1560" s="23" t="s">
        <v>996</v>
      </c>
      <c r="E1560" s="24">
        <v>139.19999999999999</v>
      </c>
      <c r="F1560" s="24">
        <v>23.2</v>
      </c>
      <c r="G1560" s="25" t="s">
        <v>189</v>
      </c>
      <c r="H1560" s="28" t="s">
        <v>186</v>
      </c>
      <c r="I1560" s="49">
        <v>7.0904632510632322</v>
      </c>
    </row>
    <row r="1561" spans="1:9" ht="15.6" x14ac:dyDescent="0.3">
      <c r="A1561" s="39" t="s">
        <v>3318</v>
      </c>
      <c r="B1561" s="20" t="s">
        <v>3319</v>
      </c>
      <c r="C1561" s="23">
        <v>5.8</v>
      </c>
      <c r="D1561" s="23" t="s">
        <v>996</v>
      </c>
      <c r="E1561" s="24">
        <v>139.19999999999999</v>
      </c>
      <c r="F1561" s="24">
        <v>23.2</v>
      </c>
      <c r="G1561" s="25" t="s">
        <v>189</v>
      </c>
      <c r="H1561" s="28" t="s">
        <v>186</v>
      </c>
      <c r="I1561" s="49">
        <v>7.0904632510632322</v>
      </c>
    </row>
    <row r="1562" spans="1:9" ht="15.6" x14ac:dyDescent="0.3">
      <c r="A1562" s="39" t="s">
        <v>3320</v>
      </c>
      <c r="B1562" s="20" t="s">
        <v>3321</v>
      </c>
      <c r="C1562" s="23">
        <v>5.8</v>
      </c>
      <c r="D1562" s="23" t="s">
        <v>996</v>
      </c>
      <c r="E1562" s="24">
        <v>139.19999999999999</v>
      </c>
      <c r="F1562" s="24">
        <v>23.2</v>
      </c>
      <c r="G1562" s="25" t="s">
        <v>185</v>
      </c>
      <c r="H1562" s="28" t="s">
        <v>186</v>
      </c>
      <c r="I1562" s="49">
        <v>7.0904632510632322</v>
      </c>
    </row>
    <row r="1563" spans="1:9" ht="15.6" x14ac:dyDescent="0.3">
      <c r="A1563" s="39" t="s">
        <v>3322</v>
      </c>
      <c r="B1563" s="20" t="s">
        <v>3323</v>
      </c>
      <c r="C1563" s="23">
        <v>5.8</v>
      </c>
      <c r="D1563" s="23" t="s">
        <v>996</v>
      </c>
      <c r="E1563" s="24">
        <v>139.19999999999999</v>
      </c>
      <c r="F1563" s="24">
        <v>23.2</v>
      </c>
      <c r="G1563" s="25" t="s">
        <v>189</v>
      </c>
      <c r="H1563" s="28" t="s">
        <v>186</v>
      </c>
      <c r="I1563" s="49">
        <v>7.8977429228391749</v>
      </c>
    </row>
    <row r="1564" spans="1:9" ht="15.6" x14ac:dyDescent="0.3">
      <c r="A1564" s="39" t="s">
        <v>3324</v>
      </c>
      <c r="B1564" s="20" t="s">
        <v>3325</v>
      </c>
      <c r="C1564" s="23">
        <v>5.8</v>
      </c>
      <c r="D1564" s="23" t="s">
        <v>996</v>
      </c>
      <c r="E1564" s="24">
        <v>139.19999999999999</v>
      </c>
      <c r="F1564" s="24">
        <v>23.2</v>
      </c>
      <c r="G1564" s="25" t="s">
        <v>189</v>
      </c>
      <c r="H1564" s="28" t="s">
        <v>186</v>
      </c>
      <c r="I1564" s="49">
        <v>7.8977429228391749</v>
      </c>
    </row>
    <row r="1565" spans="1:9" ht="15.6" x14ac:dyDescent="0.3">
      <c r="A1565" s="39" t="s">
        <v>20</v>
      </c>
      <c r="B1565" s="20" t="s">
        <v>23</v>
      </c>
      <c r="C1565" s="23">
        <v>5.8</v>
      </c>
      <c r="D1565" s="23" t="s">
        <v>996</v>
      </c>
      <c r="E1565" s="24">
        <v>139.19999999999999</v>
      </c>
      <c r="F1565" s="24">
        <v>23.2</v>
      </c>
      <c r="G1565" s="25" t="s">
        <v>189</v>
      </c>
      <c r="H1565" s="28" t="s">
        <v>186</v>
      </c>
      <c r="I1565" s="49">
        <v>7.8977429228391749</v>
      </c>
    </row>
    <row r="1566" spans="1:9" ht="15.6" x14ac:dyDescent="0.3">
      <c r="A1566" s="39" t="s">
        <v>3326</v>
      </c>
      <c r="B1566" s="20" t="s">
        <v>3327</v>
      </c>
      <c r="C1566" s="23">
        <v>5.8</v>
      </c>
      <c r="D1566" s="23" t="s">
        <v>996</v>
      </c>
      <c r="E1566" s="24">
        <v>139.19999999999999</v>
      </c>
      <c r="F1566" s="24">
        <v>23.2</v>
      </c>
      <c r="G1566" s="25" t="s">
        <v>189</v>
      </c>
      <c r="H1566" s="28" t="s">
        <v>186</v>
      </c>
      <c r="I1566" s="49">
        <v>7.8977429228391749</v>
      </c>
    </row>
    <row r="1567" spans="1:9" ht="15.6" x14ac:dyDescent="0.3">
      <c r="A1567" s="39" t="s">
        <v>3328</v>
      </c>
      <c r="B1567" s="20" t="s">
        <v>3329</v>
      </c>
      <c r="C1567" s="23">
        <v>5.8</v>
      </c>
      <c r="D1567" s="23" t="s">
        <v>996</v>
      </c>
      <c r="E1567" s="24">
        <v>139.19999999999999</v>
      </c>
      <c r="F1567" s="24">
        <v>23.2</v>
      </c>
      <c r="G1567" s="25" t="s">
        <v>189</v>
      </c>
      <c r="H1567" s="28" t="s">
        <v>186</v>
      </c>
      <c r="I1567" s="49">
        <v>7.8977429228391749</v>
      </c>
    </row>
    <row r="1568" spans="1:9" ht="15.6" x14ac:dyDescent="0.3">
      <c r="A1568" s="39" t="s">
        <v>3330</v>
      </c>
      <c r="B1568" s="20" t="s">
        <v>3331</v>
      </c>
      <c r="C1568" s="23">
        <v>5.8</v>
      </c>
      <c r="D1568" s="23" t="s">
        <v>996</v>
      </c>
      <c r="E1568" s="24">
        <v>139.19999999999999</v>
      </c>
      <c r="F1568" s="24">
        <v>23.2</v>
      </c>
      <c r="G1568" s="25" t="s">
        <v>189</v>
      </c>
      <c r="H1568" s="28" t="s">
        <v>186</v>
      </c>
      <c r="I1568" s="49">
        <v>7.8977429228391749</v>
      </c>
    </row>
    <row r="1569" spans="1:9" ht="15.6" x14ac:dyDescent="0.3">
      <c r="A1569" s="39" t="s">
        <v>3332</v>
      </c>
      <c r="B1569" s="20" t="s">
        <v>3333</v>
      </c>
      <c r="C1569" s="23">
        <v>5.8</v>
      </c>
      <c r="D1569" s="23" t="s">
        <v>996</v>
      </c>
      <c r="E1569" s="24">
        <v>139.19999999999999</v>
      </c>
      <c r="F1569" s="24">
        <v>23.2</v>
      </c>
      <c r="G1569" s="25" t="s">
        <v>189</v>
      </c>
      <c r="H1569" s="28" t="s">
        <v>186</v>
      </c>
      <c r="I1569" s="49">
        <v>7.8977429228391749</v>
      </c>
    </row>
    <row r="1570" spans="1:9" ht="15.6" x14ac:dyDescent="0.3">
      <c r="A1570" s="39" t="s">
        <v>3334</v>
      </c>
      <c r="B1570" s="20" t="s">
        <v>3335</v>
      </c>
      <c r="C1570" s="23">
        <v>5.8</v>
      </c>
      <c r="D1570" s="23" t="s">
        <v>996</v>
      </c>
      <c r="E1570" s="24">
        <v>139.19999999999999</v>
      </c>
      <c r="F1570" s="24">
        <v>23.2</v>
      </c>
      <c r="G1570" s="25" t="s">
        <v>189</v>
      </c>
      <c r="H1570" s="28" t="s">
        <v>186</v>
      </c>
      <c r="I1570" s="49">
        <v>7.8977429228391749</v>
      </c>
    </row>
    <row r="1571" spans="1:9" ht="15.6" x14ac:dyDescent="0.3">
      <c r="A1571" s="39" t="s">
        <v>3336</v>
      </c>
      <c r="B1571" s="20" t="s">
        <v>3337</v>
      </c>
      <c r="C1571" s="23">
        <v>5.8</v>
      </c>
      <c r="D1571" s="23" t="s">
        <v>996</v>
      </c>
      <c r="E1571" s="24">
        <v>139.19999999999999</v>
      </c>
      <c r="F1571" s="24">
        <v>23.2</v>
      </c>
      <c r="G1571" s="25" t="s">
        <v>189</v>
      </c>
      <c r="H1571" s="28" t="s">
        <v>186</v>
      </c>
      <c r="I1571" s="49">
        <v>8.2926300689811328</v>
      </c>
    </row>
    <row r="1572" spans="1:9" ht="15.6" x14ac:dyDescent="0.3">
      <c r="A1572" s="39" t="s">
        <v>3338</v>
      </c>
      <c r="B1572" s="20" t="s">
        <v>3339</v>
      </c>
      <c r="C1572" s="23">
        <v>5.8</v>
      </c>
      <c r="D1572" s="23" t="s">
        <v>996</v>
      </c>
      <c r="E1572" s="24">
        <v>139.19999999999999</v>
      </c>
      <c r="F1572" s="24">
        <v>23.2</v>
      </c>
      <c r="G1572" s="25" t="s">
        <v>189</v>
      </c>
      <c r="H1572" s="28" t="s">
        <v>186</v>
      </c>
      <c r="I1572" s="49">
        <v>8.2926300689811328</v>
      </c>
    </row>
    <row r="1573" spans="1:9" ht="15.6" x14ac:dyDescent="0.3">
      <c r="A1573" s="39" t="s">
        <v>3340</v>
      </c>
      <c r="B1573" s="20" t="s">
        <v>3341</v>
      </c>
      <c r="C1573" s="23">
        <v>5.8</v>
      </c>
      <c r="D1573" s="23" t="s">
        <v>996</v>
      </c>
      <c r="E1573" s="24">
        <v>139.19999999999999</v>
      </c>
      <c r="F1573" s="24">
        <v>23.2</v>
      </c>
      <c r="G1573" s="25" t="s">
        <v>189</v>
      </c>
      <c r="H1573" s="28" t="s">
        <v>186</v>
      </c>
      <c r="I1573" s="49">
        <v>7.8977429228391749</v>
      </c>
    </row>
    <row r="1574" spans="1:9" ht="15.6" x14ac:dyDescent="0.3">
      <c r="A1574" s="39" t="s">
        <v>3342</v>
      </c>
      <c r="B1574" s="20" t="s">
        <v>3343</v>
      </c>
      <c r="C1574" s="23">
        <v>6</v>
      </c>
      <c r="D1574" s="23" t="s">
        <v>996</v>
      </c>
      <c r="E1574" s="24" t="s">
        <v>1030</v>
      </c>
      <c r="F1574" s="24" t="s">
        <v>1033</v>
      </c>
      <c r="G1574" s="25" t="s">
        <v>185</v>
      </c>
      <c r="H1574" s="28" t="s">
        <v>186</v>
      </c>
      <c r="I1574" s="49">
        <v>3.1941942401823424</v>
      </c>
    </row>
    <row r="1575" spans="1:9" ht="15.6" x14ac:dyDescent="0.3">
      <c r="A1575" s="39" t="s">
        <v>3344</v>
      </c>
      <c r="B1575" s="20" t="s">
        <v>3345</v>
      </c>
      <c r="C1575" s="23">
        <v>6</v>
      </c>
      <c r="D1575" s="23" t="s">
        <v>996</v>
      </c>
      <c r="E1575" s="24" t="s">
        <v>1030</v>
      </c>
      <c r="F1575" s="24" t="s">
        <v>540</v>
      </c>
      <c r="G1575" s="25" t="s">
        <v>185</v>
      </c>
      <c r="H1575" s="28" t="s">
        <v>186</v>
      </c>
      <c r="I1575" s="49">
        <v>6.9462652239610119</v>
      </c>
    </row>
    <row r="1576" spans="1:9" ht="15.6" x14ac:dyDescent="0.3">
      <c r="A1576" s="39" t="s">
        <v>3346</v>
      </c>
      <c r="B1576" s="20" t="s">
        <v>3347</v>
      </c>
      <c r="C1576" s="23">
        <v>6</v>
      </c>
      <c r="D1576" s="23" t="s">
        <v>996</v>
      </c>
      <c r="E1576" s="24" t="s">
        <v>1030</v>
      </c>
      <c r="F1576" s="24" t="s">
        <v>540</v>
      </c>
      <c r="G1576" s="25" t="s">
        <v>189</v>
      </c>
      <c r="H1576" s="28" t="s">
        <v>186</v>
      </c>
      <c r="I1576" s="49">
        <v>7.0256750725494035</v>
      </c>
    </row>
    <row r="1577" spans="1:9" ht="15.6" x14ac:dyDescent="0.3">
      <c r="A1577" s="39" t="s">
        <v>3348</v>
      </c>
      <c r="B1577" s="20" t="s">
        <v>3349</v>
      </c>
      <c r="C1577" s="23">
        <v>6</v>
      </c>
      <c r="D1577" s="23" t="s">
        <v>996</v>
      </c>
      <c r="E1577" s="24" t="s">
        <v>1030</v>
      </c>
      <c r="F1577" s="24" t="s">
        <v>540</v>
      </c>
      <c r="G1577" s="25" t="s">
        <v>189</v>
      </c>
      <c r="H1577" s="28" t="s">
        <v>186</v>
      </c>
      <c r="I1577" s="49">
        <v>7.0256750725494035</v>
      </c>
    </row>
    <row r="1578" spans="1:9" ht="15.6" x14ac:dyDescent="0.3">
      <c r="A1578" s="39" t="s">
        <v>3350</v>
      </c>
      <c r="B1578" s="20" t="s">
        <v>3351</v>
      </c>
      <c r="C1578" s="23">
        <v>6</v>
      </c>
      <c r="D1578" s="23" t="s">
        <v>996</v>
      </c>
      <c r="E1578" s="24" t="s">
        <v>1030</v>
      </c>
      <c r="F1578" s="24" t="s">
        <v>540</v>
      </c>
      <c r="G1578" s="25" t="s">
        <v>185</v>
      </c>
      <c r="H1578" s="28" t="s">
        <v>186</v>
      </c>
      <c r="I1578" s="49">
        <v>7.0256750725494035</v>
      </c>
    </row>
    <row r="1579" spans="1:9" ht="15.6" x14ac:dyDescent="0.3">
      <c r="A1579" s="39" t="s">
        <v>3352</v>
      </c>
      <c r="B1579" s="20" t="s">
        <v>3353</v>
      </c>
      <c r="C1579" s="23">
        <v>6</v>
      </c>
      <c r="D1579" s="23" t="s">
        <v>996</v>
      </c>
      <c r="E1579" s="24" t="s">
        <v>1030</v>
      </c>
      <c r="F1579" s="24" t="s">
        <v>540</v>
      </c>
      <c r="G1579" s="25" t="s">
        <v>189</v>
      </c>
      <c r="H1579" s="28" t="s">
        <v>186</v>
      </c>
      <c r="I1579" s="49">
        <v>7.7754868404422828</v>
      </c>
    </row>
    <row r="1580" spans="1:9" ht="15.6" x14ac:dyDescent="0.3">
      <c r="A1580" s="39" t="s">
        <v>3354</v>
      </c>
      <c r="B1580" s="20" t="s">
        <v>3355</v>
      </c>
      <c r="C1580" s="23">
        <v>6</v>
      </c>
      <c r="D1580" s="23" t="s">
        <v>996</v>
      </c>
      <c r="E1580" s="24" t="s">
        <v>1030</v>
      </c>
      <c r="F1580" s="24" t="s">
        <v>540</v>
      </c>
      <c r="G1580" s="25" t="s">
        <v>189</v>
      </c>
      <c r="H1580" s="28" t="s">
        <v>186</v>
      </c>
      <c r="I1580" s="49">
        <v>7.7754868404422828</v>
      </c>
    </row>
    <row r="1581" spans="1:9" ht="15.6" x14ac:dyDescent="0.3">
      <c r="A1581" s="39" t="s">
        <v>3356</v>
      </c>
      <c r="B1581" s="20" t="s">
        <v>3357</v>
      </c>
      <c r="C1581" s="23">
        <v>6</v>
      </c>
      <c r="D1581" s="23" t="s">
        <v>996</v>
      </c>
      <c r="E1581" s="24" t="s">
        <v>1030</v>
      </c>
      <c r="F1581" s="24" t="s">
        <v>540</v>
      </c>
      <c r="G1581" s="25" t="s">
        <v>189</v>
      </c>
      <c r="H1581" s="28" t="s">
        <v>186</v>
      </c>
      <c r="I1581" s="49">
        <v>7.7754868404422828</v>
      </c>
    </row>
    <row r="1582" spans="1:9" ht="15.6" x14ac:dyDescent="0.3">
      <c r="A1582" s="39" t="s">
        <v>3358</v>
      </c>
      <c r="B1582" s="20" t="s">
        <v>3359</v>
      </c>
      <c r="C1582" s="23">
        <v>6</v>
      </c>
      <c r="D1582" s="23" t="s">
        <v>996</v>
      </c>
      <c r="E1582" s="24" t="s">
        <v>1030</v>
      </c>
      <c r="F1582" s="24" t="s">
        <v>540</v>
      </c>
      <c r="G1582" s="25" t="s">
        <v>189</v>
      </c>
      <c r="H1582" s="28" t="s">
        <v>186</v>
      </c>
      <c r="I1582" s="49">
        <v>7.7754868404422828</v>
      </c>
    </row>
    <row r="1583" spans="1:9" ht="15.6" x14ac:dyDescent="0.3">
      <c r="A1583" s="39" t="s">
        <v>3360</v>
      </c>
      <c r="B1583" s="20" t="s">
        <v>3361</v>
      </c>
      <c r="C1583" s="23">
        <v>6</v>
      </c>
      <c r="D1583" s="23" t="s">
        <v>996</v>
      </c>
      <c r="E1583" s="24" t="s">
        <v>1030</v>
      </c>
      <c r="F1583" s="24" t="s">
        <v>540</v>
      </c>
      <c r="G1583" s="25" t="s">
        <v>189</v>
      </c>
      <c r="H1583" s="28" t="s">
        <v>186</v>
      </c>
      <c r="I1583" s="49">
        <v>7.7754868404422828</v>
      </c>
    </row>
    <row r="1584" spans="1:9" ht="15.6" x14ac:dyDescent="0.3">
      <c r="A1584" s="39" t="s">
        <v>3362</v>
      </c>
      <c r="B1584" s="20" t="s">
        <v>3363</v>
      </c>
      <c r="C1584" s="23">
        <v>6</v>
      </c>
      <c r="D1584" s="23" t="s">
        <v>996</v>
      </c>
      <c r="E1584" s="24" t="s">
        <v>1030</v>
      </c>
      <c r="F1584" s="24" t="s">
        <v>540</v>
      </c>
      <c r="G1584" s="25" t="s">
        <v>189</v>
      </c>
      <c r="H1584" s="28" t="s">
        <v>186</v>
      </c>
      <c r="I1584" s="49">
        <v>7.7754868404422828</v>
      </c>
    </row>
    <row r="1585" spans="1:9" ht="15.6" x14ac:dyDescent="0.3">
      <c r="A1585" s="39" t="s">
        <v>3364</v>
      </c>
      <c r="B1585" s="20" t="s">
        <v>3365</v>
      </c>
      <c r="C1585" s="23">
        <v>6</v>
      </c>
      <c r="D1585" s="23" t="s">
        <v>996</v>
      </c>
      <c r="E1585" s="24" t="s">
        <v>1030</v>
      </c>
      <c r="F1585" s="24" t="s">
        <v>540</v>
      </c>
      <c r="G1585" s="25" t="s">
        <v>189</v>
      </c>
      <c r="H1585" s="28" t="s">
        <v>186</v>
      </c>
      <c r="I1585" s="49">
        <v>7.7754868404422828</v>
      </c>
    </row>
    <row r="1586" spans="1:9" ht="15.6" x14ac:dyDescent="0.3">
      <c r="A1586" s="39" t="s">
        <v>3366</v>
      </c>
      <c r="B1586" s="20" t="s">
        <v>3367</v>
      </c>
      <c r="C1586" s="23">
        <v>6</v>
      </c>
      <c r="D1586" s="23" t="s">
        <v>996</v>
      </c>
      <c r="E1586" s="24" t="s">
        <v>1030</v>
      </c>
      <c r="F1586" s="24" t="s">
        <v>540</v>
      </c>
      <c r="G1586" s="25" t="s">
        <v>189</v>
      </c>
      <c r="H1586" s="28" t="s">
        <v>186</v>
      </c>
      <c r="I1586" s="49">
        <v>7.7754868404422828</v>
      </c>
    </row>
    <row r="1587" spans="1:9" ht="15.6" x14ac:dyDescent="0.3">
      <c r="A1587" s="39" t="s">
        <v>3368</v>
      </c>
      <c r="B1587" s="20" t="s">
        <v>3369</v>
      </c>
      <c r="C1587" s="23">
        <v>6</v>
      </c>
      <c r="D1587" s="23" t="s">
        <v>996</v>
      </c>
      <c r="E1587" s="24" t="s">
        <v>1030</v>
      </c>
      <c r="F1587" s="24" t="s">
        <v>540</v>
      </c>
      <c r="G1587" s="25" t="s">
        <v>189</v>
      </c>
      <c r="H1587" s="28" t="s">
        <v>186</v>
      </c>
      <c r="I1587" s="49">
        <v>8.1642611824643971</v>
      </c>
    </row>
    <row r="1588" spans="1:9" ht="15.6" x14ac:dyDescent="0.3">
      <c r="A1588" s="39" t="s">
        <v>3370</v>
      </c>
      <c r="B1588" s="20" t="s">
        <v>3371</v>
      </c>
      <c r="C1588" s="23">
        <v>6</v>
      </c>
      <c r="D1588" s="23" t="s">
        <v>996</v>
      </c>
      <c r="E1588" s="24" t="s">
        <v>1030</v>
      </c>
      <c r="F1588" s="24" t="s">
        <v>540</v>
      </c>
      <c r="G1588" s="25" t="s">
        <v>189</v>
      </c>
      <c r="H1588" s="28" t="s">
        <v>186</v>
      </c>
      <c r="I1588" s="49">
        <v>8.1642611824643971</v>
      </c>
    </row>
    <row r="1589" spans="1:9" ht="15.6" x14ac:dyDescent="0.3">
      <c r="A1589" s="39" t="s">
        <v>3372</v>
      </c>
      <c r="B1589" s="20" t="s">
        <v>3373</v>
      </c>
      <c r="C1589" s="23">
        <v>6</v>
      </c>
      <c r="D1589" s="23" t="s">
        <v>996</v>
      </c>
      <c r="E1589" s="24" t="s">
        <v>1030</v>
      </c>
      <c r="F1589" s="24" t="s">
        <v>540</v>
      </c>
      <c r="G1589" s="25" t="s">
        <v>189</v>
      </c>
      <c r="H1589" s="28" t="s">
        <v>186</v>
      </c>
      <c r="I1589" s="49">
        <v>7.7754868404422828</v>
      </c>
    </row>
    <row r="1590" spans="1:9" ht="15.6" x14ac:dyDescent="0.3">
      <c r="A1590" s="39" t="s">
        <v>3374</v>
      </c>
      <c r="B1590" s="20" t="s">
        <v>3375</v>
      </c>
      <c r="C1590" s="23">
        <v>6</v>
      </c>
      <c r="D1590" s="23" t="s">
        <v>996</v>
      </c>
      <c r="E1590" s="24" t="s">
        <v>1030</v>
      </c>
      <c r="F1590" s="24" t="s">
        <v>1030</v>
      </c>
      <c r="G1590" s="25" t="s">
        <v>1110</v>
      </c>
      <c r="H1590" s="28" t="s">
        <v>186</v>
      </c>
      <c r="I1590" s="49">
        <v>3.5525672524954826</v>
      </c>
    </row>
    <row r="1591" spans="1:9" ht="15.6" x14ac:dyDescent="0.3">
      <c r="A1591" s="39" t="s">
        <v>3376</v>
      </c>
      <c r="B1591" s="20" t="s">
        <v>3377</v>
      </c>
      <c r="C1591" s="23">
        <v>6</v>
      </c>
      <c r="D1591" s="23" t="s">
        <v>996</v>
      </c>
      <c r="E1591" s="24" t="s">
        <v>1030</v>
      </c>
      <c r="F1591" s="24" t="s">
        <v>1030</v>
      </c>
      <c r="G1591" s="25" t="s">
        <v>1110</v>
      </c>
      <c r="H1591" s="28" t="s">
        <v>186</v>
      </c>
      <c r="I1591" s="49">
        <v>7.3577598928507904</v>
      </c>
    </row>
    <row r="1592" spans="1:9" ht="15.6" x14ac:dyDescent="0.3">
      <c r="A1592" s="39" t="s">
        <v>3378</v>
      </c>
      <c r="B1592" s="20" t="s">
        <v>3379</v>
      </c>
      <c r="C1592" s="23">
        <v>6</v>
      </c>
      <c r="D1592" s="23" t="s">
        <v>996</v>
      </c>
      <c r="E1592" s="24" t="s">
        <v>1030</v>
      </c>
      <c r="F1592" s="24" t="s">
        <v>1030</v>
      </c>
      <c r="G1592" s="25" t="s">
        <v>1110</v>
      </c>
      <c r="H1592" s="28" t="s">
        <v>186</v>
      </c>
      <c r="I1592" s="49">
        <v>7.4462781908692861</v>
      </c>
    </row>
    <row r="1593" spans="1:9" ht="15.6" x14ac:dyDescent="0.3">
      <c r="A1593" s="39" t="s">
        <v>3380</v>
      </c>
      <c r="B1593" s="20" t="s">
        <v>3381</v>
      </c>
      <c r="C1593" s="23">
        <v>6</v>
      </c>
      <c r="D1593" s="23" t="s">
        <v>996</v>
      </c>
      <c r="E1593" s="24" t="s">
        <v>1030</v>
      </c>
      <c r="F1593" s="24" t="s">
        <v>1030</v>
      </c>
      <c r="G1593" s="25" t="s">
        <v>1110</v>
      </c>
      <c r="H1593" s="28" t="s">
        <v>186</v>
      </c>
      <c r="I1593" s="49">
        <v>7.4462781908692861</v>
      </c>
    </row>
    <row r="1594" spans="1:9" ht="15.6" x14ac:dyDescent="0.3">
      <c r="A1594" s="39" t="s">
        <v>3382</v>
      </c>
      <c r="B1594" s="20" t="s">
        <v>3383</v>
      </c>
      <c r="C1594" s="23">
        <v>6</v>
      </c>
      <c r="D1594" s="23" t="s">
        <v>996</v>
      </c>
      <c r="E1594" s="24" t="s">
        <v>1030</v>
      </c>
      <c r="F1594" s="24" t="s">
        <v>1030</v>
      </c>
      <c r="G1594" s="25" t="s">
        <v>1110</v>
      </c>
      <c r="H1594" s="28" t="s">
        <v>186</v>
      </c>
      <c r="I1594" s="49">
        <v>7.4462781908692861</v>
      </c>
    </row>
    <row r="1595" spans="1:9" ht="15.6" x14ac:dyDescent="0.3">
      <c r="A1595" s="39" t="s">
        <v>3384</v>
      </c>
      <c r="B1595" s="20" t="s">
        <v>3385</v>
      </c>
      <c r="C1595" s="23">
        <v>6</v>
      </c>
      <c r="D1595" s="23" t="s">
        <v>996</v>
      </c>
      <c r="E1595" s="24" t="s">
        <v>1030</v>
      </c>
      <c r="F1595" s="24" t="s">
        <v>1030</v>
      </c>
      <c r="G1595" s="25" t="s">
        <v>1110</v>
      </c>
      <c r="H1595" s="28" t="s">
        <v>186</v>
      </c>
      <c r="I1595" s="49">
        <v>8.2400599535504693</v>
      </c>
    </row>
    <row r="1596" spans="1:9" ht="15.6" x14ac:dyDescent="0.3">
      <c r="A1596" s="39" t="s">
        <v>3386</v>
      </c>
      <c r="B1596" s="20" t="s">
        <v>3387</v>
      </c>
      <c r="C1596" s="23">
        <v>6</v>
      </c>
      <c r="D1596" s="23" t="s">
        <v>996</v>
      </c>
      <c r="E1596" s="24" t="s">
        <v>1030</v>
      </c>
      <c r="F1596" s="24" t="s">
        <v>1030</v>
      </c>
      <c r="G1596" s="25" t="s">
        <v>1110</v>
      </c>
      <c r="H1596" s="28" t="s">
        <v>186</v>
      </c>
      <c r="I1596" s="49">
        <v>8.2400599535504693</v>
      </c>
    </row>
    <row r="1597" spans="1:9" ht="15.6" x14ac:dyDescent="0.3">
      <c r="A1597" s="39" t="s">
        <v>3388</v>
      </c>
      <c r="B1597" s="20" t="s">
        <v>3389</v>
      </c>
      <c r="C1597" s="23">
        <v>6</v>
      </c>
      <c r="D1597" s="23" t="s">
        <v>996</v>
      </c>
      <c r="E1597" s="24" t="s">
        <v>1030</v>
      </c>
      <c r="F1597" s="24" t="s">
        <v>1030</v>
      </c>
      <c r="G1597" s="25" t="s">
        <v>1110</v>
      </c>
      <c r="H1597" s="28" t="s">
        <v>186</v>
      </c>
      <c r="I1597" s="49">
        <v>8.2400599535504693</v>
      </c>
    </row>
    <row r="1598" spans="1:9" ht="15.6" x14ac:dyDescent="0.3">
      <c r="A1598" s="39" t="s">
        <v>3390</v>
      </c>
      <c r="B1598" s="20" t="s">
        <v>3391</v>
      </c>
      <c r="C1598" s="23">
        <v>6</v>
      </c>
      <c r="D1598" s="23" t="s">
        <v>996</v>
      </c>
      <c r="E1598" s="24" t="s">
        <v>1030</v>
      </c>
      <c r="F1598" s="24" t="s">
        <v>1030</v>
      </c>
      <c r="G1598" s="25" t="s">
        <v>1110</v>
      </c>
      <c r="H1598" s="28" t="s">
        <v>186</v>
      </c>
      <c r="I1598" s="49">
        <v>8.2400599535504693</v>
      </c>
    </row>
    <row r="1599" spans="1:9" ht="15.6" x14ac:dyDescent="0.3">
      <c r="A1599" s="39" t="s">
        <v>3392</v>
      </c>
      <c r="B1599" s="20" t="s">
        <v>3393</v>
      </c>
      <c r="C1599" s="23">
        <v>6</v>
      </c>
      <c r="D1599" s="23" t="s">
        <v>996</v>
      </c>
      <c r="E1599" s="24" t="s">
        <v>1030</v>
      </c>
      <c r="F1599" s="24" t="s">
        <v>1030</v>
      </c>
      <c r="G1599" s="25" t="s">
        <v>1110</v>
      </c>
      <c r="H1599" s="28" t="s">
        <v>186</v>
      </c>
      <c r="I1599" s="49">
        <v>8.2400599535504693</v>
      </c>
    </row>
    <row r="1600" spans="1:9" ht="15.6" x14ac:dyDescent="0.3">
      <c r="A1600" s="39" t="s">
        <v>3394</v>
      </c>
      <c r="B1600" s="20" t="s">
        <v>3395</v>
      </c>
      <c r="C1600" s="23">
        <v>6</v>
      </c>
      <c r="D1600" s="23" t="s">
        <v>996</v>
      </c>
      <c r="E1600" s="24" t="s">
        <v>1030</v>
      </c>
      <c r="F1600" s="24" t="s">
        <v>1030</v>
      </c>
      <c r="G1600" s="25" t="s">
        <v>1110</v>
      </c>
      <c r="H1600" s="28" t="s">
        <v>186</v>
      </c>
      <c r="I1600" s="49">
        <v>8.2400599535504693</v>
      </c>
    </row>
    <row r="1601" spans="1:9" ht="15.6" x14ac:dyDescent="0.3">
      <c r="A1601" s="39" t="s">
        <v>3396</v>
      </c>
      <c r="B1601" s="20" t="s">
        <v>3397</v>
      </c>
      <c r="C1601" s="23">
        <v>6</v>
      </c>
      <c r="D1601" s="23" t="s">
        <v>996</v>
      </c>
      <c r="E1601" s="24" t="s">
        <v>1030</v>
      </c>
      <c r="F1601" s="24" t="s">
        <v>1030</v>
      </c>
      <c r="G1601" s="25" t="s">
        <v>1110</v>
      </c>
      <c r="H1601" s="28" t="s">
        <v>186</v>
      </c>
      <c r="I1601" s="49">
        <v>8.2400599535504693</v>
      </c>
    </row>
    <row r="1602" spans="1:9" ht="15.6" x14ac:dyDescent="0.3">
      <c r="A1602" s="39" t="s">
        <v>3398</v>
      </c>
      <c r="B1602" s="20" t="s">
        <v>3399</v>
      </c>
      <c r="C1602" s="23">
        <v>6</v>
      </c>
      <c r="D1602" s="23" t="s">
        <v>996</v>
      </c>
      <c r="E1602" s="24" t="s">
        <v>1030</v>
      </c>
      <c r="F1602" s="24" t="s">
        <v>1030</v>
      </c>
      <c r="G1602" s="25" t="s">
        <v>1110</v>
      </c>
      <c r="H1602" s="28" t="s">
        <v>186</v>
      </c>
      <c r="I1602" s="49">
        <v>8.2400599535504693</v>
      </c>
    </row>
    <row r="1603" spans="1:9" ht="15.6" x14ac:dyDescent="0.3">
      <c r="A1603" s="39" t="s">
        <v>3400</v>
      </c>
      <c r="B1603" s="20" t="s">
        <v>3401</v>
      </c>
      <c r="C1603" s="23">
        <v>6</v>
      </c>
      <c r="D1603" s="23" t="s">
        <v>996</v>
      </c>
      <c r="E1603" s="24" t="s">
        <v>1030</v>
      </c>
      <c r="F1603" s="24" t="s">
        <v>1030</v>
      </c>
      <c r="G1603" s="25" t="s">
        <v>1110</v>
      </c>
      <c r="H1603" s="28" t="s">
        <v>186</v>
      </c>
      <c r="I1603" s="49">
        <v>8.652062951227995</v>
      </c>
    </row>
    <row r="1604" spans="1:9" ht="15.6" x14ac:dyDescent="0.3">
      <c r="A1604" s="39" t="s">
        <v>3402</v>
      </c>
      <c r="B1604" s="20" t="s">
        <v>3403</v>
      </c>
      <c r="C1604" s="23">
        <v>6</v>
      </c>
      <c r="D1604" s="23" t="s">
        <v>996</v>
      </c>
      <c r="E1604" s="24" t="s">
        <v>1030</v>
      </c>
      <c r="F1604" s="24" t="s">
        <v>1030</v>
      </c>
      <c r="G1604" s="25" t="s">
        <v>1110</v>
      </c>
      <c r="H1604" s="28" t="s">
        <v>186</v>
      </c>
      <c r="I1604" s="49">
        <v>8.652062951227995</v>
      </c>
    </row>
    <row r="1605" spans="1:9" ht="15.6" x14ac:dyDescent="0.3">
      <c r="A1605" s="39" t="s">
        <v>3404</v>
      </c>
      <c r="B1605" s="20" t="s">
        <v>3405</v>
      </c>
      <c r="C1605" s="23">
        <v>6</v>
      </c>
      <c r="D1605" s="23" t="s">
        <v>996</v>
      </c>
      <c r="E1605" s="24" t="s">
        <v>1030</v>
      </c>
      <c r="F1605" s="24" t="s">
        <v>1030</v>
      </c>
      <c r="G1605" s="25" t="s">
        <v>1110</v>
      </c>
      <c r="H1605" s="28" t="s">
        <v>186</v>
      </c>
      <c r="I1605" s="49">
        <v>8.2400599535504693</v>
      </c>
    </row>
    <row r="1606" spans="1:9" ht="15.6" x14ac:dyDescent="0.3">
      <c r="A1606" s="39" t="s">
        <v>3406</v>
      </c>
      <c r="B1606" s="20" t="s">
        <v>3407</v>
      </c>
      <c r="C1606" s="23">
        <v>6</v>
      </c>
      <c r="D1606" s="23" t="s">
        <v>996</v>
      </c>
      <c r="E1606" s="24" t="s">
        <v>1030</v>
      </c>
      <c r="F1606" s="24" t="s">
        <v>1033</v>
      </c>
      <c r="G1606" s="25" t="s">
        <v>185</v>
      </c>
      <c r="H1606" s="28" t="s">
        <v>186</v>
      </c>
      <c r="I1606" s="49">
        <v>3.8486145235367744</v>
      </c>
    </row>
    <row r="1607" spans="1:9" ht="15.6" x14ac:dyDescent="0.3">
      <c r="A1607" s="39" t="s">
        <v>3408</v>
      </c>
      <c r="B1607" s="20" t="s">
        <v>3409</v>
      </c>
      <c r="C1607" s="23">
        <v>6</v>
      </c>
      <c r="D1607" s="23" t="s">
        <v>996</v>
      </c>
      <c r="E1607" s="24" t="s">
        <v>1030</v>
      </c>
      <c r="F1607" s="24" t="s">
        <v>540</v>
      </c>
      <c r="G1607" s="25" t="s">
        <v>185</v>
      </c>
      <c r="H1607" s="28" t="s">
        <v>186</v>
      </c>
      <c r="I1607" s="49">
        <v>8.2371491467586235</v>
      </c>
    </row>
    <row r="1608" spans="1:9" ht="15.6" x14ac:dyDescent="0.3">
      <c r="A1608" s="39" t="s">
        <v>3410</v>
      </c>
      <c r="B1608" s="20" t="s">
        <v>3411</v>
      </c>
      <c r="C1608" s="23">
        <v>6</v>
      </c>
      <c r="D1608" s="23" t="s">
        <v>996</v>
      </c>
      <c r="E1608" s="24" t="s">
        <v>1030</v>
      </c>
      <c r="F1608" s="24" t="s">
        <v>540</v>
      </c>
      <c r="G1608" s="25" t="s">
        <v>189</v>
      </c>
      <c r="H1608" s="28" t="s">
        <v>186</v>
      </c>
      <c r="I1608" s="49">
        <v>8.3346190414678585</v>
      </c>
    </row>
    <row r="1609" spans="1:9" ht="15.6" x14ac:dyDescent="0.3">
      <c r="A1609" s="39" t="s">
        <v>3412</v>
      </c>
      <c r="B1609" s="20" t="s">
        <v>3413</v>
      </c>
      <c r="C1609" s="23">
        <v>6</v>
      </c>
      <c r="D1609" s="23" t="s">
        <v>996</v>
      </c>
      <c r="E1609" s="24" t="s">
        <v>1030</v>
      </c>
      <c r="F1609" s="24" t="s">
        <v>540</v>
      </c>
      <c r="G1609" s="25" t="s">
        <v>189</v>
      </c>
      <c r="H1609" s="28" t="s">
        <v>186</v>
      </c>
      <c r="I1609" s="49">
        <v>8.3346190414678585</v>
      </c>
    </row>
    <row r="1610" spans="1:9" ht="15.6" x14ac:dyDescent="0.3">
      <c r="A1610" s="39" t="s">
        <v>3414</v>
      </c>
      <c r="B1610" s="20" t="s">
        <v>3415</v>
      </c>
      <c r="C1610" s="23">
        <v>6</v>
      </c>
      <c r="D1610" s="23" t="s">
        <v>996</v>
      </c>
      <c r="E1610" s="24" t="s">
        <v>1030</v>
      </c>
      <c r="F1610" s="24" t="s">
        <v>540</v>
      </c>
      <c r="G1610" s="25" t="s">
        <v>185</v>
      </c>
      <c r="H1610" s="28" t="s">
        <v>186</v>
      </c>
      <c r="I1610" s="49">
        <v>8.3346190414678585</v>
      </c>
    </row>
    <row r="1611" spans="1:9" ht="15.6" x14ac:dyDescent="0.3">
      <c r="A1611" s="39" t="s">
        <v>3416</v>
      </c>
      <c r="B1611" s="20" t="s">
        <v>3417</v>
      </c>
      <c r="C1611" s="23">
        <v>6</v>
      </c>
      <c r="D1611" s="23" t="s">
        <v>996</v>
      </c>
      <c r="E1611" s="24" t="s">
        <v>1030</v>
      </c>
      <c r="F1611" s="24" t="s">
        <v>540</v>
      </c>
      <c r="G1611" s="25" t="s">
        <v>189</v>
      </c>
      <c r="H1611" s="28" t="s">
        <v>186</v>
      </c>
      <c r="I1611" s="49">
        <v>9.2303342209652861</v>
      </c>
    </row>
    <row r="1612" spans="1:9" ht="15.6" x14ac:dyDescent="0.3">
      <c r="A1612" s="39" t="s">
        <v>3418</v>
      </c>
      <c r="B1612" s="20" t="s">
        <v>3419</v>
      </c>
      <c r="C1612" s="23">
        <v>6</v>
      </c>
      <c r="D1612" s="23" t="s">
        <v>996</v>
      </c>
      <c r="E1612" s="24" t="s">
        <v>1030</v>
      </c>
      <c r="F1612" s="24" t="s">
        <v>540</v>
      </c>
      <c r="G1612" s="25" t="s">
        <v>189</v>
      </c>
      <c r="H1612" s="28" t="s">
        <v>186</v>
      </c>
      <c r="I1612" s="49">
        <v>9.2303342209652861</v>
      </c>
    </row>
    <row r="1613" spans="1:9" ht="15.6" x14ac:dyDescent="0.3">
      <c r="A1613" s="39" t="s">
        <v>3420</v>
      </c>
      <c r="B1613" s="20" t="s">
        <v>3421</v>
      </c>
      <c r="C1613" s="23">
        <v>6</v>
      </c>
      <c r="D1613" s="23" t="s">
        <v>996</v>
      </c>
      <c r="E1613" s="24" t="s">
        <v>1030</v>
      </c>
      <c r="F1613" s="24" t="s">
        <v>540</v>
      </c>
      <c r="G1613" s="25" t="s">
        <v>189</v>
      </c>
      <c r="H1613" s="28" t="s">
        <v>186</v>
      </c>
      <c r="I1613" s="49">
        <v>9.2303342209652861</v>
      </c>
    </row>
    <row r="1614" spans="1:9" ht="15.6" x14ac:dyDescent="0.3">
      <c r="A1614" s="39" t="s">
        <v>3422</v>
      </c>
      <c r="B1614" s="20" t="s">
        <v>3423</v>
      </c>
      <c r="C1614" s="23">
        <v>6</v>
      </c>
      <c r="D1614" s="23" t="s">
        <v>996</v>
      </c>
      <c r="E1614" s="24" t="s">
        <v>1030</v>
      </c>
      <c r="F1614" s="24" t="s">
        <v>540</v>
      </c>
      <c r="G1614" s="25" t="s">
        <v>189</v>
      </c>
      <c r="H1614" s="28" t="s">
        <v>186</v>
      </c>
      <c r="I1614" s="49">
        <v>9.2303342209652861</v>
      </c>
    </row>
    <row r="1615" spans="1:9" ht="15.6" x14ac:dyDescent="0.3">
      <c r="A1615" s="39" t="s">
        <v>3424</v>
      </c>
      <c r="B1615" s="20" t="s">
        <v>3425</v>
      </c>
      <c r="C1615" s="23">
        <v>6</v>
      </c>
      <c r="D1615" s="23" t="s">
        <v>996</v>
      </c>
      <c r="E1615" s="24" t="s">
        <v>1030</v>
      </c>
      <c r="F1615" s="24" t="s">
        <v>540</v>
      </c>
      <c r="G1615" s="25" t="s">
        <v>189</v>
      </c>
      <c r="H1615" s="28" t="s">
        <v>186</v>
      </c>
      <c r="I1615" s="49">
        <v>9.2303342209652861</v>
      </c>
    </row>
    <row r="1616" spans="1:9" ht="15.6" x14ac:dyDescent="0.3">
      <c r="A1616" s="39" t="s">
        <v>3426</v>
      </c>
      <c r="B1616" s="20" t="s">
        <v>3427</v>
      </c>
      <c r="C1616" s="23">
        <v>6</v>
      </c>
      <c r="D1616" s="23" t="s">
        <v>996</v>
      </c>
      <c r="E1616" s="24" t="s">
        <v>1030</v>
      </c>
      <c r="F1616" s="24" t="s">
        <v>540</v>
      </c>
      <c r="G1616" s="25" t="s">
        <v>189</v>
      </c>
      <c r="H1616" s="28" t="s">
        <v>186</v>
      </c>
      <c r="I1616" s="49">
        <v>9.2303342209652861</v>
      </c>
    </row>
    <row r="1617" spans="1:9" ht="15.6" x14ac:dyDescent="0.3">
      <c r="A1617" s="39" t="s">
        <v>3428</v>
      </c>
      <c r="B1617" s="20" t="s">
        <v>3429</v>
      </c>
      <c r="C1617" s="23">
        <v>6</v>
      </c>
      <c r="D1617" s="23" t="s">
        <v>996</v>
      </c>
      <c r="E1617" s="24" t="s">
        <v>1030</v>
      </c>
      <c r="F1617" s="24" t="s">
        <v>540</v>
      </c>
      <c r="G1617" s="25" t="s">
        <v>189</v>
      </c>
      <c r="H1617" s="28" t="s">
        <v>186</v>
      </c>
      <c r="I1617" s="49">
        <v>9.2303342209652861</v>
      </c>
    </row>
    <row r="1618" spans="1:9" ht="15.6" x14ac:dyDescent="0.3">
      <c r="A1618" s="39" t="s">
        <v>3430</v>
      </c>
      <c r="B1618" s="20" t="s">
        <v>3431</v>
      </c>
      <c r="C1618" s="23">
        <v>6</v>
      </c>
      <c r="D1618" s="23" t="s">
        <v>996</v>
      </c>
      <c r="E1618" s="24" t="s">
        <v>1030</v>
      </c>
      <c r="F1618" s="24" t="s">
        <v>540</v>
      </c>
      <c r="G1618" s="25" t="s">
        <v>189</v>
      </c>
      <c r="H1618" s="28" t="s">
        <v>186</v>
      </c>
      <c r="I1618" s="49">
        <v>9.2303342209652861</v>
      </c>
    </row>
    <row r="1619" spans="1:9" ht="15.6" x14ac:dyDescent="0.3">
      <c r="A1619" s="39" t="s">
        <v>3432</v>
      </c>
      <c r="B1619" s="20" t="s">
        <v>3433</v>
      </c>
      <c r="C1619" s="23">
        <v>6</v>
      </c>
      <c r="D1619" s="23" t="s">
        <v>996</v>
      </c>
      <c r="E1619" s="24" t="s">
        <v>1030</v>
      </c>
      <c r="F1619" s="24" t="s">
        <v>540</v>
      </c>
      <c r="G1619" s="25" t="s">
        <v>189</v>
      </c>
      <c r="H1619" s="28" t="s">
        <v>186</v>
      </c>
      <c r="I1619" s="49">
        <v>9.6918509320135513</v>
      </c>
    </row>
    <row r="1620" spans="1:9" ht="15.6" x14ac:dyDescent="0.3">
      <c r="A1620" s="39" t="s">
        <v>3434</v>
      </c>
      <c r="B1620" s="20" t="s">
        <v>3435</v>
      </c>
      <c r="C1620" s="23">
        <v>6</v>
      </c>
      <c r="D1620" s="23" t="s">
        <v>996</v>
      </c>
      <c r="E1620" s="24" t="s">
        <v>1030</v>
      </c>
      <c r="F1620" s="24" t="s">
        <v>540</v>
      </c>
      <c r="G1620" s="25" t="s">
        <v>189</v>
      </c>
      <c r="H1620" s="28" t="s">
        <v>186</v>
      </c>
      <c r="I1620" s="49">
        <v>9.6918509320135513</v>
      </c>
    </row>
    <row r="1621" spans="1:9" ht="15.6" x14ac:dyDescent="0.3">
      <c r="A1621" s="39" t="s">
        <v>3436</v>
      </c>
      <c r="B1621" s="20" t="s">
        <v>3437</v>
      </c>
      <c r="C1621" s="23">
        <v>6</v>
      </c>
      <c r="D1621" s="23" t="s">
        <v>996</v>
      </c>
      <c r="E1621" s="24" t="s">
        <v>1030</v>
      </c>
      <c r="F1621" s="24" t="s">
        <v>540</v>
      </c>
      <c r="G1621" s="25" t="s">
        <v>189</v>
      </c>
      <c r="H1621" s="28" t="s">
        <v>186</v>
      </c>
      <c r="I1621" s="49">
        <v>9.2303342209652861</v>
      </c>
    </row>
    <row r="1622" spans="1:9" ht="15.6" x14ac:dyDescent="0.3">
      <c r="A1622" s="39" t="s">
        <v>3438</v>
      </c>
      <c r="B1622" s="20" t="s">
        <v>3439</v>
      </c>
      <c r="C1622" s="23">
        <v>6</v>
      </c>
      <c r="D1622" s="23" t="s">
        <v>996</v>
      </c>
      <c r="E1622" s="24" t="s">
        <v>1030</v>
      </c>
      <c r="F1622" s="24" t="s">
        <v>1033</v>
      </c>
      <c r="G1622" s="25" t="s">
        <v>185</v>
      </c>
      <c r="H1622" s="28" t="s">
        <v>186</v>
      </c>
      <c r="I1622" s="49">
        <v>4.0823360533062134</v>
      </c>
    </row>
    <row r="1623" spans="1:9" ht="15.6" x14ac:dyDescent="0.3">
      <c r="A1623" s="39" t="s">
        <v>3440</v>
      </c>
      <c r="B1623" s="20" t="s">
        <v>3441</v>
      </c>
      <c r="C1623" s="23">
        <v>6</v>
      </c>
      <c r="D1623" s="23" t="s">
        <v>996</v>
      </c>
      <c r="E1623" s="24" t="s">
        <v>1030</v>
      </c>
      <c r="F1623" s="24" t="s">
        <v>540</v>
      </c>
      <c r="G1623" s="25" t="s">
        <v>185</v>
      </c>
      <c r="H1623" s="28" t="s">
        <v>186</v>
      </c>
      <c r="I1623" s="49">
        <v>8.7878369911592102</v>
      </c>
    </row>
    <row r="1624" spans="1:9" ht="15.6" x14ac:dyDescent="0.3">
      <c r="A1624" s="39" t="s">
        <v>3442</v>
      </c>
      <c r="B1624" s="20" t="s">
        <v>3443</v>
      </c>
      <c r="C1624" s="23">
        <v>6</v>
      </c>
      <c r="D1624" s="23" t="s">
        <v>996</v>
      </c>
      <c r="E1624" s="24" t="s">
        <v>1030</v>
      </c>
      <c r="F1624" s="24" t="s">
        <v>540</v>
      </c>
      <c r="G1624" s="25" t="s">
        <v>189</v>
      </c>
      <c r="H1624" s="28" t="s">
        <v>186</v>
      </c>
      <c r="I1624" s="49">
        <v>8.8934097966195118</v>
      </c>
    </row>
    <row r="1625" spans="1:9" ht="15.6" x14ac:dyDescent="0.3">
      <c r="A1625" s="39" t="s">
        <v>3444</v>
      </c>
      <c r="B1625" s="20" t="s">
        <v>3445</v>
      </c>
      <c r="C1625" s="23">
        <v>6</v>
      </c>
      <c r="D1625" s="23" t="s">
        <v>996</v>
      </c>
      <c r="E1625" s="24" t="s">
        <v>1030</v>
      </c>
      <c r="F1625" s="24" t="s">
        <v>540</v>
      </c>
      <c r="G1625" s="25" t="s">
        <v>189</v>
      </c>
      <c r="H1625" s="28" t="s">
        <v>186</v>
      </c>
      <c r="I1625" s="49">
        <v>8.8934097966195118</v>
      </c>
    </row>
    <row r="1626" spans="1:9" ht="15.6" x14ac:dyDescent="0.3">
      <c r="A1626" s="39" t="s">
        <v>3446</v>
      </c>
      <c r="B1626" s="20" t="s">
        <v>3447</v>
      </c>
      <c r="C1626" s="23">
        <v>6</v>
      </c>
      <c r="D1626" s="23" t="s">
        <v>996</v>
      </c>
      <c r="E1626" s="24" t="s">
        <v>1030</v>
      </c>
      <c r="F1626" s="24" t="s">
        <v>540</v>
      </c>
      <c r="G1626" s="25" t="s">
        <v>185</v>
      </c>
      <c r="H1626" s="28" t="s">
        <v>186</v>
      </c>
      <c r="I1626" s="49">
        <v>8.8934097966195118</v>
      </c>
    </row>
    <row r="1627" spans="1:9" ht="15.6" x14ac:dyDescent="0.3">
      <c r="A1627" s="39" t="s">
        <v>3448</v>
      </c>
      <c r="B1627" s="20" t="s">
        <v>3449</v>
      </c>
      <c r="C1627" s="23">
        <v>6</v>
      </c>
      <c r="D1627" s="23" t="s">
        <v>996</v>
      </c>
      <c r="E1627" s="24" t="s">
        <v>1030</v>
      </c>
      <c r="F1627" s="24" t="s">
        <v>540</v>
      </c>
      <c r="G1627" s="25" t="s">
        <v>189</v>
      </c>
      <c r="H1627" s="28" t="s">
        <v>186</v>
      </c>
      <c r="I1627" s="49">
        <v>9.8416146329497458</v>
      </c>
    </row>
    <row r="1628" spans="1:9" ht="15.6" x14ac:dyDescent="0.3">
      <c r="A1628" s="39" t="s">
        <v>3450</v>
      </c>
      <c r="B1628" s="20" t="s">
        <v>3451</v>
      </c>
      <c r="C1628" s="23">
        <v>6</v>
      </c>
      <c r="D1628" s="23" t="s">
        <v>996</v>
      </c>
      <c r="E1628" s="24" t="s">
        <v>1030</v>
      </c>
      <c r="F1628" s="24" t="s">
        <v>540</v>
      </c>
      <c r="G1628" s="25" t="s">
        <v>189</v>
      </c>
      <c r="H1628" s="28" t="s">
        <v>186</v>
      </c>
      <c r="I1628" s="49">
        <v>9.8416146329497458</v>
      </c>
    </row>
    <row r="1629" spans="1:9" ht="15.6" x14ac:dyDescent="0.3">
      <c r="A1629" s="39" t="s">
        <v>3452</v>
      </c>
      <c r="B1629" s="20" t="s">
        <v>3453</v>
      </c>
      <c r="C1629" s="23">
        <v>6</v>
      </c>
      <c r="D1629" s="23" t="s">
        <v>996</v>
      </c>
      <c r="E1629" s="24" t="s">
        <v>1030</v>
      </c>
      <c r="F1629" s="24" t="s">
        <v>540</v>
      </c>
      <c r="G1629" s="25" t="s">
        <v>189</v>
      </c>
      <c r="H1629" s="28" t="s">
        <v>186</v>
      </c>
      <c r="I1629" s="49">
        <v>9.8416146329497458</v>
      </c>
    </row>
    <row r="1630" spans="1:9" ht="15.6" x14ac:dyDescent="0.3">
      <c r="A1630" s="39" t="s">
        <v>3454</v>
      </c>
      <c r="B1630" s="20" t="s">
        <v>3455</v>
      </c>
      <c r="C1630" s="23">
        <v>6</v>
      </c>
      <c r="D1630" s="23" t="s">
        <v>996</v>
      </c>
      <c r="E1630" s="24" t="s">
        <v>1030</v>
      </c>
      <c r="F1630" s="24" t="s">
        <v>540</v>
      </c>
      <c r="G1630" s="25" t="s">
        <v>189</v>
      </c>
      <c r="H1630" s="28" t="s">
        <v>186</v>
      </c>
      <c r="I1630" s="49">
        <v>9.8416146329497458</v>
      </c>
    </row>
    <row r="1631" spans="1:9" ht="15.6" x14ac:dyDescent="0.3">
      <c r="A1631" s="39" t="s">
        <v>3456</v>
      </c>
      <c r="B1631" s="20" t="s">
        <v>3457</v>
      </c>
      <c r="C1631" s="23">
        <v>6</v>
      </c>
      <c r="D1631" s="23" t="s">
        <v>996</v>
      </c>
      <c r="E1631" s="24" t="s">
        <v>1030</v>
      </c>
      <c r="F1631" s="24" t="s">
        <v>540</v>
      </c>
      <c r="G1631" s="25" t="s">
        <v>189</v>
      </c>
      <c r="H1631" s="28" t="s">
        <v>186</v>
      </c>
      <c r="I1631" s="49">
        <v>9.8416146329497458</v>
      </c>
    </row>
    <row r="1632" spans="1:9" ht="15.6" x14ac:dyDescent="0.3">
      <c r="A1632" s="39" t="s">
        <v>3458</v>
      </c>
      <c r="B1632" s="20" t="s">
        <v>3459</v>
      </c>
      <c r="C1632" s="23">
        <v>6</v>
      </c>
      <c r="D1632" s="23" t="s">
        <v>996</v>
      </c>
      <c r="E1632" s="24" t="s">
        <v>1030</v>
      </c>
      <c r="F1632" s="24" t="s">
        <v>540</v>
      </c>
      <c r="G1632" s="25" t="s">
        <v>189</v>
      </c>
      <c r="H1632" s="28" t="s">
        <v>186</v>
      </c>
      <c r="I1632" s="49">
        <v>9.8416146329497458</v>
      </c>
    </row>
    <row r="1633" spans="1:9" ht="15.6" x14ac:dyDescent="0.3">
      <c r="A1633" s="39" t="s">
        <v>3460</v>
      </c>
      <c r="B1633" s="20" t="s">
        <v>3461</v>
      </c>
      <c r="C1633" s="23">
        <v>6</v>
      </c>
      <c r="D1633" s="23" t="s">
        <v>996</v>
      </c>
      <c r="E1633" s="24" t="s">
        <v>1030</v>
      </c>
      <c r="F1633" s="24" t="s">
        <v>540</v>
      </c>
      <c r="G1633" s="25" t="s">
        <v>189</v>
      </c>
      <c r="H1633" s="28" t="s">
        <v>186</v>
      </c>
      <c r="I1633" s="49">
        <v>9.8416146329497458</v>
      </c>
    </row>
    <row r="1634" spans="1:9" ht="15.6" x14ac:dyDescent="0.3">
      <c r="A1634" s="39" t="s">
        <v>3462</v>
      </c>
      <c r="B1634" s="20" t="s">
        <v>3463</v>
      </c>
      <c r="C1634" s="23">
        <v>6</v>
      </c>
      <c r="D1634" s="23" t="s">
        <v>996</v>
      </c>
      <c r="E1634" s="24" t="s">
        <v>1030</v>
      </c>
      <c r="F1634" s="24" t="s">
        <v>540</v>
      </c>
      <c r="G1634" s="25" t="s">
        <v>189</v>
      </c>
      <c r="H1634" s="28" t="s">
        <v>186</v>
      </c>
      <c r="I1634" s="49">
        <v>9.8416146329497458</v>
      </c>
    </row>
    <row r="1635" spans="1:9" ht="15.6" x14ac:dyDescent="0.3">
      <c r="A1635" s="39" t="s">
        <v>3464</v>
      </c>
      <c r="B1635" s="20" t="s">
        <v>3465</v>
      </c>
      <c r="C1635" s="23">
        <v>6</v>
      </c>
      <c r="D1635" s="23" t="s">
        <v>996</v>
      </c>
      <c r="E1635" s="24" t="s">
        <v>1030</v>
      </c>
      <c r="F1635" s="24" t="s">
        <v>540</v>
      </c>
      <c r="G1635" s="25" t="s">
        <v>189</v>
      </c>
      <c r="H1635" s="28" t="s">
        <v>186</v>
      </c>
      <c r="I1635" s="49">
        <v>10.333695364597233</v>
      </c>
    </row>
    <row r="1636" spans="1:9" ht="15.6" x14ac:dyDescent="0.3">
      <c r="A1636" s="39" t="s">
        <v>3466</v>
      </c>
      <c r="B1636" s="20" t="s">
        <v>3467</v>
      </c>
      <c r="C1636" s="23">
        <v>6</v>
      </c>
      <c r="D1636" s="23" t="s">
        <v>996</v>
      </c>
      <c r="E1636" s="24" t="s">
        <v>1030</v>
      </c>
      <c r="F1636" s="24" t="s">
        <v>540</v>
      </c>
      <c r="G1636" s="25" t="s">
        <v>189</v>
      </c>
      <c r="H1636" s="28" t="s">
        <v>186</v>
      </c>
      <c r="I1636" s="49">
        <v>10.333695364597233</v>
      </c>
    </row>
    <row r="1637" spans="1:9" ht="15.6" x14ac:dyDescent="0.3">
      <c r="A1637" s="39" t="s">
        <v>3468</v>
      </c>
      <c r="B1637" s="20" t="s">
        <v>3469</v>
      </c>
      <c r="C1637" s="23">
        <v>6</v>
      </c>
      <c r="D1637" s="23" t="s">
        <v>996</v>
      </c>
      <c r="E1637" s="24" t="s">
        <v>1030</v>
      </c>
      <c r="F1637" s="24" t="s">
        <v>540</v>
      </c>
      <c r="G1637" s="25" t="s">
        <v>189</v>
      </c>
      <c r="H1637" s="28" t="s">
        <v>186</v>
      </c>
      <c r="I1637" s="49">
        <v>9.8416146329497458</v>
      </c>
    </row>
    <row r="1638" spans="1:9" ht="15.6" x14ac:dyDescent="0.3">
      <c r="A1638" s="39" t="s">
        <v>3470</v>
      </c>
      <c r="B1638" s="20" t="s">
        <v>3471</v>
      </c>
      <c r="C1638" s="23">
        <v>1</v>
      </c>
      <c r="D1638" s="23" t="s">
        <v>1113</v>
      </c>
      <c r="E1638" s="24" t="s">
        <v>1116</v>
      </c>
      <c r="F1638" s="24" t="s">
        <v>1116</v>
      </c>
      <c r="G1638" s="25" t="s">
        <v>185</v>
      </c>
      <c r="H1638" s="28" t="s">
        <v>186</v>
      </c>
      <c r="I1638" s="49">
        <v>1.4159999999999999</v>
      </c>
    </row>
    <row r="1639" spans="1:9" ht="15.6" x14ac:dyDescent="0.3">
      <c r="A1639" s="39" t="s">
        <v>3472</v>
      </c>
      <c r="B1639" s="20" t="s">
        <v>3473</v>
      </c>
      <c r="C1639" s="23">
        <v>1</v>
      </c>
      <c r="D1639" s="23" t="s">
        <v>2084</v>
      </c>
      <c r="E1639" s="24" t="s">
        <v>2085</v>
      </c>
      <c r="F1639" s="24" t="s">
        <v>2085</v>
      </c>
      <c r="G1639" s="25" t="s">
        <v>185</v>
      </c>
      <c r="H1639" s="28" t="s">
        <v>186</v>
      </c>
      <c r="I1639" s="49">
        <v>1.6080000000000001</v>
      </c>
    </row>
    <row r="1640" spans="1:9" ht="15.6" x14ac:dyDescent="0.3">
      <c r="A1640" s="39" t="s">
        <v>24</v>
      </c>
      <c r="B1640" s="20" t="s">
        <v>1</v>
      </c>
      <c r="C1640" s="23">
        <v>1</v>
      </c>
      <c r="D1640" s="23" t="s">
        <v>2084</v>
      </c>
      <c r="E1640" s="24" t="s">
        <v>2085</v>
      </c>
      <c r="F1640" s="24" t="s">
        <v>2085</v>
      </c>
      <c r="G1640" s="25" t="s">
        <v>185</v>
      </c>
      <c r="H1640" s="28" t="s">
        <v>186</v>
      </c>
      <c r="I1640" s="49">
        <v>1.4159999999999999</v>
      </c>
    </row>
    <row r="1641" spans="1:9" ht="15.6" x14ac:dyDescent="0.3">
      <c r="A1641" s="39" t="s">
        <v>3474</v>
      </c>
      <c r="B1641" s="20" t="s">
        <v>3475</v>
      </c>
      <c r="C1641" s="23">
        <v>1</v>
      </c>
      <c r="D1641" s="23" t="s">
        <v>1113</v>
      </c>
      <c r="E1641" s="24" t="s">
        <v>1116</v>
      </c>
      <c r="F1641" s="24" t="s">
        <v>1116</v>
      </c>
      <c r="G1641" s="25" t="s">
        <v>185</v>
      </c>
      <c r="H1641" s="28" t="s">
        <v>186</v>
      </c>
      <c r="I1641" s="49">
        <v>1.9559999999999997</v>
      </c>
    </row>
    <row r="1642" spans="1:9" ht="15.6" x14ac:dyDescent="0.3">
      <c r="A1642" s="39" t="s">
        <v>3476</v>
      </c>
      <c r="B1642" s="20" t="s">
        <v>3477</v>
      </c>
      <c r="C1642" s="23">
        <v>1</v>
      </c>
      <c r="D1642" s="23" t="s">
        <v>1113</v>
      </c>
      <c r="E1642" s="24" t="s">
        <v>1116</v>
      </c>
      <c r="F1642" s="24" t="s">
        <v>1116</v>
      </c>
      <c r="G1642" s="25" t="s">
        <v>185</v>
      </c>
      <c r="H1642" s="28" t="s">
        <v>186</v>
      </c>
      <c r="I1642" s="49">
        <v>2.004</v>
      </c>
    </row>
    <row r="1643" spans="1:9" ht="15.6" x14ac:dyDescent="0.3">
      <c r="A1643" s="39" t="s">
        <v>53</v>
      </c>
      <c r="B1643" s="20" t="s">
        <v>56</v>
      </c>
      <c r="C1643" s="23">
        <v>5.8</v>
      </c>
      <c r="D1643" s="23" t="s">
        <v>996</v>
      </c>
      <c r="E1643" s="24">
        <v>139.19999999999999</v>
      </c>
      <c r="F1643" s="24">
        <v>23.2</v>
      </c>
      <c r="G1643" s="25" t="s">
        <v>185</v>
      </c>
      <c r="H1643" s="28" t="s">
        <v>186</v>
      </c>
      <c r="I1643" s="49">
        <v>1.4490734845705266</v>
      </c>
    </row>
    <row r="1644" spans="1:9" ht="15.6" x14ac:dyDescent="0.3">
      <c r="A1644" s="39" t="s">
        <v>54</v>
      </c>
      <c r="B1644" s="20" t="s">
        <v>57</v>
      </c>
      <c r="C1644" s="23">
        <v>5.8</v>
      </c>
      <c r="D1644" s="23" t="s">
        <v>996</v>
      </c>
      <c r="E1644" s="24">
        <v>139.19999999999999</v>
      </c>
      <c r="F1644" s="24">
        <v>23.2</v>
      </c>
      <c r="G1644" s="25" t="s">
        <v>185</v>
      </c>
      <c r="H1644" s="28" t="s">
        <v>186</v>
      </c>
      <c r="I1644" s="49">
        <v>6.94798959197181</v>
      </c>
    </row>
    <row r="1645" spans="1:9" ht="15.6" x14ac:dyDescent="0.3">
      <c r="A1645" s="39" t="s">
        <v>3478</v>
      </c>
      <c r="B1645" s="20" t="s">
        <v>3479</v>
      </c>
      <c r="C1645" s="23">
        <v>5.8</v>
      </c>
      <c r="D1645" s="23" t="s">
        <v>996</v>
      </c>
      <c r="E1645" s="24">
        <v>139.19999999999999</v>
      </c>
      <c r="F1645" s="24">
        <v>23.2</v>
      </c>
      <c r="G1645" s="25" t="s">
        <v>189</v>
      </c>
      <c r="H1645" s="28" t="s">
        <v>186</v>
      </c>
      <c r="I1645" s="49">
        <v>6.9359306616470411</v>
      </c>
    </row>
    <row r="1646" spans="1:9" ht="15.6" x14ac:dyDescent="0.3">
      <c r="A1646" s="39" t="s">
        <v>3480</v>
      </c>
      <c r="B1646" s="20" t="s">
        <v>3481</v>
      </c>
      <c r="C1646" s="23">
        <v>5.8</v>
      </c>
      <c r="D1646" s="23" t="s">
        <v>996</v>
      </c>
      <c r="E1646" s="24">
        <v>139.19999999999999</v>
      </c>
      <c r="F1646" s="24">
        <v>23.2</v>
      </c>
      <c r="G1646" s="25" t="s">
        <v>189</v>
      </c>
      <c r="H1646" s="28" t="s">
        <v>186</v>
      </c>
      <c r="I1646" s="49">
        <v>6.9359306616470411</v>
      </c>
    </row>
    <row r="1647" spans="1:9" ht="15.6" x14ac:dyDescent="0.3">
      <c r="A1647" s="39" t="s">
        <v>3482</v>
      </c>
      <c r="B1647" s="20" t="s">
        <v>3483</v>
      </c>
      <c r="C1647" s="23">
        <v>5.8</v>
      </c>
      <c r="D1647" s="23" t="s">
        <v>996</v>
      </c>
      <c r="E1647" s="24">
        <v>139.19999999999999</v>
      </c>
      <c r="F1647" s="24">
        <v>23.2</v>
      </c>
      <c r="G1647" s="25" t="s">
        <v>185</v>
      </c>
      <c r="H1647" s="28" t="s">
        <v>186</v>
      </c>
      <c r="I1647" s="49">
        <v>6.9359306616470411</v>
      </c>
    </row>
    <row r="1648" spans="1:9" ht="15.6" x14ac:dyDescent="0.3">
      <c r="A1648" s="39" t="s">
        <v>3484</v>
      </c>
      <c r="B1648" s="20" t="s">
        <v>3485</v>
      </c>
      <c r="C1648" s="23">
        <v>5.8</v>
      </c>
      <c r="D1648" s="23" t="s">
        <v>996</v>
      </c>
      <c r="E1648" s="24">
        <v>139.19999999999999</v>
      </c>
      <c r="F1648" s="24">
        <v>23.2</v>
      </c>
      <c r="G1648" s="25" t="s">
        <v>189</v>
      </c>
      <c r="H1648" s="28" t="s">
        <v>186</v>
      </c>
      <c r="I1648" s="49">
        <v>7.7754868404422828</v>
      </c>
    </row>
    <row r="1649" spans="1:9" ht="15.6" x14ac:dyDescent="0.3">
      <c r="A1649" s="39" t="s">
        <v>3486</v>
      </c>
      <c r="B1649" s="20" t="s">
        <v>3487</v>
      </c>
      <c r="C1649" s="23">
        <v>5.8</v>
      </c>
      <c r="D1649" s="23" t="s">
        <v>996</v>
      </c>
      <c r="E1649" s="24">
        <v>139.19999999999999</v>
      </c>
      <c r="F1649" s="24">
        <v>23.2</v>
      </c>
      <c r="G1649" s="25" t="s">
        <v>189</v>
      </c>
      <c r="H1649" s="28" t="s">
        <v>186</v>
      </c>
      <c r="I1649" s="49">
        <v>7.7754868404422828</v>
      </c>
    </row>
    <row r="1650" spans="1:9" ht="15.6" x14ac:dyDescent="0.3">
      <c r="A1650" s="39" t="s">
        <v>55</v>
      </c>
      <c r="B1650" s="20" t="s">
        <v>58</v>
      </c>
      <c r="C1650" s="23">
        <v>5.8</v>
      </c>
      <c r="D1650" s="23" t="s">
        <v>996</v>
      </c>
      <c r="E1650" s="24">
        <v>139.19999999999999</v>
      </c>
      <c r="F1650" s="24">
        <v>23.2</v>
      </c>
      <c r="G1650" s="25" t="s">
        <v>189</v>
      </c>
      <c r="H1650" s="28" t="s">
        <v>186</v>
      </c>
      <c r="I1650" s="49">
        <v>7.7754868404422828</v>
      </c>
    </row>
    <row r="1651" spans="1:9" ht="15.6" x14ac:dyDescent="0.3">
      <c r="A1651" s="39" t="s">
        <v>3488</v>
      </c>
      <c r="B1651" s="20" t="s">
        <v>3489</v>
      </c>
      <c r="C1651" s="23">
        <v>5.8</v>
      </c>
      <c r="D1651" s="23" t="s">
        <v>996</v>
      </c>
      <c r="E1651" s="24">
        <v>139.19999999999999</v>
      </c>
      <c r="F1651" s="24">
        <v>23.2</v>
      </c>
      <c r="G1651" s="25" t="s">
        <v>189</v>
      </c>
      <c r="H1651" s="28" t="s">
        <v>186</v>
      </c>
      <c r="I1651" s="49">
        <v>7.7754868404422828</v>
      </c>
    </row>
    <row r="1652" spans="1:9" ht="15.6" x14ac:dyDescent="0.3">
      <c r="A1652" s="39" t="s">
        <v>3490</v>
      </c>
      <c r="B1652" s="20" t="s">
        <v>3491</v>
      </c>
      <c r="C1652" s="23">
        <v>5.8</v>
      </c>
      <c r="D1652" s="23" t="s">
        <v>996</v>
      </c>
      <c r="E1652" s="24">
        <v>139.19999999999999</v>
      </c>
      <c r="F1652" s="24">
        <v>23.2</v>
      </c>
      <c r="G1652" s="25" t="s">
        <v>189</v>
      </c>
      <c r="H1652" s="28" t="s">
        <v>186</v>
      </c>
      <c r="I1652" s="49">
        <v>7.7754868404422828</v>
      </c>
    </row>
    <row r="1653" spans="1:9" ht="15.6" x14ac:dyDescent="0.3">
      <c r="A1653" s="39" t="s">
        <v>3492</v>
      </c>
      <c r="B1653" s="20" t="s">
        <v>3493</v>
      </c>
      <c r="C1653" s="23">
        <v>5.8</v>
      </c>
      <c r="D1653" s="23" t="s">
        <v>996</v>
      </c>
      <c r="E1653" s="24">
        <v>139.19999999999999</v>
      </c>
      <c r="F1653" s="24">
        <v>23.2</v>
      </c>
      <c r="G1653" s="25" t="s">
        <v>189</v>
      </c>
      <c r="H1653" s="28" t="s">
        <v>186</v>
      </c>
      <c r="I1653" s="49">
        <v>7.7754868404422828</v>
      </c>
    </row>
    <row r="1654" spans="1:9" ht="15.6" x14ac:dyDescent="0.3">
      <c r="A1654" s="39" t="s">
        <v>3494</v>
      </c>
      <c r="B1654" s="20" t="s">
        <v>3495</v>
      </c>
      <c r="C1654" s="23">
        <v>5.8</v>
      </c>
      <c r="D1654" s="23" t="s">
        <v>996</v>
      </c>
      <c r="E1654" s="24">
        <v>139.19999999999999</v>
      </c>
      <c r="F1654" s="24">
        <v>23.2</v>
      </c>
      <c r="G1654" s="25" t="s">
        <v>189</v>
      </c>
      <c r="H1654" s="28" t="s">
        <v>186</v>
      </c>
      <c r="I1654" s="49">
        <v>7.7754868404422828</v>
      </c>
    </row>
    <row r="1655" spans="1:9" ht="15.6" x14ac:dyDescent="0.3">
      <c r="A1655" s="39" t="s">
        <v>3496</v>
      </c>
      <c r="B1655" s="20" t="s">
        <v>3497</v>
      </c>
      <c r="C1655" s="23">
        <v>5.8</v>
      </c>
      <c r="D1655" s="23" t="s">
        <v>996</v>
      </c>
      <c r="E1655" s="24">
        <v>139.19999999999999</v>
      </c>
      <c r="F1655" s="24">
        <v>23.2</v>
      </c>
      <c r="G1655" s="25" t="s">
        <v>189</v>
      </c>
      <c r="H1655" s="28" t="s">
        <v>186</v>
      </c>
      <c r="I1655" s="49">
        <v>7.7754868404422828</v>
      </c>
    </row>
    <row r="1656" spans="1:9" ht="15.6" x14ac:dyDescent="0.3">
      <c r="A1656" s="39" t="s">
        <v>3498</v>
      </c>
      <c r="B1656" s="20" t="s">
        <v>3499</v>
      </c>
      <c r="C1656" s="23">
        <v>5.8</v>
      </c>
      <c r="D1656" s="23" t="s">
        <v>996</v>
      </c>
      <c r="E1656" s="24">
        <v>139.19999999999999</v>
      </c>
      <c r="F1656" s="24">
        <v>23.2</v>
      </c>
      <c r="G1656" s="25" t="s">
        <v>189</v>
      </c>
      <c r="H1656" s="28" t="s">
        <v>186</v>
      </c>
      <c r="I1656" s="49">
        <v>8.1642611824643971</v>
      </c>
    </row>
    <row r="1657" spans="1:9" ht="15.6" x14ac:dyDescent="0.3">
      <c r="A1657" s="39" t="s">
        <v>3500</v>
      </c>
      <c r="B1657" s="20" t="s">
        <v>3501</v>
      </c>
      <c r="C1657" s="23">
        <v>5.8</v>
      </c>
      <c r="D1657" s="23" t="s">
        <v>996</v>
      </c>
      <c r="E1657" s="24">
        <v>139.19999999999999</v>
      </c>
      <c r="F1657" s="24">
        <v>23.2</v>
      </c>
      <c r="G1657" s="25" t="s">
        <v>189</v>
      </c>
      <c r="H1657" s="28" t="s">
        <v>186</v>
      </c>
      <c r="I1657" s="49">
        <v>8.1642611824643971</v>
      </c>
    </row>
    <row r="1658" spans="1:9" ht="15.6" x14ac:dyDescent="0.3">
      <c r="A1658" s="39" t="s">
        <v>3502</v>
      </c>
      <c r="B1658" s="20" t="s">
        <v>3503</v>
      </c>
      <c r="C1658" s="23">
        <v>5.8</v>
      </c>
      <c r="D1658" s="23" t="s">
        <v>996</v>
      </c>
      <c r="E1658" s="24">
        <v>139.19999999999999</v>
      </c>
      <c r="F1658" s="24">
        <v>23.2</v>
      </c>
      <c r="G1658" s="25" t="s">
        <v>189</v>
      </c>
      <c r="H1658" s="28" t="s">
        <v>186</v>
      </c>
      <c r="I1658" s="49">
        <v>7.7754868404422828</v>
      </c>
    </row>
    <row r="1659" spans="1:9" ht="15.6" x14ac:dyDescent="0.3">
      <c r="A1659" s="39" t="s">
        <v>3504</v>
      </c>
      <c r="B1659" s="20" t="s">
        <v>3505</v>
      </c>
      <c r="C1659" s="23">
        <v>6</v>
      </c>
      <c r="D1659" s="23" t="s">
        <v>183</v>
      </c>
      <c r="E1659" s="24" t="s">
        <v>1132</v>
      </c>
      <c r="F1659" s="24" t="s">
        <v>1132</v>
      </c>
      <c r="G1659" s="25" t="s">
        <v>185</v>
      </c>
      <c r="H1659" s="28" t="s">
        <v>186</v>
      </c>
      <c r="I1659" s="49">
        <v>5.6248981497845145</v>
      </c>
    </row>
    <row r="1660" spans="1:9" ht="15.6" x14ac:dyDescent="0.3">
      <c r="A1660" s="39" t="s">
        <v>3506</v>
      </c>
      <c r="B1660" s="20" t="s">
        <v>3507</v>
      </c>
      <c r="C1660" s="23">
        <v>6</v>
      </c>
      <c r="D1660" s="23" t="s">
        <v>1029</v>
      </c>
      <c r="E1660" s="24" t="s">
        <v>1033</v>
      </c>
      <c r="F1660" s="24" t="s">
        <v>1033</v>
      </c>
      <c r="G1660" s="25" t="s">
        <v>1110</v>
      </c>
      <c r="H1660" s="28" t="s">
        <v>186</v>
      </c>
      <c r="I1660" s="49">
        <v>8.0760000000000005</v>
      </c>
    </row>
    <row r="1661" spans="1:9" ht="15.6" x14ac:dyDescent="0.3">
      <c r="A1661" s="39" t="s">
        <v>3508</v>
      </c>
      <c r="B1661" s="20" t="s">
        <v>3509</v>
      </c>
      <c r="C1661" s="23">
        <v>6</v>
      </c>
      <c r="D1661" s="23" t="s">
        <v>1029</v>
      </c>
      <c r="E1661" s="24" t="s">
        <v>1033</v>
      </c>
      <c r="F1661" s="24" t="s">
        <v>1033</v>
      </c>
      <c r="G1661" s="25" t="s">
        <v>1110</v>
      </c>
      <c r="H1661" s="28" t="s">
        <v>186</v>
      </c>
      <c r="I1661" s="49">
        <v>3.2759999999999998</v>
      </c>
    </row>
    <row r="1662" spans="1:9" ht="15.6" x14ac:dyDescent="0.3">
      <c r="A1662" s="39" t="s">
        <v>3510</v>
      </c>
      <c r="B1662" s="20" t="s">
        <v>3511</v>
      </c>
      <c r="C1662" s="23">
        <v>6</v>
      </c>
      <c r="D1662" s="23" t="s">
        <v>1029</v>
      </c>
      <c r="E1662" s="24" t="s">
        <v>1033</v>
      </c>
      <c r="F1662" s="24" t="s">
        <v>1033</v>
      </c>
      <c r="G1662" s="25" t="s">
        <v>1110</v>
      </c>
      <c r="H1662" s="28" t="s">
        <v>186</v>
      </c>
      <c r="I1662" s="49">
        <v>15.75</v>
      </c>
    </row>
    <row r="1663" spans="1:9" ht="15.6" x14ac:dyDescent="0.3">
      <c r="A1663" s="39" t="s">
        <v>3512</v>
      </c>
      <c r="B1663" s="20" t="s">
        <v>3513</v>
      </c>
      <c r="C1663" s="23">
        <v>6</v>
      </c>
      <c r="D1663" s="23" t="s">
        <v>183</v>
      </c>
      <c r="E1663" s="24" t="s">
        <v>1132</v>
      </c>
      <c r="F1663" s="24" t="s">
        <v>543</v>
      </c>
      <c r="G1663" s="25" t="s">
        <v>185</v>
      </c>
      <c r="H1663" s="28" t="s">
        <v>186</v>
      </c>
      <c r="I1663" s="49">
        <v>15.160736564377654</v>
      </c>
    </row>
    <row r="1664" spans="1:9" ht="15.6" x14ac:dyDescent="0.3">
      <c r="A1664" s="39" t="s">
        <v>3514</v>
      </c>
      <c r="B1664" s="20" t="s">
        <v>3515</v>
      </c>
      <c r="C1664" s="23">
        <v>6</v>
      </c>
      <c r="D1664" s="23" t="s">
        <v>183</v>
      </c>
      <c r="E1664" s="24" t="s">
        <v>1132</v>
      </c>
      <c r="F1664" s="24" t="s">
        <v>543</v>
      </c>
      <c r="G1664" s="25" t="s">
        <v>189</v>
      </c>
      <c r="H1664" s="28" t="s">
        <v>186</v>
      </c>
      <c r="I1664" s="49">
        <v>33.466283303893832</v>
      </c>
    </row>
    <row r="1665" spans="1:9" ht="15.6" x14ac:dyDescent="0.3">
      <c r="A1665" s="39" t="s">
        <v>3516</v>
      </c>
      <c r="B1665" s="20" t="s">
        <v>3517</v>
      </c>
      <c r="C1665" s="23">
        <v>6</v>
      </c>
      <c r="D1665" s="23" t="s">
        <v>183</v>
      </c>
      <c r="E1665" s="24" t="s">
        <v>1132</v>
      </c>
      <c r="F1665" s="24" t="s">
        <v>543</v>
      </c>
      <c r="G1665" s="25" t="s">
        <v>189</v>
      </c>
      <c r="H1665" s="28" t="s">
        <v>186</v>
      </c>
      <c r="I1665" s="49">
        <v>32.775395255208387</v>
      </c>
    </row>
    <row r="1666" spans="1:9" ht="15.6" x14ac:dyDescent="0.3">
      <c r="A1666" s="39" t="s">
        <v>3518</v>
      </c>
      <c r="B1666" s="20" t="s">
        <v>3519</v>
      </c>
      <c r="C1666" s="23">
        <v>6</v>
      </c>
      <c r="D1666" s="23" t="s">
        <v>183</v>
      </c>
      <c r="E1666" s="24" t="s">
        <v>1132</v>
      </c>
      <c r="F1666" s="24" t="s">
        <v>543</v>
      </c>
      <c r="G1666" s="25" t="s">
        <v>189</v>
      </c>
      <c r="H1666" s="28" t="s">
        <v>186</v>
      </c>
      <c r="I1666" s="49">
        <v>27.232941118412487</v>
      </c>
    </row>
    <row r="1667" spans="1:9" ht="15.6" x14ac:dyDescent="0.3">
      <c r="A1667" s="39" t="s">
        <v>3520</v>
      </c>
      <c r="B1667" s="20" t="s">
        <v>3521</v>
      </c>
      <c r="C1667" s="23">
        <v>6</v>
      </c>
      <c r="D1667" s="23" t="s">
        <v>183</v>
      </c>
      <c r="E1667" s="24" t="s">
        <v>1132</v>
      </c>
      <c r="F1667" s="24" t="s">
        <v>543</v>
      </c>
      <c r="G1667" s="25" t="s">
        <v>189</v>
      </c>
      <c r="H1667" s="28" t="s">
        <v>186</v>
      </c>
      <c r="I1667" s="49">
        <v>33.804025066142493</v>
      </c>
    </row>
    <row r="1668" spans="1:9" ht="15.6" x14ac:dyDescent="0.3">
      <c r="A1668" s="39" t="s">
        <v>3522</v>
      </c>
      <c r="B1668" s="20" t="s">
        <v>3523</v>
      </c>
      <c r="C1668" s="23">
        <v>6</v>
      </c>
      <c r="D1668" s="23" t="s">
        <v>183</v>
      </c>
      <c r="E1668" s="24" t="s">
        <v>1132</v>
      </c>
      <c r="F1668" s="24" t="s">
        <v>543</v>
      </c>
      <c r="G1668" s="25" t="s">
        <v>189</v>
      </c>
      <c r="H1668" s="28" t="s">
        <v>186</v>
      </c>
      <c r="I1668" s="49">
        <v>33.07770708273133</v>
      </c>
    </row>
    <row r="1669" spans="1:9" ht="15.6" x14ac:dyDescent="0.3">
      <c r="A1669" s="39" t="s">
        <v>3524</v>
      </c>
      <c r="B1669" s="20" t="s">
        <v>3525</v>
      </c>
      <c r="C1669" s="23">
        <v>6</v>
      </c>
      <c r="D1669" s="23" t="s">
        <v>183</v>
      </c>
      <c r="E1669" s="24" t="s">
        <v>1132</v>
      </c>
      <c r="F1669" s="24" t="s">
        <v>543</v>
      </c>
      <c r="G1669" s="25" t="s">
        <v>189</v>
      </c>
      <c r="H1669" s="28" t="s">
        <v>186</v>
      </c>
      <c r="I1669" s="49">
        <v>27.266847891413253</v>
      </c>
    </row>
    <row r="1670" spans="1:9" ht="15.6" x14ac:dyDescent="0.3">
      <c r="A1670" s="39" t="s">
        <v>3526</v>
      </c>
      <c r="B1670" s="20" t="s">
        <v>3527</v>
      </c>
      <c r="C1670" s="23">
        <v>6</v>
      </c>
      <c r="D1670" s="23" t="s">
        <v>183</v>
      </c>
      <c r="E1670" s="24" t="s">
        <v>1132</v>
      </c>
      <c r="F1670" s="24" t="s">
        <v>543</v>
      </c>
      <c r="G1670" s="25" t="s">
        <v>189</v>
      </c>
      <c r="H1670" s="28" t="s">
        <v>186</v>
      </c>
      <c r="I1670" s="49">
        <v>33.804025066142493</v>
      </c>
    </row>
    <row r="1671" spans="1:9" ht="15.6" x14ac:dyDescent="0.3">
      <c r="A1671" s="39" t="s">
        <v>3528</v>
      </c>
      <c r="B1671" s="20" t="s">
        <v>3529</v>
      </c>
      <c r="C1671" s="23">
        <v>6</v>
      </c>
      <c r="D1671" s="23" t="s">
        <v>183</v>
      </c>
      <c r="E1671" s="24" t="s">
        <v>1132</v>
      </c>
      <c r="F1671" s="24" t="s">
        <v>543</v>
      </c>
      <c r="G1671" s="25" t="s">
        <v>189</v>
      </c>
      <c r="H1671" s="28" t="s">
        <v>186</v>
      </c>
      <c r="I1671" s="49">
        <v>33.07770708273133</v>
      </c>
    </row>
    <row r="1672" spans="1:9" ht="15.6" x14ac:dyDescent="0.3">
      <c r="A1672" s="39" t="s">
        <v>3530</v>
      </c>
      <c r="B1672" s="20" t="s">
        <v>3531</v>
      </c>
      <c r="C1672" s="23">
        <v>6</v>
      </c>
      <c r="D1672" s="23" t="s">
        <v>183</v>
      </c>
      <c r="E1672" s="24" t="s">
        <v>1132</v>
      </c>
      <c r="F1672" s="24" t="s">
        <v>543</v>
      </c>
      <c r="G1672" s="25" t="s">
        <v>189</v>
      </c>
      <c r="H1672" s="28" t="s">
        <v>186</v>
      </c>
      <c r="I1672" s="49">
        <v>27.266847891413253</v>
      </c>
    </row>
    <row r="1673" spans="1:9" ht="15.6" x14ac:dyDescent="0.3">
      <c r="A1673" s="39" t="s">
        <v>3532</v>
      </c>
      <c r="B1673" s="20" t="s">
        <v>3533</v>
      </c>
      <c r="C1673" s="23">
        <v>6</v>
      </c>
      <c r="D1673" s="23" t="s">
        <v>183</v>
      </c>
      <c r="E1673" s="24" t="s">
        <v>1132</v>
      </c>
      <c r="F1673" s="24" t="s">
        <v>543</v>
      </c>
      <c r="G1673" s="25" t="s">
        <v>189</v>
      </c>
      <c r="H1673" s="28" t="s">
        <v>186</v>
      </c>
      <c r="I1673" s="49">
        <v>33.804025066142493</v>
      </c>
    </row>
    <row r="1674" spans="1:9" ht="15.6" x14ac:dyDescent="0.3">
      <c r="A1674" s="39" t="s">
        <v>3534</v>
      </c>
      <c r="B1674" s="20" t="s">
        <v>3535</v>
      </c>
      <c r="C1674" s="23">
        <v>6</v>
      </c>
      <c r="D1674" s="23" t="s">
        <v>183</v>
      </c>
      <c r="E1674" s="24" t="s">
        <v>1132</v>
      </c>
      <c r="F1674" s="24" t="s">
        <v>543</v>
      </c>
      <c r="G1674" s="25" t="s">
        <v>189</v>
      </c>
      <c r="H1674" s="28" t="s">
        <v>186</v>
      </c>
      <c r="I1674" s="49">
        <v>33.22793209377199</v>
      </c>
    </row>
    <row r="1675" spans="1:9" ht="15.6" x14ac:dyDescent="0.3">
      <c r="A1675" s="39" t="s">
        <v>3536</v>
      </c>
      <c r="B1675" s="20" t="s">
        <v>3537</v>
      </c>
      <c r="C1675" s="23">
        <v>6</v>
      </c>
      <c r="D1675" s="23" t="s">
        <v>183</v>
      </c>
      <c r="E1675" s="24" t="s">
        <v>1132</v>
      </c>
      <c r="F1675" s="24" t="s">
        <v>543</v>
      </c>
      <c r="G1675" s="25" t="s">
        <v>189</v>
      </c>
      <c r="H1675" s="28" t="s">
        <v>186</v>
      </c>
      <c r="I1675" s="49">
        <v>27.291252368185646</v>
      </c>
    </row>
    <row r="1676" spans="1:9" ht="15.6" x14ac:dyDescent="0.3">
      <c r="A1676" s="39" t="s">
        <v>3538</v>
      </c>
      <c r="B1676" s="20" t="s">
        <v>3539</v>
      </c>
      <c r="C1676" s="23">
        <v>6</v>
      </c>
      <c r="D1676" s="23" t="s">
        <v>183</v>
      </c>
      <c r="E1676" s="24" t="s">
        <v>1132</v>
      </c>
      <c r="F1676" s="24" t="s">
        <v>543</v>
      </c>
      <c r="G1676" s="25" t="s">
        <v>189</v>
      </c>
      <c r="H1676" s="28" t="s">
        <v>186</v>
      </c>
      <c r="I1676" s="49">
        <v>37.47148925464716</v>
      </c>
    </row>
    <row r="1677" spans="1:9" ht="15.6" x14ac:dyDescent="0.3">
      <c r="A1677" s="39" t="s">
        <v>3540</v>
      </c>
      <c r="B1677" s="20" t="s">
        <v>3541</v>
      </c>
      <c r="C1677" s="23">
        <v>6</v>
      </c>
      <c r="D1677" s="23" t="s">
        <v>183</v>
      </c>
      <c r="E1677" s="24" t="s">
        <v>1132</v>
      </c>
      <c r="F1677" s="24" t="s">
        <v>543</v>
      </c>
      <c r="G1677" s="25" t="s">
        <v>189</v>
      </c>
      <c r="H1677" s="28" t="s">
        <v>186</v>
      </c>
      <c r="I1677" s="49">
        <v>36.713501543786428</v>
      </c>
    </row>
    <row r="1678" spans="1:9" ht="15.6" x14ac:dyDescent="0.3">
      <c r="A1678" s="39" t="s">
        <v>3542</v>
      </c>
      <c r="B1678" s="20" t="s">
        <v>3543</v>
      </c>
      <c r="C1678" s="23">
        <v>6</v>
      </c>
      <c r="D1678" s="23" t="s">
        <v>183</v>
      </c>
      <c r="E1678" s="24" t="s">
        <v>1132</v>
      </c>
      <c r="F1678" s="24" t="s">
        <v>543</v>
      </c>
      <c r="G1678" s="25" t="s">
        <v>189</v>
      </c>
      <c r="H1678" s="28" t="s">
        <v>186</v>
      </c>
      <c r="I1678" s="49">
        <v>30.502892558024364</v>
      </c>
    </row>
    <row r="1679" spans="1:9" ht="15.6" x14ac:dyDescent="0.3">
      <c r="A1679" s="39" t="s">
        <v>3544</v>
      </c>
      <c r="B1679" s="20" t="s">
        <v>3545</v>
      </c>
      <c r="C1679" s="23">
        <v>6</v>
      </c>
      <c r="D1679" s="23" t="s">
        <v>183</v>
      </c>
      <c r="E1679" s="24" t="s">
        <v>1132</v>
      </c>
      <c r="F1679" s="24" t="s">
        <v>543</v>
      </c>
      <c r="G1679" s="25" t="s">
        <v>189</v>
      </c>
      <c r="H1679" s="28" t="s">
        <v>186</v>
      </c>
      <c r="I1679" s="49">
        <v>37.47148925464716</v>
      </c>
    </row>
    <row r="1680" spans="1:9" ht="15.6" x14ac:dyDescent="0.3">
      <c r="A1680" s="39" t="s">
        <v>3546</v>
      </c>
      <c r="B1680" s="20" t="s">
        <v>3547</v>
      </c>
      <c r="C1680" s="23">
        <v>6</v>
      </c>
      <c r="D1680" s="23" t="s">
        <v>183</v>
      </c>
      <c r="E1680" s="24" t="s">
        <v>1132</v>
      </c>
      <c r="F1680" s="24" t="s">
        <v>543</v>
      </c>
      <c r="G1680" s="25" t="s">
        <v>189</v>
      </c>
      <c r="H1680" s="28" t="s">
        <v>186</v>
      </c>
      <c r="I1680" s="49">
        <v>36.713501543786428</v>
      </c>
    </row>
    <row r="1681" spans="1:9" ht="15.6" x14ac:dyDescent="0.3">
      <c r="A1681" s="39" t="s">
        <v>3548</v>
      </c>
      <c r="B1681" s="20" t="s">
        <v>3549</v>
      </c>
      <c r="C1681" s="23">
        <v>6</v>
      </c>
      <c r="D1681" s="23" t="s">
        <v>183</v>
      </c>
      <c r="E1681" s="24" t="s">
        <v>1132</v>
      </c>
      <c r="F1681" s="24" t="s">
        <v>543</v>
      </c>
      <c r="G1681" s="25" t="s">
        <v>189</v>
      </c>
      <c r="H1681" s="28" t="s">
        <v>186</v>
      </c>
      <c r="I1681" s="49">
        <v>30.502892558024364</v>
      </c>
    </row>
    <row r="1682" spans="1:9" ht="15.6" x14ac:dyDescent="0.3">
      <c r="A1682" s="39" t="s">
        <v>3550</v>
      </c>
      <c r="B1682" s="20" t="s">
        <v>3551</v>
      </c>
      <c r="C1682" s="23">
        <v>6</v>
      </c>
      <c r="D1682" s="23" t="s">
        <v>183</v>
      </c>
      <c r="E1682" s="24" t="s">
        <v>1132</v>
      </c>
      <c r="F1682" s="24" t="s">
        <v>543</v>
      </c>
      <c r="G1682" s="25" t="s">
        <v>189</v>
      </c>
      <c r="H1682" s="28" t="s">
        <v>186</v>
      </c>
      <c r="I1682" s="49">
        <v>37.47148925464716</v>
      </c>
    </row>
    <row r="1683" spans="1:9" ht="15.6" x14ac:dyDescent="0.3">
      <c r="A1683" s="39" t="s">
        <v>3552</v>
      </c>
      <c r="B1683" s="20" t="s">
        <v>3553</v>
      </c>
      <c r="C1683" s="23">
        <v>6</v>
      </c>
      <c r="D1683" s="23" t="s">
        <v>183</v>
      </c>
      <c r="E1683" s="24" t="s">
        <v>1132</v>
      </c>
      <c r="F1683" s="24" t="s">
        <v>543</v>
      </c>
      <c r="G1683" s="25" t="s">
        <v>189</v>
      </c>
      <c r="H1683" s="28" t="s">
        <v>186</v>
      </c>
      <c r="I1683" s="49">
        <v>36.713501543786428</v>
      </c>
    </row>
    <row r="1684" spans="1:9" ht="15.6" x14ac:dyDescent="0.3">
      <c r="A1684" s="39" t="s">
        <v>3554</v>
      </c>
      <c r="B1684" s="20" t="s">
        <v>3555</v>
      </c>
      <c r="C1684" s="23">
        <v>6</v>
      </c>
      <c r="D1684" s="23" t="s">
        <v>183</v>
      </c>
      <c r="E1684" s="24" t="s">
        <v>1132</v>
      </c>
      <c r="F1684" s="24" t="s">
        <v>543</v>
      </c>
      <c r="G1684" s="25" t="s">
        <v>189</v>
      </c>
      <c r="H1684" s="28" t="s">
        <v>186</v>
      </c>
      <c r="I1684" s="49">
        <v>30.502892558024364</v>
      </c>
    </row>
    <row r="1685" spans="1:9" ht="15.6" x14ac:dyDescent="0.3">
      <c r="A1685" s="39" t="s">
        <v>3556</v>
      </c>
      <c r="B1685" s="20" t="s">
        <v>3557</v>
      </c>
      <c r="C1685" s="23">
        <v>6</v>
      </c>
      <c r="D1685" s="23" t="s">
        <v>183</v>
      </c>
      <c r="E1685" s="24" t="s">
        <v>1132</v>
      </c>
      <c r="F1685" s="24" t="s">
        <v>543</v>
      </c>
      <c r="G1685" s="25" t="s">
        <v>189</v>
      </c>
      <c r="H1685" s="28" t="s">
        <v>186</v>
      </c>
      <c r="I1685" s="49">
        <v>37.47148925464716</v>
      </c>
    </row>
    <row r="1686" spans="1:9" ht="15.6" x14ac:dyDescent="0.3">
      <c r="A1686" s="39" t="s">
        <v>3558</v>
      </c>
      <c r="B1686" s="20" t="s">
        <v>3559</v>
      </c>
      <c r="C1686" s="23">
        <v>6</v>
      </c>
      <c r="D1686" s="23" t="s">
        <v>183</v>
      </c>
      <c r="E1686" s="24" t="s">
        <v>1132</v>
      </c>
      <c r="F1686" s="24" t="s">
        <v>543</v>
      </c>
      <c r="G1686" s="25" t="s">
        <v>189</v>
      </c>
      <c r="H1686" s="28" t="s">
        <v>186</v>
      </c>
      <c r="I1686" s="49">
        <v>36.713501543786428</v>
      </c>
    </row>
    <row r="1687" spans="1:9" ht="15.6" x14ac:dyDescent="0.3">
      <c r="A1687" s="39" t="s">
        <v>3560</v>
      </c>
      <c r="B1687" s="20" t="s">
        <v>3561</v>
      </c>
      <c r="C1687" s="45">
        <v>6</v>
      </c>
      <c r="D1687" s="45" t="s">
        <v>183</v>
      </c>
      <c r="E1687" s="47" t="s">
        <v>1132</v>
      </c>
      <c r="F1687" s="47" t="s">
        <v>543</v>
      </c>
      <c r="G1687" s="48" t="s">
        <v>189</v>
      </c>
      <c r="H1687" s="50" t="s">
        <v>186</v>
      </c>
      <c r="I1687" s="49">
        <v>30.502892558024364</v>
      </c>
    </row>
    <row r="1688" spans="1:9" ht="15.6" x14ac:dyDescent="0.3">
      <c r="A1688" s="39" t="s">
        <v>3562</v>
      </c>
      <c r="B1688" s="20" t="s">
        <v>3563</v>
      </c>
      <c r="C1688" s="23">
        <v>6</v>
      </c>
      <c r="D1688" s="23" t="s">
        <v>183</v>
      </c>
      <c r="E1688" s="24" t="s">
        <v>1132</v>
      </c>
      <c r="F1688" s="24" t="s">
        <v>543</v>
      </c>
      <c r="G1688" s="25" t="s">
        <v>189</v>
      </c>
      <c r="H1688" s="28" t="s">
        <v>186</v>
      </c>
      <c r="I1688" s="49">
        <v>37.47148925464716</v>
      </c>
    </row>
    <row r="1689" spans="1:9" ht="15.6" x14ac:dyDescent="0.3">
      <c r="A1689" s="39" t="s">
        <v>3564</v>
      </c>
      <c r="B1689" s="20" t="s">
        <v>3565</v>
      </c>
      <c r="C1689" s="23">
        <v>6</v>
      </c>
      <c r="D1689" s="23" t="s">
        <v>183</v>
      </c>
      <c r="E1689" s="24" t="s">
        <v>1132</v>
      </c>
      <c r="F1689" s="24" t="s">
        <v>543</v>
      </c>
      <c r="G1689" s="25" t="s">
        <v>189</v>
      </c>
      <c r="H1689" s="28" t="s">
        <v>186</v>
      </c>
      <c r="I1689" s="49">
        <v>36.713501543786428</v>
      </c>
    </row>
    <row r="1690" spans="1:9" ht="15.6" x14ac:dyDescent="0.3">
      <c r="A1690" s="39" t="s">
        <v>3566</v>
      </c>
      <c r="B1690" s="20" t="s">
        <v>3567</v>
      </c>
      <c r="C1690" s="23">
        <v>6</v>
      </c>
      <c r="D1690" s="23" t="s">
        <v>183</v>
      </c>
      <c r="E1690" s="24" t="s">
        <v>1132</v>
      </c>
      <c r="F1690" s="24" t="s">
        <v>543</v>
      </c>
      <c r="G1690" s="25" t="s">
        <v>189</v>
      </c>
      <c r="H1690" s="28" t="s">
        <v>186</v>
      </c>
      <c r="I1690" s="49">
        <v>30.502892558024364</v>
      </c>
    </row>
    <row r="1691" spans="1:9" ht="15.6" x14ac:dyDescent="0.3">
      <c r="A1691" s="39" t="s">
        <v>3568</v>
      </c>
      <c r="B1691" s="20" t="s">
        <v>3569</v>
      </c>
      <c r="C1691" s="23">
        <v>6</v>
      </c>
      <c r="D1691" s="23" t="s">
        <v>183</v>
      </c>
      <c r="E1691" s="24" t="s">
        <v>1132</v>
      </c>
      <c r="F1691" s="24" t="s">
        <v>543</v>
      </c>
      <c r="G1691" s="25" t="s">
        <v>189</v>
      </c>
      <c r="H1691" s="28" t="s">
        <v>186</v>
      </c>
      <c r="I1691" s="49">
        <v>37.47148925464716</v>
      </c>
    </row>
    <row r="1692" spans="1:9" ht="15.6" x14ac:dyDescent="0.3">
      <c r="A1692" s="39" t="s">
        <v>3570</v>
      </c>
      <c r="B1692" s="20" t="s">
        <v>3571</v>
      </c>
      <c r="C1692" s="45">
        <v>6</v>
      </c>
      <c r="D1692" s="45" t="s">
        <v>183</v>
      </c>
      <c r="E1692" s="47" t="s">
        <v>1132</v>
      </c>
      <c r="F1692" s="47" t="s">
        <v>543</v>
      </c>
      <c r="G1692" s="48" t="s">
        <v>189</v>
      </c>
      <c r="H1692" s="50" t="s">
        <v>186</v>
      </c>
      <c r="I1692" s="49">
        <v>36.713501543786428</v>
      </c>
    </row>
    <row r="1693" spans="1:9" ht="15.6" x14ac:dyDescent="0.3">
      <c r="A1693" s="39" t="s">
        <v>3572</v>
      </c>
      <c r="B1693" s="20" t="s">
        <v>3573</v>
      </c>
      <c r="C1693" s="23">
        <v>6</v>
      </c>
      <c r="D1693" s="23" t="s">
        <v>183</v>
      </c>
      <c r="E1693" s="23" t="s">
        <v>1132</v>
      </c>
      <c r="F1693" s="24" t="s">
        <v>543</v>
      </c>
      <c r="G1693" s="25" t="s">
        <v>189</v>
      </c>
      <c r="H1693" s="25" t="s">
        <v>186</v>
      </c>
      <c r="I1693" s="49">
        <v>30.502892558024364</v>
      </c>
    </row>
    <row r="1694" spans="1:9" ht="15.6" x14ac:dyDescent="0.3">
      <c r="A1694" s="39" t="s">
        <v>3574</v>
      </c>
      <c r="B1694" s="20" t="s">
        <v>3575</v>
      </c>
      <c r="C1694" s="23">
        <v>6</v>
      </c>
      <c r="D1694" s="23" t="s">
        <v>183</v>
      </c>
      <c r="E1694" s="23" t="s">
        <v>1132</v>
      </c>
      <c r="F1694" s="24" t="s">
        <v>543</v>
      </c>
      <c r="G1694" s="25" t="s">
        <v>189</v>
      </c>
      <c r="H1694" s="25" t="s">
        <v>186</v>
      </c>
      <c r="I1694" s="49">
        <v>37.47148925464716</v>
      </c>
    </row>
    <row r="1695" spans="1:9" ht="15.6" x14ac:dyDescent="0.3">
      <c r="A1695" s="39" t="s">
        <v>3576</v>
      </c>
      <c r="B1695" s="20" t="s">
        <v>3577</v>
      </c>
      <c r="C1695" s="23">
        <v>6</v>
      </c>
      <c r="D1695" s="23" t="s">
        <v>183</v>
      </c>
      <c r="E1695" s="23" t="s">
        <v>1132</v>
      </c>
      <c r="F1695" s="24" t="s">
        <v>543</v>
      </c>
      <c r="G1695" s="25" t="s">
        <v>189</v>
      </c>
      <c r="H1695" s="25" t="s">
        <v>186</v>
      </c>
      <c r="I1695" s="49">
        <v>36.713501543786428</v>
      </c>
    </row>
    <row r="1696" spans="1:9" ht="15.6" x14ac:dyDescent="0.3">
      <c r="A1696" s="39" t="s">
        <v>3578</v>
      </c>
      <c r="B1696" s="20" t="s">
        <v>3579</v>
      </c>
      <c r="C1696" s="23">
        <v>6</v>
      </c>
      <c r="D1696" s="23" t="s">
        <v>183</v>
      </c>
      <c r="E1696" s="23" t="s">
        <v>1132</v>
      </c>
      <c r="F1696" s="24" t="s">
        <v>543</v>
      </c>
      <c r="G1696" s="25" t="s">
        <v>189</v>
      </c>
      <c r="H1696" s="25" t="s">
        <v>186</v>
      </c>
      <c r="I1696" s="49">
        <v>30.502892558024364</v>
      </c>
    </row>
    <row r="1697" spans="1:9" ht="15.6" x14ac:dyDescent="0.3">
      <c r="A1697" s="39" t="s">
        <v>3580</v>
      </c>
      <c r="B1697" s="20" t="s">
        <v>3581</v>
      </c>
      <c r="C1697" s="23">
        <v>6</v>
      </c>
      <c r="D1697" s="23" t="s">
        <v>183</v>
      </c>
      <c r="E1697" s="23" t="s">
        <v>1132</v>
      </c>
      <c r="F1697" s="24" t="s">
        <v>543</v>
      </c>
      <c r="G1697" s="25" t="s">
        <v>189</v>
      </c>
      <c r="H1697" s="25" t="s">
        <v>186</v>
      </c>
      <c r="I1697" s="49">
        <v>37.47148925464716</v>
      </c>
    </row>
    <row r="1698" spans="1:9" ht="15.6" x14ac:dyDescent="0.3">
      <c r="A1698" s="39" t="s">
        <v>3582</v>
      </c>
      <c r="B1698" s="20" t="s">
        <v>3583</v>
      </c>
      <c r="C1698" s="23">
        <v>6</v>
      </c>
      <c r="D1698" s="23" t="s">
        <v>183</v>
      </c>
      <c r="E1698" s="23" t="s">
        <v>1132</v>
      </c>
      <c r="F1698" s="24" t="s">
        <v>543</v>
      </c>
      <c r="G1698" s="25" t="s">
        <v>189</v>
      </c>
      <c r="H1698" s="25" t="s">
        <v>186</v>
      </c>
      <c r="I1698" s="49">
        <v>36.713501543786428</v>
      </c>
    </row>
    <row r="1699" spans="1:9" ht="15.6" x14ac:dyDescent="0.3">
      <c r="A1699" s="39" t="s">
        <v>3584</v>
      </c>
      <c r="B1699" s="20" t="s">
        <v>3585</v>
      </c>
      <c r="C1699" s="23">
        <v>6</v>
      </c>
      <c r="D1699" s="23" t="s">
        <v>183</v>
      </c>
      <c r="E1699" s="23" t="s">
        <v>1132</v>
      </c>
      <c r="F1699" s="24" t="s">
        <v>543</v>
      </c>
      <c r="G1699" s="25" t="s">
        <v>189</v>
      </c>
      <c r="H1699" s="25" t="s">
        <v>186</v>
      </c>
      <c r="I1699" s="49">
        <v>30.502892558024364</v>
      </c>
    </row>
    <row r="1700" spans="1:9" ht="15.6" x14ac:dyDescent="0.3">
      <c r="A1700" s="39" t="s">
        <v>3586</v>
      </c>
      <c r="B1700" s="20" t="s">
        <v>3587</v>
      </c>
      <c r="C1700" s="23">
        <v>6</v>
      </c>
      <c r="D1700" s="23" t="s">
        <v>183</v>
      </c>
      <c r="E1700" s="23" t="s">
        <v>1132</v>
      </c>
      <c r="F1700" s="24" t="s">
        <v>543</v>
      </c>
      <c r="G1700" s="25" t="s">
        <v>189</v>
      </c>
      <c r="H1700" s="25" t="s">
        <v>186</v>
      </c>
      <c r="I1700" s="49">
        <v>39.345063717379517</v>
      </c>
    </row>
    <row r="1701" spans="1:9" ht="15.6" x14ac:dyDescent="0.3">
      <c r="A1701" s="39" t="s">
        <v>3588</v>
      </c>
      <c r="B1701" s="20" t="s">
        <v>3589</v>
      </c>
      <c r="C1701" s="23">
        <v>6</v>
      </c>
      <c r="D1701" s="23" t="s">
        <v>183</v>
      </c>
      <c r="E1701" s="23" t="s">
        <v>1132</v>
      </c>
      <c r="F1701" s="24" t="s">
        <v>543</v>
      </c>
      <c r="G1701" s="25" t="s">
        <v>189</v>
      </c>
      <c r="H1701" s="25" t="s">
        <v>186</v>
      </c>
      <c r="I1701" s="49">
        <v>38.549176620975757</v>
      </c>
    </row>
    <row r="1702" spans="1:9" ht="15.6" x14ac:dyDescent="0.3">
      <c r="A1702" s="39" t="s">
        <v>3590</v>
      </c>
      <c r="B1702" s="20" t="s">
        <v>3591</v>
      </c>
      <c r="C1702" s="23">
        <v>6</v>
      </c>
      <c r="D1702" s="23" t="s">
        <v>183</v>
      </c>
      <c r="E1702" s="23" t="s">
        <v>1132</v>
      </c>
      <c r="F1702" s="24" t="s">
        <v>543</v>
      </c>
      <c r="G1702" s="25" t="s">
        <v>189</v>
      </c>
      <c r="H1702" s="25" t="s">
        <v>186</v>
      </c>
      <c r="I1702" s="49">
        <v>32.028037185925577</v>
      </c>
    </row>
    <row r="1703" spans="1:9" ht="15.6" x14ac:dyDescent="0.3">
      <c r="A1703" s="39" t="s">
        <v>3592</v>
      </c>
      <c r="B1703" s="20" t="s">
        <v>3593</v>
      </c>
      <c r="C1703" s="23">
        <v>6</v>
      </c>
      <c r="D1703" s="23" t="s">
        <v>183</v>
      </c>
      <c r="E1703" s="23" t="s">
        <v>1132</v>
      </c>
      <c r="F1703" s="24" t="s">
        <v>543</v>
      </c>
      <c r="G1703" s="25" t="s">
        <v>189</v>
      </c>
      <c r="H1703" s="25" t="s">
        <v>186</v>
      </c>
      <c r="I1703" s="49">
        <v>39.345063717379489</v>
      </c>
    </row>
    <row r="1704" spans="1:9" ht="15.6" x14ac:dyDescent="0.3">
      <c r="A1704" s="39" t="s">
        <v>3594</v>
      </c>
      <c r="B1704" s="20" t="s">
        <v>3595</v>
      </c>
      <c r="C1704" s="23">
        <v>6</v>
      </c>
      <c r="D1704" s="23" t="s">
        <v>183</v>
      </c>
      <c r="E1704" s="23" t="s">
        <v>1132</v>
      </c>
      <c r="F1704" s="24" t="s">
        <v>543</v>
      </c>
      <c r="G1704" s="25" t="s">
        <v>189</v>
      </c>
      <c r="H1704" s="25" t="s">
        <v>186</v>
      </c>
      <c r="I1704" s="49">
        <v>38.549176620975757</v>
      </c>
    </row>
    <row r="1705" spans="1:9" ht="15.6" x14ac:dyDescent="0.3">
      <c r="A1705" s="39" t="s">
        <v>3596</v>
      </c>
      <c r="B1705" s="20" t="s">
        <v>3597</v>
      </c>
      <c r="C1705" s="23">
        <v>6</v>
      </c>
      <c r="D1705" s="23" t="s">
        <v>183</v>
      </c>
      <c r="E1705" s="23" t="s">
        <v>1132</v>
      </c>
      <c r="F1705" s="24" t="s">
        <v>543</v>
      </c>
      <c r="G1705" s="25" t="s">
        <v>189</v>
      </c>
      <c r="H1705" s="25" t="s">
        <v>186</v>
      </c>
      <c r="I1705" s="49">
        <v>32.028037185925577</v>
      </c>
    </row>
    <row r="1706" spans="1:9" ht="15.6" x14ac:dyDescent="0.3">
      <c r="A1706" s="39" t="s">
        <v>3598</v>
      </c>
      <c r="B1706" s="20" t="s">
        <v>3599</v>
      </c>
      <c r="C1706" s="23">
        <v>6</v>
      </c>
      <c r="D1706" s="23" t="s">
        <v>183</v>
      </c>
      <c r="E1706" s="23" t="s">
        <v>1132</v>
      </c>
      <c r="F1706" s="24" t="s">
        <v>543</v>
      </c>
      <c r="G1706" s="25" t="s">
        <v>189</v>
      </c>
      <c r="H1706" s="25" t="s">
        <v>186</v>
      </c>
      <c r="I1706" s="49">
        <v>37.47148925464716</v>
      </c>
    </row>
    <row r="1707" spans="1:9" ht="15.6" x14ac:dyDescent="0.3">
      <c r="A1707" s="39" t="s">
        <v>3600</v>
      </c>
      <c r="B1707" s="20" t="s">
        <v>3601</v>
      </c>
      <c r="C1707" s="23">
        <v>6</v>
      </c>
      <c r="D1707" s="23" t="s">
        <v>183</v>
      </c>
      <c r="E1707" s="23" t="s">
        <v>1132</v>
      </c>
      <c r="F1707" s="24" t="s">
        <v>543</v>
      </c>
      <c r="G1707" s="25" t="s">
        <v>189</v>
      </c>
      <c r="H1707" s="25" t="s">
        <v>186</v>
      </c>
      <c r="I1707" s="49">
        <v>36.713501543786428</v>
      </c>
    </row>
    <row r="1708" spans="1:9" ht="15.6" x14ac:dyDescent="0.3">
      <c r="A1708" s="39" t="s">
        <v>3602</v>
      </c>
      <c r="B1708" s="20" t="s">
        <v>3603</v>
      </c>
      <c r="C1708" s="23">
        <v>6</v>
      </c>
      <c r="D1708" s="23" t="s">
        <v>183</v>
      </c>
      <c r="E1708" s="23" t="s">
        <v>1132</v>
      </c>
      <c r="F1708" s="24" t="s">
        <v>543</v>
      </c>
      <c r="G1708" s="25" t="s">
        <v>189</v>
      </c>
      <c r="H1708" s="25" t="s">
        <v>186</v>
      </c>
      <c r="I1708" s="49">
        <v>30.502892558024364</v>
      </c>
    </row>
    <row r="1709" spans="1:9" ht="15.6" x14ac:dyDescent="0.3">
      <c r="A1709" s="39" t="s">
        <v>3604</v>
      </c>
      <c r="B1709" s="20" t="s">
        <v>3605</v>
      </c>
      <c r="C1709" s="23">
        <v>6.05</v>
      </c>
      <c r="D1709" s="23" t="s">
        <v>811</v>
      </c>
      <c r="E1709" s="23" t="s">
        <v>3606</v>
      </c>
      <c r="F1709" s="23" t="s">
        <v>3606</v>
      </c>
      <c r="G1709" s="25" t="s">
        <v>185</v>
      </c>
      <c r="H1709" s="25" t="s">
        <v>186</v>
      </c>
      <c r="I1709" s="49">
        <v>48.32</v>
      </c>
    </row>
    <row r="1710" spans="1:9" ht="15.6" x14ac:dyDescent="0.3">
      <c r="A1710" s="39" t="s">
        <v>3607</v>
      </c>
      <c r="B1710" s="20" t="s">
        <v>3608</v>
      </c>
      <c r="C1710" s="23">
        <v>6</v>
      </c>
      <c r="D1710" s="23" t="s">
        <v>183</v>
      </c>
      <c r="E1710" s="23" t="s">
        <v>1132</v>
      </c>
      <c r="F1710" s="23" t="s">
        <v>543</v>
      </c>
      <c r="G1710" s="25" t="s">
        <v>185</v>
      </c>
      <c r="H1710" s="25" t="s">
        <v>186</v>
      </c>
      <c r="I1710" s="49">
        <v>19.02493252323239</v>
      </c>
    </row>
    <row r="1711" spans="1:9" ht="15.6" x14ac:dyDescent="0.3">
      <c r="A1711" s="39" t="s">
        <v>3609</v>
      </c>
      <c r="B1711" s="20" t="s">
        <v>3610</v>
      </c>
      <c r="C1711" s="23">
        <v>6</v>
      </c>
      <c r="D1711" s="23" t="s">
        <v>183</v>
      </c>
      <c r="E1711" s="23" t="s">
        <v>1132</v>
      </c>
      <c r="F1711" s="23" t="s">
        <v>543</v>
      </c>
      <c r="G1711" s="25" t="s">
        <v>189</v>
      </c>
      <c r="H1711" s="25" t="s">
        <v>186</v>
      </c>
      <c r="I1711" s="49">
        <v>27.159540343915541</v>
      </c>
    </row>
    <row r="1712" spans="1:9" ht="15.6" x14ac:dyDescent="0.3">
      <c r="A1712" s="39" t="s">
        <v>3611</v>
      </c>
      <c r="B1712" s="20" t="s">
        <v>3612</v>
      </c>
      <c r="C1712" s="23">
        <v>6</v>
      </c>
      <c r="D1712" s="23" t="s">
        <v>183</v>
      </c>
      <c r="E1712" s="37" t="s">
        <v>1132</v>
      </c>
      <c r="F1712" s="37" t="s">
        <v>543</v>
      </c>
      <c r="G1712" s="25" t="s">
        <v>189</v>
      </c>
      <c r="H1712" s="25" t="s">
        <v>186</v>
      </c>
      <c r="I1712" s="49">
        <v>27.513993873198178</v>
      </c>
    </row>
    <row r="1713" spans="1:9" ht="15.6" x14ac:dyDescent="0.3">
      <c r="A1713" s="39" t="s">
        <v>3613</v>
      </c>
      <c r="B1713" s="20" t="s">
        <v>3614</v>
      </c>
      <c r="C1713" s="23">
        <v>6</v>
      </c>
      <c r="D1713" s="23" t="s">
        <v>183</v>
      </c>
      <c r="E1713" s="23" t="s">
        <v>1132</v>
      </c>
      <c r="F1713" s="23" t="s">
        <v>543</v>
      </c>
      <c r="G1713" s="25" t="s">
        <v>189</v>
      </c>
      <c r="H1713" s="25" t="s">
        <v>186</v>
      </c>
      <c r="I1713" s="49">
        <v>27.513993873198178</v>
      </c>
    </row>
    <row r="1714" spans="1:9" ht="15.6" x14ac:dyDescent="0.3">
      <c r="A1714" s="39" t="s">
        <v>3615</v>
      </c>
      <c r="B1714" s="20" t="s">
        <v>3616</v>
      </c>
      <c r="C1714" s="23">
        <v>6</v>
      </c>
      <c r="D1714" s="23" t="s">
        <v>183</v>
      </c>
      <c r="E1714" s="23" t="s">
        <v>1132</v>
      </c>
      <c r="F1714" s="23" t="s">
        <v>543</v>
      </c>
      <c r="G1714" s="25" t="s">
        <v>189</v>
      </c>
      <c r="H1714" s="25" t="s">
        <v>186</v>
      </c>
      <c r="I1714" s="49">
        <v>27.513993873198178</v>
      </c>
    </row>
    <row r="1715" spans="1:9" ht="15.6" x14ac:dyDescent="0.3">
      <c r="A1715" s="39" t="s">
        <v>3617</v>
      </c>
      <c r="B1715" s="20" t="s">
        <v>3618</v>
      </c>
      <c r="C1715" s="23">
        <v>6</v>
      </c>
      <c r="D1715" s="23" t="s">
        <v>183</v>
      </c>
      <c r="E1715" s="23" t="s">
        <v>1132</v>
      </c>
      <c r="F1715" s="23" t="s">
        <v>543</v>
      </c>
      <c r="G1715" s="25" t="s">
        <v>189</v>
      </c>
      <c r="H1715" s="25" t="s">
        <v>186</v>
      </c>
      <c r="I1715" s="49">
        <v>30.429538908586238</v>
      </c>
    </row>
    <row r="1716" spans="1:9" ht="15.6" x14ac:dyDescent="0.3">
      <c r="A1716" s="39" t="s">
        <v>3619</v>
      </c>
      <c r="B1716" s="20" t="s">
        <v>3620</v>
      </c>
      <c r="C1716" s="23">
        <v>6</v>
      </c>
      <c r="D1716" s="23" t="s">
        <v>183</v>
      </c>
      <c r="E1716" s="23" t="s">
        <v>1132</v>
      </c>
      <c r="F1716" s="23" t="s">
        <v>543</v>
      </c>
      <c r="G1716" s="25" t="s">
        <v>189</v>
      </c>
      <c r="H1716" s="25" t="s">
        <v>186</v>
      </c>
      <c r="I1716" s="49">
        <v>30.429538908586238</v>
      </c>
    </row>
    <row r="1717" spans="1:9" ht="15.6" x14ac:dyDescent="0.3">
      <c r="A1717" s="39" t="s">
        <v>3621</v>
      </c>
      <c r="B1717" s="20" t="s">
        <v>3622</v>
      </c>
      <c r="C1717" s="23">
        <v>6</v>
      </c>
      <c r="D1717" s="23" t="s">
        <v>183</v>
      </c>
      <c r="E1717" s="23" t="s">
        <v>1132</v>
      </c>
      <c r="F1717" s="23" t="s">
        <v>543</v>
      </c>
      <c r="G1717" s="25" t="s">
        <v>189</v>
      </c>
      <c r="H1717" s="25" t="s">
        <v>186</v>
      </c>
      <c r="I1717" s="49">
        <v>30.429538908586238</v>
      </c>
    </row>
    <row r="1718" spans="1:9" ht="15.6" x14ac:dyDescent="0.3">
      <c r="A1718" s="39" t="s">
        <v>3623</v>
      </c>
      <c r="B1718" s="20" t="s">
        <v>3624</v>
      </c>
      <c r="C1718" s="23">
        <v>6</v>
      </c>
      <c r="D1718" s="23" t="s">
        <v>183</v>
      </c>
      <c r="E1718" s="23" t="s">
        <v>1132</v>
      </c>
      <c r="F1718" s="23" t="s">
        <v>543</v>
      </c>
      <c r="G1718" s="25" t="s">
        <v>189</v>
      </c>
      <c r="H1718" s="25" t="s">
        <v>186</v>
      </c>
      <c r="I1718" s="49">
        <v>30.429538908586238</v>
      </c>
    </row>
    <row r="1719" spans="1:9" ht="15.6" x14ac:dyDescent="0.3">
      <c r="A1719" s="39" t="s">
        <v>3625</v>
      </c>
      <c r="B1719" s="20" t="s">
        <v>3626</v>
      </c>
      <c r="C1719" s="23">
        <v>6</v>
      </c>
      <c r="D1719" s="23" t="s">
        <v>183</v>
      </c>
      <c r="E1719" s="23" t="s">
        <v>1132</v>
      </c>
      <c r="F1719" s="23" t="s">
        <v>543</v>
      </c>
      <c r="G1719" s="25" t="s">
        <v>189</v>
      </c>
      <c r="H1719" s="25" t="s">
        <v>186</v>
      </c>
      <c r="I1719" s="49">
        <v>30.429538908586238</v>
      </c>
    </row>
    <row r="1720" spans="1:9" ht="15.6" x14ac:dyDescent="0.3">
      <c r="A1720" s="39" t="s">
        <v>3627</v>
      </c>
      <c r="B1720" s="20" t="s">
        <v>3628</v>
      </c>
      <c r="C1720" s="23">
        <v>6</v>
      </c>
      <c r="D1720" s="23" t="s">
        <v>183</v>
      </c>
      <c r="E1720" s="23" t="s">
        <v>1132</v>
      </c>
      <c r="F1720" s="23" t="s">
        <v>543</v>
      </c>
      <c r="G1720" s="25" t="s">
        <v>189</v>
      </c>
      <c r="H1720" s="25" t="s">
        <v>186</v>
      </c>
      <c r="I1720" s="49">
        <v>30.429538908586238</v>
      </c>
    </row>
    <row r="1721" spans="1:9" ht="15.6" x14ac:dyDescent="0.3">
      <c r="A1721" s="39" t="s">
        <v>3629</v>
      </c>
      <c r="B1721" s="20" t="s">
        <v>3630</v>
      </c>
      <c r="C1721" s="23">
        <v>6</v>
      </c>
      <c r="D1721" s="23" t="s">
        <v>183</v>
      </c>
      <c r="E1721" s="23" t="s">
        <v>1132</v>
      </c>
      <c r="F1721" s="23" t="s">
        <v>543</v>
      </c>
      <c r="G1721" s="25" t="s">
        <v>189</v>
      </c>
      <c r="H1721" s="25" t="s">
        <v>186</v>
      </c>
      <c r="I1721" s="49">
        <v>30.429538908586238</v>
      </c>
    </row>
    <row r="1722" spans="1:9" ht="15.6" x14ac:dyDescent="0.3">
      <c r="A1722" s="39" t="s">
        <v>3631</v>
      </c>
      <c r="B1722" s="20" t="s">
        <v>3632</v>
      </c>
      <c r="C1722" s="23">
        <v>6</v>
      </c>
      <c r="D1722" s="23" t="s">
        <v>183</v>
      </c>
      <c r="E1722" s="23" t="s">
        <v>1132</v>
      </c>
      <c r="F1722" s="23" t="s">
        <v>543</v>
      </c>
      <c r="G1722" s="25" t="s">
        <v>189</v>
      </c>
      <c r="H1722" s="25" t="s">
        <v>186</v>
      </c>
      <c r="I1722" s="49">
        <v>30.429538908586238</v>
      </c>
    </row>
    <row r="1723" spans="1:9" ht="15.6" x14ac:dyDescent="0.3">
      <c r="A1723" s="39" t="s">
        <v>3633</v>
      </c>
      <c r="B1723" s="20" t="s">
        <v>3634</v>
      </c>
      <c r="C1723" s="23">
        <v>6</v>
      </c>
      <c r="D1723" s="23" t="s">
        <v>183</v>
      </c>
      <c r="E1723" s="23" t="s">
        <v>1132</v>
      </c>
      <c r="F1723" s="23" t="s">
        <v>543</v>
      </c>
      <c r="G1723" s="25" t="s">
        <v>189</v>
      </c>
      <c r="H1723" s="25" t="s">
        <v>186</v>
      </c>
      <c r="I1723" s="49">
        <v>31.951015854015548</v>
      </c>
    </row>
    <row r="1724" spans="1:9" ht="15.6" x14ac:dyDescent="0.3">
      <c r="A1724" s="39" t="s">
        <v>3635</v>
      </c>
      <c r="B1724" s="20" t="s">
        <v>3636</v>
      </c>
      <c r="C1724" s="23">
        <v>6</v>
      </c>
      <c r="D1724" s="23" t="s">
        <v>183</v>
      </c>
      <c r="E1724" s="23" t="s">
        <v>1132</v>
      </c>
      <c r="F1724" s="23" t="s">
        <v>543</v>
      </c>
      <c r="G1724" s="25" t="s">
        <v>189</v>
      </c>
      <c r="H1724" s="25" t="s">
        <v>186</v>
      </c>
      <c r="I1724" s="49">
        <v>31.951015854015548</v>
      </c>
    </row>
    <row r="1725" spans="1:9" ht="15.6" x14ac:dyDescent="0.3">
      <c r="A1725" s="39" t="s">
        <v>3637</v>
      </c>
      <c r="B1725" s="20" t="s">
        <v>3638</v>
      </c>
      <c r="C1725" s="23">
        <v>6</v>
      </c>
      <c r="D1725" s="23" t="s">
        <v>183</v>
      </c>
      <c r="E1725" s="23" t="s">
        <v>1132</v>
      </c>
      <c r="F1725" s="23" t="s">
        <v>543</v>
      </c>
      <c r="G1725" s="25" t="s">
        <v>189</v>
      </c>
      <c r="H1725" s="25" t="s">
        <v>186</v>
      </c>
      <c r="I1725" s="49">
        <v>30.429538908586238</v>
      </c>
    </row>
    <row r="1726" spans="1:9" ht="15.6" x14ac:dyDescent="0.3">
      <c r="A1726" s="39" t="s">
        <v>3639</v>
      </c>
      <c r="B1726" s="20" t="s">
        <v>3640</v>
      </c>
      <c r="C1726" s="23">
        <v>6</v>
      </c>
      <c r="D1726" s="23" t="s">
        <v>811</v>
      </c>
      <c r="E1726" s="23" t="s">
        <v>543</v>
      </c>
      <c r="F1726" s="23" t="s">
        <v>543</v>
      </c>
      <c r="G1726" s="25" t="s">
        <v>185</v>
      </c>
      <c r="H1726" s="25" t="s">
        <v>186</v>
      </c>
      <c r="I1726" s="49">
        <v>40.86</v>
      </c>
    </row>
    <row r="1727" spans="1:9" ht="15.6" x14ac:dyDescent="0.3">
      <c r="A1727" s="39" t="s">
        <v>3641</v>
      </c>
      <c r="B1727" s="20" t="s">
        <v>3642</v>
      </c>
      <c r="C1727" s="23">
        <v>6</v>
      </c>
      <c r="D1727" s="23" t="s">
        <v>183</v>
      </c>
      <c r="E1727" s="23" t="s">
        <v>1132</v>
      </c>
      <c r="F1727" s="23" t="s">
        <v>1132</v>
      </c>
      <c r="G1727" s="25" t="s">
        <v>1110</v>
      </c>
      <c r="H1727" s="25" t="s">
        <v>186</v>
      </c>
      <c r="I1727" s="49">
        <v>18.121209274790559</v>
      </c>
    </row>
    <row r="1728" spans="1:9" ht="15.6" x14ac:dyDescent="0.3">
      <c r="A1728" s="39" t="s">
        <v>3643</v>
      </c>
      <c r="B1728" s="20" t="s">
        <v>3644</v>
      </c>
      <c r="C1728" s="23">
        <v>6</v>
      </c>
      <c r="D1728" s="23" t="s">
        <v>183</v>
      </c>
      <c r="E1728" s="23" t="s">
        <v>1132</v>
      </c>
      <c r="F1728" s="23" t="s">
        <v>1132</v>
      </c>
      <c r="G1728" s="25" t="s">
        <v>1110</v>
      </c>
      <c r="H1728" s="25" t="s">
        <v>186</v>
      </c>
      <c r="I1728" s="49">
        <v>24.278453399528651</v>
      </c>
    </row>
    <row r="1729" spans="1:9" ht="15.6" x14ac:dyDescent="0.3">
      <c r="A1729" s="39" t="s">
        <v>3645</v>
      </c>
      <c r="B1729" s="20" t="s">
        <v>3646</v>
      </c>
      <c r="C1729" s="23">
        <v>6</v>
      </c>
      <c r="D1729" s="23" t="s">
        <v>183</v>
      </c>
      <c r="E1729" s="23" t="s">
        <v>1132</v>
      </c>
      <c r="F1729" s="23" t="s">
        <v>1132</v>
      </c>
      <c r="G1729" s="25" t="s">
        <v>1110</v>
      </c>
      <c r="H1729" s="25" t="s">
        <v>186</v>
      </c>
      <c r="I1729" s="49">
        <v>23.519868002232606</v>
      </c>
    </row>
    <row r="1730" spans="1:9" ht="15.6" x14ac:dyDescent="0.3">
      <c r="A1730" s="39" t="s">
        <v>3647</v>
      </c>
      <c r="B1730" s="20" t="s">
        <v>3648</v>
      </c>
      <c r="C1730" s="23">
        <v>6</v>
      </c>
      <c r="D1730" s="23" t="s">
        <v>183</v>
      </c>
      <c r="E1730" s="23" t="s">
        <v>1132</v>
      </c>
      <c r="F1730" s="23" t="s">
        <v>1132</v>
      </c>
      <c r="G1730" s="25" t="s">
        <v>1110</v>
      </c>
      <c r="H1730" s="25" t="s">
        <v>186</v>
      </c>
      <c r="I1730" s="49">
        <v>21.971859493893273</v>
      </c>
    </row>
    <row r="1731" spans="1:9" ht="15.6" x14ac:dyDescent="0.3">
      <c r="A1731" s="39" t="s">
        <v>3649</v>
      </c>
      <c r="B1731" s="20" t="s">
        <v>3650</v>
      </c>
      <c r="C1731" s="23">
        <v>6</v>
      </c>
      <c r="D1731" s="23" t="s">
        <v>183</v>
      </c>
      <c r="E1731" s="23" t="s">
        <v>1132</v>
      </c>
      <c r="F1731" s="23" t="s">
        <v>1132</v>
      </c>
      <c r="G1731" s="25" t="s">
        <v>1110</v>
      </c>
      <c r="H1731" s="25" t="s">
        <v>186</v>
      </c>
      <c r="I1731" s="49">
        <v>24.42243270988866</v>
      </c>
    </row>
    <row r="1732" spans="1:9" ht="15.6" x14ac:dyDescent="0.3">
      <c r="A1732" s="39" t="s">
        <v>3651</v>
      </c>
      <c r="B1732" s="20" t="s">
        <v>3652</v>
      </c>
      <c r="C1732" s="23">
        <v>6</v>
      </c>
      <c r="D1732" s="23" t="s">
        <v>183</v>
      </c>
      <c r="E1732" s="23" t="s">
        <v>1132</v>
      </c>
      <c r="F1732" s="23" t="s">
        <v>1132</v>
      </c>
      <c r="G1732" s="25" t="s">
        <v>1110</v>
      </c>
      <c r="H1732" s="25" t="s">
        <v>186</v>
      </c>
      <c r="I1732" s="49">
        <v>23.627631009864768</v>
      </c>
    </row>
    <row r="1733" spans="1:9" ht="15.6" x14ac:dyDescent="0.3">
      <c r="A1733" s="39" t="s">
        <v>3653</v>
      </c>
      <c r="B1733" s="20" t="s">
        <v>3654</v>
      </c>
      <c r="C1733" s="23">
        <v>6</v>
      </c>
      <c r="D1733" s="23" t="s">
        <v>183</v>
      </c>
      <c r="E1733" s="23" t="s">
        <v>1132</v>
      </c>
      <c r="F1733" s="23" t="s">
        <v>1132</v>
      </c>
      <c r="G1733" s="25" t="s">
        <v>1110</v>
      </c>
      <c r="H1733" s="25" t="s">
        <v>186</v>
      </c>
      <c r="I1733" s="49">
        <v>22.00759703474338</v>
      </c>
    </row>
    <row r="1734" spans="1:9" ht="15.6" x14ac:dyDescent="0.3">
      <c r="A1734" s="39" t="s">
        <v>3655</v>
      </c>
      <c r="B1734" s="20" t="s">
        <v>3656</v>
      </c>
      <c r="C1734" s="23">
        <v>6</v>
      </c>
      <c r="D1734" s="23" t="s">
        <v>183</v>
      </c>
      <c r="E1734" s="23" t="s">
        <v>1132</v>
      </c>
      <c r="F1734" s="23" t="s">
        <v>1132</v>
      </c>
      <c r="G1734" s="25" t="s">
        <v>1110</v>
      </c>
      <c r="H1734" s="25" t="s">
        <v>186</v>
      </c>
      <c r="I1734" s="49">
        <v>24.42243270988866</v>
      </c>
    </row>
    <row r="1735" spans="1:9" ht="15.6" x14ac:dyDescent="0.3">
      <c r="A1735" s="39" t="s">
        <v>3657</v>
      </c>
      <c r="B1735" s="20" t="s">
        <v>3658</v>
      </c>
      <c r="C1735" s="23">
        <v>6</v>
      </c>
      <c r="D1735" s="23" t="s">
        <v>183</v>
      </c>
      <c r="E1735" s="23" t="s">
        <v>1132</v>
      </c>
      <c r="F1735" s="23" t="s">
        <v>1132</v>
      </c>
      <c r="G1735" s="25" t="s">
        <v>1110</v>
      </c>
      <c r="H1735" s="25" t="s">
        <v>186</v>
      </c>
      <c r="I1735" s="49">
        <v>23.627631009864768</v>
      </c>
    </row>
    <row r="1736" spans="1:9" ht="15.6" x14ac:dyDescent="0.3">
      <c r="A1736" s="39" t="s">
        <v>3659</v>
      </c>
      <c r="B1736" s="20" t="s">
        <v>3660</v>
      </c>
      <c r="C1736" s="23">
        <v>6</v>
      </c>
      <c r="D1736" s="23" t="s">
        <v>183</v>
      </c>
      <c r="E1736" s="23" t="s">
        <v>1132</v>
      </c>
      <c r="F1736" s="23" t="s">
        <v>1132</v>
      </c>
      <c r="G1736" s="25" t="s">
        <v>1110</v>
      </c>
      <c r="H1736" s="25" t="s">
        <v>186</v>
      </c>
      <c r="I1736" s="49">
        <v>22.00759703474338</v>
      </c>
    </row>
    <row r="1737" spans="1:9" ht="15.6" x14ac:dyDescent="0.3">
      <c r="A1737" s="39" t="s">
        <v>3661</v>
      </c>
      <c r="B1737" s="20" t="s">
        <v>3662</v>
      </c>
      <c r="C1737" s="23">
        <v>6</v>
      </c>
      <c r="D1737" s="23" t="s">
        <v>183</v>
      </c>
      <c r="E1737" s="23" t="s">
        <v>1132</v>
      </c>
      <c r="F1737" s="23" t="s">
        <v>1132</v>
      </c>
      <c r="G1737" s="25" t="s">
        <v>1110</v>
      </c>
      <c r="H1737" s="25" t="s">
        <v>186</v>
      </c>
      <c r="I1737" s="49">
        <v>24.42243270988866</v>
      </c>
    </row>
    <row r="1738" spans="1:9" ht="15.6" x14ac:dyDescent="0.3">
      <c r="A1738" s="39" t="s">
        <v>3663</v>
      </c>
      <c r="B1738" s="22" t="s">
        <v>3664</v>
      </c>
      <c r="C1738" s="27">
        <v>6</v>
      </c>
      <c r="D1738" s="27" t="s">
        <v>183</v>
      </c>
      <c r="E1738" s="29" t="s">
        <v>1132</v>
      </c>
      <c r="F1738" s="29" t="s">
        <v>1132</v>
      </c>
      <c r="G1738" s="35" t="s">
        <v>1110</v>
      </c>
      <c r="H1738" s="36" t="s">
        <v>186</v>
      </c>
      <c r="I1738" s="49">
        <v>23.627631009864768</v>
      </c>
    </row>
    <row r="1739" spans="1:9" ht="15.6" x14ac:dyDescent="0.3">
      <c r="A1739" s="39" t="s">
        <v>3665</v>
      </c>
      <c r="B1739" s="20" t="s">
        <v>3666</v>
      </c>
      <c r="C1739" s="27">
        <v>6</v>
      </c>
      <c r="D1739" s="23" t="s">
        <v>183</v>
      </c>
      <c r="E1739" s="24" t="s">
        <v>1132</v>
      </c>
      <c r="F1739" s="24" t="s">
        <v>1132</v>
      </c>
      <c r="G1739" s="25" t="s">
        <v>1110</v>
      </c>
      <c r="H1739" s="28" t="s">
        <v>186</v>
      </c>
      <c r="I1739" s="49">
        <v>22.00759703474338</v>
      </c>
    </row>
    <row r="1740" spans="1:9" ht="15.6" x14ac:dyDescent="0.3">
      <c r="A1740" s="39" t="s">
        <v>3667</v>
      </c>
      <c r="B1740" s="20" t="s">
        <v>3668</v>
      </c>
      <c r="C1740" s="23">
        <v>6</v>
      </c>
      <c r="D1740" s="23" t="s">
        <v>183</v>
      </c>
      <c r="E1740" s="24" t="s">
        <v>1132</v>
      </c>
      <c r="F1740" s="24" t="s">
        <v>1132</v>
      </c>
      <c r="G1740" s="25" t="s">
        <v>1110</v>
      </c>
      <c r="H1740" s="28" t="s">
        <v>186</v>
      </c>
      <c r="I1740" s="49">
        <v>27.189752725068615</v>
      </c>
    </row>
    <row r="1741" spans="1:9" ht="15.6" x14ac:dyDescent="0.3">
      <c r="A1741" s="39" t="s">
        <v>3669</v>
      </c>
      <c r="B1741" s="20" t="s">
        <v>3670</v>
      </c>
      <c r="C1741" s="23">
        <v>6</v>
      </c>
      <c r="D1741" s="23" t="s">
        <v>183</v>
      </c>
      <c r="E1741" s="24" t="s">
        <v>1132</v>
      </c>
      <c r="F1741" s="24" t="s">
        <v>1132</v>
      </c>
      <c r="G1741" s="25" t="s">
        <v>1110</v>
      </c>
      <c r="H1741" s="28" t="s">
        <v>186</v>
      </c>
      <c r="I1741" s="49">
        <v>26.346185756530062</v>
      </c>
    </row>
    <row r="1742" spans="1:9" ht="15.6" x14ac:dyDescent="0.3">
      <c r="A1742" s="39" t="s">
        <v>3671</v>
      </c>
      <c r="B1742" s="20" t="s">
        <v>3672</v>
      </c>
      <c r="C1742" s="23">
        <v>6</v>
      </c>
      <c r="D1742" s="23" t="s">
        <v>183</v>
      </c>
      <c r="E1742" s="24" t="s">
        <v>1132</v>
      </c>
      <c r="F1742" s="24" t="s">
        <v>1132</v>
      </c>
      <c r="G1742" s="25" t="s">
        <v>1110</v>
      </c>
      <c r="H1742" s="34" t="s">
        <v>186</v>
      </c>
      <c r="I1742" s="49">
        <v>24.610149386494211</v>
      </c>
    </row>
    <row r="1743" spans="1:9" ht="15.6" x14ac:dyDescent="0.3">
      <c r="A1743" s="39" t="s">
        <v>3673</v>
      </c>
      <c r="B1743" s="20" t="s">
        <v>3674</v>
      </c>
      <c r="C1743" s="23">
        <v>6</v>
      </c>
      <c r="D1743" s="23" t="s">
        <v>183</v>
      </c>
      <c r="E1743" s="24" t="s">
        <v>1132</v>
      </c>
      <c r="F1743" s="24" t="s">
        <v>1132</v>
      </c>
      <c r="G1743" s="25" t="s">
        <v>1110</v>
      </c>
      <c r="H1743" s="34" t="s">
        <v>186</v>
      </c>
      <c r="I1743" s="49">
        <v>27.189752725068615</v>
      </c>
    </row>
    <row r="1744" spans="1:9" ht="15.6" x14ac:dyDescent="0.3">
      <c r="A1744" s="39" t="s">
        <v>3675</v>
      </c>
      <c r="B1744" s="20" t="s">
        <v>3676</v>
      </c>
      <c r="C1744" s="23">
        <v>6</v>
      </c>
      <c r="D1744" s="23" t="s">
        <v>183</v>
      </c>
      <c r="E1744" s="24" t="s">
        <v>1132</v>
      </c>
      <c r="F1744" s="24" t="s">
        <v>1132</v>
      </c>
      <c r="G1744" s="25" t="s">
        <v>1110</v>
      </c>
      <c r="H1744" s="28" t="s">
        <v>186</v>
      </c>
      <c r="I1744" s="49">
        <v>26.346185756530062</v>
      </c>
    </row>
    <row r="1745" spans="1:9" ht="15.6" x14ac:dyDescent="0.3">
      <c r="A1745" s="39" t="s">
        <v>3677</v>
      </c>
      <c r="B1745" s="20" t="s">
        <v>3678</v>
      </c>
      <c r="C1745" s="23">
        <v>6</v>
      </c>
      <c r="D1745" s="23" t="s">
        <v>183</v>
      </c>
      <c r="E1745" s="24" t="s">
        <v>1132</v>
      </c>
      <c r="F1745" s="24" t="s">
        <v>1132</v>
      </c>
      <c r="G1745" s="25" t="s">
        <v>1110</v>
      </c>
      <c r="H1745" s="28" t="s">
        <v>186</v>
      </c>
      <c r="I1745" s="49">
        <v>24.610149386494211</v>
      </c>
    </row>
    <row r="1746" spans="1:9" ht="15.6" x14ac:dyDescent="0.3">
      <c r="A1746" s="39" t="s">
        <v>3679</v>
      </c>
      <c r="B1746" s="20" t="s">
        <v>3680</v>
      </c>
      <c r="C1746" s="23">
        <v>6</v>
      </c>
      <c r="D1746" s="23" t="s">
        <v>183</v>
      </c>
      <c r="E1746" s="24" t="s">
        <v>1132</v>
      </c>
      <c r="F1746" s="24" t="s">
        <v>1132</v>
      </c>
      <c r="G1746" s="25" t="s">
        <v>1110</v>
      </c>
      <c r="H1746" s="28" t="s">
        <v>186</v>
      </c>
      <c r="I1746" s="49">
        <v>27.189752725068615</v>
      </c>
    </row>
    <row r="1747" spans="1:9" ht="15.6" x14ac:dyDescent="0.3">
      <c r="A1747" s="39" t="s">
        <v>3681</v>
      </c>
      <c r="B1747" s="20" t="s">
        <v>3682</v>
      </c>
      <c r="C1747" s="23">
        <v>6</v>
      </c>
      <c r="D1747" s="23" t="s">
        <v>183</v>
      </c>
      <c r="E1747" s="24" t="s">
        <v>1132</v>
      </c>
      <c r="F1747" s="24" t="s">
        <v>1132</v>
      </c>
      <c r="G1747" s="25" t="s">
        <v>1110</v>
      </c>
      <c r="H1747" s="28" t="s">
        <v>186</v>
      </c>
      <c r="I1747" s="49">
        <v>26.346185756530062</v>
      </c>
    </row>
    <row r="1748" spans="1:9" ht="15.6" x14ac:dyDescent="0.3">
      <c r="A1748" s="39" t="s">
        <v>3683</v>
      </c>
      <c r="B1748" s="20" t="s">
        <v>3684</v>
      </c>
      <c r="C1748" s="23">
        <v>6</v>
      </c>
      <c r="D1748" s="23" t="s">
        <v>183</v>
      </c>
      <c r="E1748" s="24" t="s">
        <v>1132</v>
      </c>
      <c r="F1748" s="24" t="s">
        <v>1132</v>
      </c>
      <c r="G1748" s="25" t="s">
        <v>1110</v>
      </c>
      <c r="H1748" s="28" t="s">
        <v>186</v>
      </c>
      <c r="I1748" s="49">
        <v>24.610149386494211</v>
      </c>
    </row>
    <row r="1749" spans="1:9" ht="15.6" x14ac:dyDescent="0.3">
      <c r="A1749" s="39" t="s">
        <v>3685</v>
      </c>
      <c r="B1749" s="20" t="s">
        <v>3686</v>
      </c>
      <c r="C1749" s="23">
        <v>6</v>
      </c>
      <c r="D1749" s="23" t="s">
        <v>183</v>
      </c>
      <c r="E1749" s="24" t="s">
        <v>1132</v>
      </c>
      <c r="F1749" s="24" t="s">
        <v>1132</v>
      </c>
      <c r="G1749" s="25" t="s">
        <v>1110</v>
      </c>
      <c r="H1749" s="28" t="s">
        <v>186</v>
      </c>
      <c r="I1749" s="49">
        <v>27.189752725068615</v>
      </c>
    </row>
    <row r="1750" spans="1:9" ht="15.6" x14ac:dyDescent="0.3">
      <c r="A1750" s="39" t="s">
        <v>3687</v>
      </c>
      <c r="B1750" s="20" t="s">
        <v>3688</v>
      </c>
      <c r="C1750" s="23">
        <v>6</v>
      </c>
      <c r="D1750" s="23" t="s">
        <v>183</v>
      </c>
      <c r="E1750" s="24" t="s">
        <v>1132</v>
      </c>
      <c r="F1750" s="24" t="s">
        <v>1132</v>
      </c>
      <c r="G1750" s="25" t="s">
        <v>1110</v>
      </c>
      <c r="H1750" s="28" t="s">
        <v>186</v>
      </c>
      <c r="I1750" s="49">
        <v>26.346185756530062</v>
      </c>
    </row>
    <row r="1751" spans="1:9" ht="15.6" x14ac:dyDescent="0.3">
      <c r="A1751" s="23" t="s">
        <v>3689</v>
      </c>
      <c r="B1751" s="20" t="s">
        <v>3690</v>
      </c>
      <c r="C1751" s="23">
        <v>6</v>
      </c>
      <c r="D1751" s="23" t="s">
        <v>183</v>
      </c>
      <c r="E1751" s="24" t="s">
        <v>1132</v>
      </c>
      <c r="F1751" s="24" t="s">
        <v>1132</v>
      </c>
      <c r="G1751" s="25" t="s">
        <v>1110</v>
      </c>
      <c r="H1751" s="28" t="s">
        <v>186</v>
      </c>
      <c r="I1751" s="49">
        <v>24.610149386494211</v>
      </c>
    </row>
    <row r="1752" spans="1:9" ht="15.6" x14ac:dyDescent="0.3">
      <c r="A1752" s="24" t="s">
        <v>3691</v>
      </c>
      <c r="B1752" s="20" t="s">
        <v>3692</v>
      </c>
      <c r="C1752" s="23">
        <v>6</v>
      </c>
      <c r="D1752" s="23" t="s">
        <v>183</v>
      </c>
      <c r="E1752" s="24" t="s">
        <v>1132</v>
      </c>
      <c r="F1752" s="24" t="s">
        <v>1132</v>
      </c>
      <c r="G1752" s="25" t="s">
        <v>1110</v>
      </c>
      <c r="H1752" s="28" t="s">
        <v>186</v>
      </c>
      <c r="I1752" s="49">
        <v>27.189752725068615</v>
      </c>
    </row>
    <row r="1753" spans="1:9" ht="15.6" x14ac:dyDescent="0.3">
      <c r="A1753" s="39" t="s">
        <v>3693</v>
      </c>
      <c r="B1753" s="20" t="s">
        <v>3694</v>
      </c>
      <c r="C1753" s="23">
        <v>6</v>
      </c>
      <c r="D1753" s="23" t="s">
        <v>183</v>
      </c>
      <c r="E1753" s="24" t="s">
        <v>1132</v>
      </c>
      <c r="F1753" s="24" t="s">
        <v>1132</v>
      </c>
      <c r="G1753" s="25" t="s">
        <v>1110</v>
      </c>
      <c r="H1753" s="28" t="s">
        <v>186</v>
      </c>
      <c r="I1753" s="49">
        <v>26.346185756530062</v>
      </c>
    </row>
    <row r="1754" spans="1:9" ht="15.6" x14ac:dyDescent="0.3">
      <c r="A1754" s="39" t="s">
        <v>3695</v>
      </c>
      <c r="B1754" s="20" t="s">
        <v>3696</v>
      </c>
      <c r="C1754" s="23">
        <v>6</v>
      </c>
      <c r="D1754" s="23" t="s">
        <v>183</v>
      </c>
      <c r="E1754" s="24" t="s">
        <v>1132</v>
      </c>
      <c r="F1754" s="24" t="s">
        <v>1132</v>
      </c>
      <c r="G1754" s="25" t="s">
        <v>1110</v>
      </c>
      <c r="H1754" s="28" t="s">
        <v>186</v>
      </c>
      <c r="I1754" s="49">
        <v>24.610149386494211</v>
      </c>
    </row>
    <row r="1755" spans="1:9" ht="15.6" x14ac:dyDescent="0.3">
      <c r="A1755" s="39" t="s">
        <v>3697</v>
      </c>
      <c r="B1755" s="20" t="s">
        <v>3698</v>
      </c>
      <c r="C1755" s="23">
        <v>6</v>
      </c>
      <c r="D1755" s="23" t="s">
        <v>183</v>
      </c>
      <c r="E1755" s="24" t="s">
        <v>1132</v>
      </c>
      <c r="F1755" s="24" t="s">
        <v>1132</v>
      </c>
      <c r="G1755" s="25" t="s">
        <v>1110</v>
      </c>
      <c r="H1755" s="28" t="s">
        <v>186</v>
      </c>
      <c r="I1755" s="49">
        <v>27.189752725068615</v>
      </c>
    </row>
    <row r="1756" spans="1:9" ht="15.6" x14ac:dyDescent="0.3">
      <c r="A1756" s="39" t="s">
        <v>3699</v>
      </c>
      <c r="B1756" s="20" t="s">
        <v>3700</v>
      </c>
      <c r="C1756" s="23">
        <v>6</v>
      </c>
      <c r="D1756" s="23" t="s">
        <v>183</v>
      </c>
      <c r="E1756" s="24" t="s">
        <v>1132</v>
      </c>
      <c r="F1756" s="24" t="s">
        <v>1132</v>
      </c>
      <c r="G1756" s="25" t="s">
        <v>1110</v>
      </c>
      <c r="H1756" s="34" t="s">
        <v>186</v>
      </c>
      <c r="I1756" s="49">
        <v>26.346185756530062</v>
      </c>
    </row>
    <row r="1757" spans="1:9" ht="15.6" x14ac:dyDescent="0.3">
      <c r="A1757" s="39" t="s">
        <v>3701</v>
      </c>
      <c r="B1757" s="20" t="s">
        <v>3702</v>
      </c>
      <c r="C1757" s="23">
        <v>6</v>
      </c>
      <c r="D1757" s="23" t="s">
        <v>183</v>
      </c>
      <c r="E1757" s="24" t="s">
        <v>1132</v>
      </c>
      <c r="F1757" s="24" t="s">
        <v>1132</v>
      </c>
      <c r="G1757" s="25" t="s">
        <v>1110</v>
      </c>
      <c r="H1757" s="34" t="s">
        <v>186</v>
      </c>
      <c r="I1757" s="49">
        <v>24.610149386494211</v>
      </c>
    </row>
    <row r="1758" spans="1:9" ht="15.6" x14ac:dyDescent="0.3">
      <c r="A1758" s="39" t="s">
        <v>3703</v>
      </c>
      <c r="B1758" s="20" t="s">
        <v>3704</v>
      </c>
      <c r="C1758" s="23">
        <v>6</v>
      </c>
      <c r="D1758" s="23" t="s">
        <v>183</v>
      </c>
      <c r="E1758" s="24" t="s">
        <v>1132</v>
      </c>
      <c r="F1758" s="24" t="s">
        <v>1132</v>
      </c>
      <c r="G1758" s="25" t="s">
        <v>1110</v>
      </c>
      <c r="H1758" s="28" t="s">
        <v>186</v>
      </c>
      <c r="I1758" s="49">
        <v>27.189752725068615</v>
      </c>
    </row>
    <row r="1759" spans="1:9" ht="15.6" x14ac:dyDescent="0.3">
      <c r="A1759" s="39" t="s">
        <v>3705</v>
      </c>
      <c r="B1759" s="20" t="s">
        <v>3706</v>
      </c>
      <c r="C1759" s="23">
        <v>6</v>
      </c>
      <c r="D1759" s="23" t="s">
        <v>183</v>
      </c>
      <c r="E1759" s="24" t="s">
        <v>1132</v>
      </c>
      <c r="F1759" s="24" t="s">
        <v>1132</v>
      </c>
      <c r="G1759" s="25" t="s">
        <v>1110</v>
      </c>
      <c r="H1759" s="28" t="s">
        <v>186</v>
      </c>
      <c r="I1759" s="49">
        <v>26.346185756530062</v>
      </c>
    </row>
    <row r="1760" spans="1:9" ht="15.6" x14ac:dyDescent="0.3">
      <c r="A1760" s="39" t="s">
        <v>3707</v>
      </c>
      <c r="B1760" s="20" t="s">
        <v>3708</v>
      </c>
      <c r="C1760" s="23">
        <v>6</v>
      </c>
      <c r="D1760" s="23" t="s">
        <v>183</v>
      </c>
      <c r="E1760" s="24" t="s">
        <v>1132</v>
      </c>
      <c r="F1760" s="24" t="s">
        <v>1132</v>
      </c>
      <c r="G1760" s="25" t="s">
        <v>1110</v>
      </c>
      <c r="H1760" s="28" t="s">
        <v>186</v>
      </c>
      <c r="I1760" s="49">
        <v>24.610149386494211</v>
      </c>
    </row>
    <row r="1761" spans="1:9" ht="15.6" x14ac:dyDescent="0.3">
      <c r="A1761" s="39" t="s">
        <v>3709</v>
      </c>
      <c r="B1761" s="20" t="s">
        <v>3710</v>
      </c>
      <c r="C1761" s="23">
        <v>6</v>
      </c>
      <c r="D1761" s="23" t="s">
        <v>183</v>
      </c>
      <c r="E1761" s="24" t="s">
        <v>1132</v>
      </c>
      <c r="F1761" s="24" t="s">
        <v>1132</v>
      </c>
      <c r="G1761" s="25" t="s">
        <v>1110</v>
      </c>
      <c r="H1761" s="28" t="s">
        <v>186</v>
      </c>
      <c r="I1761" s="49">
        <v>27.189752725068615</v>
      </c>
    </row>
    <row r="1762" spans="1:9" ht="15.6" x14ac:dyDescent="0.3">
      <c r="A1762" s="39" t="s">
        <v>3711</v>
      </c>
      <c r="B1762" s="20" t="s">
        <v>3712</v>
      </c>
      <c r="C1762" s="23">
        <v>6</v>
      </c>
      <c r="D1762" s="23" t="s">
        <v>183</v>
      </c>
      <c r="E1762" s="24" t="s">
        <v>1132</v>
      </c>
      <c r="F1762" s="24" t="s">
        <v>1132</v>
      </c>
      <c r="G1762" s="25" t="s">
        <v>1110</v>
      </c>
      <c r="H1762" s="28" t="s">
        <v>186</v>
      </c>
      <c r="I1762" s="49">
        <v>26.346185756530062</v>
      </c>
    </row>
    <row r="1763" spans="1:9" ht="15.6" x14ac:dyDescent="0.3">
      <c r="A1763" s="39" t="s">
        <v>3713</v>
      </c>
      <c r="B1763" s="20" t="s">
        <v>3714</v>
      </c>
      <c r="C1763" s="23">
        <v>6</v>
      </c>
      <c r="D1763" s="23" t="s">
        <v>183</v>
      </c>
      <c r="E1763" s="24" t="s">
        <v>1132</v>
      </c>
      <c r="F1763" s="24" t="s">
        <v>1132</v>
      </c>
      <c r="G1763" s="25" t="s">
        <v>1110</v>
      </c>
      <c r="H1763" s="28" t="s">
        <v>186</v>
      </c>
      <c r="I1763" s="49">
        <v>24.610149386494211</v>
      </c>
    </row>
    <row r="1764" spans="1:9" ht="15.6" x14ac:dyDescent="0.3">
      <c r="A1764" s="39" t="s">
        <v>3715</v>
      </c>
      <c r="B1764" s="20" t="s">
        <v>3716</v>
      </c>
      <c r="C1764" s="23">
        <v>6</v>
      </c>
      <c r="D1764" s="23" t="s">
        <v>183</v>
      </c>
      <c r="E1764" s="24" t="s">
        <v>1132</v>
      </c>
      <c r="F1764" s="24" t="s">
        <v>1132</v>
      </c>
      <c r="G1764" s="25" t="s">
        <v>1110</v>
      </c>
      <c r="H1764" s="28" t="s">
        <v>186</v>
      </c>
      <c r="I1764" s="49">
        <v>28.549240361322045</v>
      </c>
    </row>
    <row r="1765" spans="1:9" ht="15.6" x14ac:dyDescent="0.3">
      <c r="A1765" s="39" t="s">
        <v>3717</v>
      </c>
      <c r="B1765" s="20" t="s">
        <v>3718</v>
      </c>
      <c r="C1765" s="23">
        <v>6</v>
      </c>
      <c r="D1765" s="23" t="s">
        <v>183</v>
      </c>
      <c r="E1765" s="24" t="s">
        <v>1132</v>
      </c>
      <c r="F1765" s="24" t="s">
        <v>1132</v>
      </c>
      <c r="G1765" s="25" t="s">
        <v>1110</v>
      </c>
      <c r="H1765" s="28" t="s">
        <v>186</v>
      </c>
      <c r="I1765" s="49">
        <v>27.663495044356562</v>
      </c>
    </row>
    <row r="1766" spans="1:9" ht="15.6" x14ac:dyDescent="0.3">
      <c r="A1766" s="39" t="s">
        <v>3719</v>
      </c>
      <c r="B1766" s="20" t="s">
        <v>3720</v>
      </c>
      <c r="C1766" s="23">
        <v>6</v>
      </c>
      <c r="D1766" s="23" t="s">
        <v>183</v>
      </c>
      <c r="E1766" s="24" t="s">
        <v>1132</v>
      </c>
      <c r="F1766" s="24" t="s">
        <v>1132</v>
      </c>
      <c r="G1766" s="25" t="s">
        <v>1110</v>
      </c>
      <c r="H1766" s="28" t="s">
        <v>186</v>
      </c>
      <c r="I1766" s="49">
        <v>25.840656855818921</v>
      </c>
    </row>
    <row r="1767" spans="1:9" ht="15.6" x14ac:dyDescent="0.3">
      <c r="A1767" s="39" t="s">
        <v>3721</v>
      </c>
      <c r="B1767" s="20" t="s">
        <v>3722</v>
      </c>
      <c r="C1767" s="23">
        <v>6</v>
      </c>
      <c r="D1767" s="23" t="s">
        <v>183</v>
      </c>
      <c r="E1767" s="24" t="s">
        <v>1132</v>
      </c>
      <c r="F1767" s="24" t="s">
        <v>1132</v>
      </c>
      <c r="G1767" s="25" t="s">
        <v>1110</v>
      </c>
      <c r="H1767" s="28" t="s">
        <v>186</v>
      </c>
      <c r="I1767" s="49">
        <v>28.549240361322045</v>
      </c>
    </row>
    <row r="1768" spans="1:9" ht="15.6" x14ac:dyDescent="0.3">
      <c r="A1768" s="39" t="s">
        <v>3723</v>
      </c>
      <c r="B1768" s="20" t="s">
        <v>3724</v>
      </c>
      <c r="C1768" s="23">
        <v>6</v>
      </c>
      <c r="D1768" s="23" t="s">
        <v>183</v>
      </c>
      <c r="E1768" s="24" t="s">
        <v>1132</v>
      </c>
      <c r="F1768" s="24" t="s">
        <v>1132</v>
      </c>
      <c r="G1768" s="25" t="s">
        <v>1110</v>
      </c>
      <c r="H1768" s="28" t="s">
        <v>186</v>
      </c>
      <c r="I1768" s="49">
        <v>27.663495044356562</v>
      </c>
    </row>
    <row r="1769" spans="1:9" ht="15.6" x14ac:dyDescent="0.3">
      <c r="A1769" s="39" t="s">
        <v>3725</v>
      </c>
      <c r="B1769" s="20" t="s">
        <v>3726</v>
      </c>
      <c r="C1769" s="23">
        <v>6</v>
      </c>
      <c r="D1769" s="23" t="s">
        <v>183</v>
      </c>
      <c r="E1769" s="24" t="s">
        <v>1132</v>
      </c>
      <c r="F1769" s="24" t="s">
        <v>1132</v>
      </c>
      <c r="G1769" s="25" t="s">
        <v>1110</v>
      </c>
      <c r="H1769" s="28" t="s">
        <v>186</v>
      </c>
      <c r="I1769" s="49">
        <v>25.840656855818921</v>
      </c>
    </row>
    <row r="1770" spans="1:9" ht="15.6" x14ac:dyDescent="0.3">
      <c r="A1770" s="39" t="s">
        <v>3727</v>
      </c>
      <c r="B1770" s="20" t="s">
        <v>3728</v>
      </c>
      <c r="C1770" s="23">
        <v>6</v>
      </c>
      <c r="D1770" s="23" t="s">
        <v>183</v>
      </c>
      <c r="E1770" s="24" t="s">
        <v>1132</v>
      </c>
      <c r="F1770" s="24" t="s">
        <v>1132</v>
      </c>
      <c r="G1770" s="25" t="s">
        <v>1110</v>
      </c>
      <c r="H1770" s="28" t="s">
        <v>186</v>
      </c>
      <c r="I1770" s="49">
        <v>27.189752725068615</v>
      </c>
    </row>
    <row r="1771" spans="1:9" ht="15.6" x14ac:dyDescent="0.3">
      <c r="A1771" s="39" t="s">
        <v>3729</v>
      </c>
      <c r="B1771" s="20" t="s">
        <v>3730</v>
      </c>
      <c r="C1771" s="23">
        <v>6</v>
      </c>
      <c r="D1771" s="23" t="s">
        <v>183</v>
      </c>
      <c r="E1771" s="24" t="s">
        <v>1132</v>
      </c>
      <c r="F1771" s="24" t="s">
        <v>1132</v>
      </c>
      <c r="G1771" s="25" t="s">
        <v>1110</v>
      </c>
      <c r="H1771" s="28" t="s">
        <v>186</v>
      </c>
      <c r="I1771" s="49">
        <v>26.346185756530062</v>
      </c>
    </row>
    <row r="1772" spans="1:9" ht="15.6" x14ac:dyDescent="0.3">
      <c r="A1772" s="39" t="s">
        <v>3731</v>
      </c>
      <c r="B1772" s="20" t="s">
        <v>3732</v>
      </c>
      <c r="C1772" s="23">
        <v>6</v>
      </c>
      <c r="D1772" s="23" t="s">
        <v>183</v>
      </c>
      <c r="E1772" s="24" t="s">
        <v>1132</v>
      </c>
      <c r="F1772" s="24" t="s">
        <v>1132</v>
      </c>
      <c r="G1772" s="25" t="s">
        <v>1110</v>
      </c>
      <c r="H1772" s="28" t="s">
        <v>186</v>
      </c>
      <c r="I1772" s="49">
        <v>24.610149386494211</v>
      </c>
    </row>
    <row r="1773" spans="1:9" ht="15.6" x14ac:dyDescent="0.3">
      <c r="A1773" s="39" t="s">
        <v>3733</v>
      </c>
      <c r="B1773" s="20" t="s">
        <v>3734</v>
      </c>
      <c r="C1773" s="23">
        <v>6</v>
      </c>
      <c r="D1773" s="23" t="s">
        <v>183</v>
      </c>
      <c r="E1773" s="24" t="s">
        <v>1132</v>
      </c>
      <c r="F1773" s="24" t="s">
        <v>1132</v>
      </c>
      <c r="G1773" s="25" t="s">
        <v>1110</v>
      </c>
      <c r="H1773" s="28" t="s">
        <v>186</v>
      </c>
      <c r="I1773" s="49">
        <v>6.8</v>
      </c>
    </row>
    <row r="1774" spans="1:9" ht="15.6" x14ac:dyDescent="0.3">
      <c r="A1774" s="39" t="s">
        <v>3735</v>
      </c>
      <c r="B1774" s="20" t="s">
        <v>3736</v>
      </c>
      <c r="C1774" s="23">
        <v>5.8</v>
      </c>
      <c r="D1774" s="23" t="s">
        <v>183</v>
      </c>
      <c r="E1774" s="24">
        <v>34.799999999999997</v>
      </c>
      <c r="F1774" s="24">
        <v>11.6</v>
      </c>
      <c r="G1774" s="25" t="s">
        <v>185</v>
      </c>
      <c r="H1774" s="28" t="s">
        <v>186</v>
      </c>
      <c r="I1774" s="49">
        <v>15.113992258423767</v>
      </c>
    </row>
    <row r="1775" spans="1:9" ht="15.6" x14ac:dyDescent="0.3">
      <c r="A1775" s="39" t="s">
        <v>3737</v>
      </c>
      <c r="B1775" s="20" t="s">
        <v>3738</v>
      </c>
      <c r="C1775" s="23">
        <v>5.8</v>
      </c>
      <c r="D1775" s="23" t="s">
        <v>183</v>
      </c>
      <c r="E1775" s="24">
        <v>34.799999999999997</v>
      </c>
      <c r="F1775" s="24">
        <v>11.6</v>
      </c>
      <c r="G1775" s="25" t="s">
        <v>189</v>
      </c>
      <c r="H1775" s="28" t="s">
        <v>186</v>
      </c>
      <c r="I1775" s="49">
        <v>22.067967114845107</v>
      </c>
    </row>
    <row r="1776" spans="1:9" ht="15.6" x14ac:dyDescent="0.3">
      <c r="A1776" s="39" t="s">
        <v>3739</v>
      </c>
      <c r="B1776" s="20" t="s">
        <v>3740</v>
      </c>
      <c r="C1776" s="23">
        <v>5.8</v>
      </c>
      <c r="D1776" s="23" t="s">
        <v>183</v>
      </c>
      <c r="E1776" s="24">
        <v>34.799999999999997</v>
      </c>
      <c r="F1776" s="24">
        <v>11.6</v>
      </c>
      <c r="G1776" s="25" t="s">
        <v>189</v>
      </c>
      <c r="H1776" s="28" t="s">
        <v>186</v>
      </c>
      <c r="I1776" s="49">
        <v>22.250076454534433</v>
      </c>
    </row>
    <row r="1777" spans="1:9" ht="15.6" x14ac:dyDescent="0.3">
      <c r="A1777" s="23" t="s">
        <v>3741</v>
      </c>
      <c r="B1777" s="20" t="s">
        <v>3742</v>
      </c>
      <c r="C1777" s="23">
        <v>5.8</v>
      </c>
      <c r="D1777" s="23" t="s">
        <v>183</v>
      </c>
      <c r="E1777" s="24">
        <v>34.799999999999997</v>
      </c>
      <c r="F1777" s="24">
        <v>11.6</v>
      </c>
      <c r="G1777" s="25" t="s">
        <v>189</v>
      </c>
      <c r="H1777" s="28" t="s">
        <v>186</v>
      </c>
      <c r="I1777" s="49">
        <v>22.250076454534433</v>
      </c>
    </row>
    <row r="1778" spans="1:9" ht="15.6" x14ac:dyDescent="0.3">
      <c r="A1778" s="24" t="s">
        <v>3743</v>
      </c>
      <c r="B1778" s="20" t="s">
        <v>3744</v>
      </c>
      <c r="C1778" s="23">
        <v>5.8</v>
      </c>
      <c r="D1778" s="23" t="s">
        <v>183</v>
      </c>
      <c r="E1778" s="24">
        <v>34.799999999999997</v>
      </c>
      <c r="F1778" s="24">
        <v>11.6</v>
      </c>
      <c r="G1778" s="25" t="s">
        <v>189</v>
      </c>
      <c r="H1778" s="28" t="s">
        <v>186</v>
      </c>
      <c r="I1778" s="49">
        <v>22.250076454534433</v>
      </c>
    </row>
    <row r="1779" spans="1:9" ht="15.6" x14ac:dyDescent="0.3">
      <c r="A1779" s="39" t="s">
        <v>3745</v>
      </c>
      <c r="B1779" s="20" t="s">
        <v>3746</v>
      </c>
      <c r="C1779" s="23">
        <v>5.8</v>
      </c>
      <c r="D1779" s="23" t="s">
        <v>183</v>
      </c>
      <c r="E1779" s="24">
        <v>34.799999999999997</v>
      </c>
      <c r="F1779" s="24">
        <v>11.6</v>
      </c>
      <c r="G1779" s="25" t="s">
        <v>189</v>
      </c>
      <c r="H1779" s="28" t="s">
        <v>186</v>
      </c>
      <c r="I1779" s="49">
        <v>24.720179860651395</v>
      </c>
    </row>
    <row r="1780" spans="1:9" ht="15.6" x14ac:dyDescent="0.3">
      <c r="A1780" s="39" t="s">
        <v>3747</v>
      </c>
      <c r="B1780" s="20" t="s">
        <v>3748</v>
      </c>
      <c r="C1780" s="23">
        <v>5.8</v>
      </c>
      <c r="D1780" s="23" t="s">
        <v>183</v>
      </c>
      <c r="E1780" s="24">
        <v>34.799999999999997</v>
      </c>
      <c r="F1780" s="24">
        <v>11.6</v>
      </c>
      <c r="G1780" s="25" t="s">
        <v>189</v>
      </c>
      <c r="H1780" s="28" t="s">
        <v>186</v>
      </c>
      <c r="I1780" s="49">
        <v>24.720179860651395</v>
      </c>
    </row>
    <row r="1781" spans="1:9" ht="15.6" x14ac:dyDescent="0.3">
      <c r="A1781" s="39" t="s">
        <v>3749</v>
      </c>
      <c r="B1781" s="20" t="s">
        <v>3750</v>
      </c>
      <c r="C1781" s="23">
        <v>5.8</v>
      </c>
      <c r="D1781" s="23" t="s">
        <v>183</v>
      </c>
      <c r="E1781" s="24">
        <v>34.799999999999997</v>
      </c>
      <c r="F1781" s="24">
        <v>11.6</v>
      </c>
      <c r="G1781" s="25" t="s">
        <v>189</v>
      </c>
      <c r="H1781" s="28" t="s">
        <v>186</v>
      </c>
      <c r="I1781" s="49">
        <v>24.720179860651395</v>
      </c>
    </row>
    <row r="1782" spans="1:9" ht="15.6" x14ac:dyDescent="0.3">
      <c r="A1782" s="39" t="s">
        <v>3751</v>
      </c>
      <c r="B1782" s="20" t="s">
        <v>3752</v>
      </c>
      <c r="C1782" s="23">
        <v>5.8</v>
      </c>
      <c r="D1782" s="23" t="s">
        <v>183</v>
      </c>
      <c r="E1782" s="24">
        <v>34.799999999999997</v>
      </c>
      <c r="F1782" s="24">
        <v>11.6</v>
      </c>
      <c r="G1782" s="25" t="s">
        <v>189</v>
      </c>
      <c r="H1782" s="34" t="s">
        <v>186</v>
      </c>
      <c r="I1782" s="49">
        <v>24.720179860651395</v>
      </c>
    </row>
    <row r="1783" spans="1:9" ht="15.6" x14ac:dyDescent="0.3">
      <c r="A1783" s="39" t="s">
        <v>3753</v>
      </c>
      <c r="B1783" s="20" t="s">
        <v>3754</v>
      </c>
      <c r="C1783" s="23">
        <v>5.8</v>
      </c>
      <c r="D1783" s="23" t="s">
        <v>183</v>
      </c>
      <c r="E1783" s="24">
        <v>34.799999999999997</v>
      </c>
      <c r="F1783" s="24">
        <v>11.6</v>
      </c>
      <c r="G1783" s="25" t="s">
        <v>189</v>
      </c>
      <c r="H1783" s="34" t="s">
        <v>186</v>
      </c>
      <c r="I1783" s="49">
        <v>24.720179860651395</v>
      </c>
    </row>
    <row r="1784" spans="1:9" ht="15.6" x14ac:dyDescent="0.3">
      <c r="A1784" s="39" t="s">
        <v>3755</v>
      </c>
      <c r="B1784" s="20" t="s">
        <v>3756</v>
      </c>
      <c r="C1784" s="23">
        <v>5.8</v>
      </c>
      <c r="D1784" s="23" t="s">
        <v>183</v>
      </c>
      <c r="E1784" s="24">
        <v>34.799999999999997</v>
      </c>
      <c r="F1784" s="24">
        <v>11.6</v>
      </c>
      <c r="G1784" s="25" t="s">
        <v>189</v>
      </c>
      <c r="H1784" s="28" t="s">
        <v>186</v>
      </c>
      <c r="I1784" s="49">
        <v>24.720179860651395</v>
      </c>
    </row>
    <row r="1785" spans="1:9" ht="15.6" x14ac:dyDescent="0.3">
      <c r="A1785" s="39" t="s">
        <v>3757</v>
      </c>
      <c r="B1785" s="20" t="s">
        <v>3758</v>
      </c>
      <c r="C1785" s="23">
        <v>5.8</v>
      </c>
      <c r="D1785" s="23" t="s">
        <v>183</v>
      </c>
      <c r="E1785" s="24">
        <v>34.799999999999997</v>
      </c>
      <c r="F1785" s="24">
        <v>11.6</v>
      </c>
      <c r="G1785" s="25" t="s">
        <v>189</v>
      </c>
      <c r="H1785" s="28" t="s">
        <v>186</v>
      </c>
      <c r="I1785" s="49">
        <v>24.720179860651395</v>
      </c>
    </row>
    <row r="1786" spans="1:9" ht="15.6" x14ac:dyDescent="0.3">
      <c r="A1786" s="39" t="s">
        <v>3759</v>
      </c>
      <c r="B1786" s="20" t="s">
        <v>3760</v>
      </c>
      <c r="C1786" s="23">
        <v>5.8</v>
      </c>
      <c r="D1786" s="23" t="s">
        <v>183</v>
      </c>
      <c r="E1786" s="24">
        <v>34.799999999999997</v>
      </c>
      <c r="F1786" s="24">
        <v>11.6</v>
      </c>
      <c r="G1786" s="25" t="s">
        <v>189</v>
      </c>
      <c r="H1786" s="28" t="s">
        <v>186</v>
      </c>
      <c r="I1786" s="49">
        <v>24.720179860651395</v>
      </c>
    </row>
    <row r="1787" spans="1:9" ht="15.6" x14ac:dyDescent="0.3">
      <c r="A1787" s="39" t="s">
        <v>3761</v>
      </c>
      <c r="B1787" s="20" t="s">
        <v>3762</v>
      </c>
      <c r="C1787" s="23">
        <v>5.8</v>
      </c>
      <c r="D1787" s="23" t="s">
        <v>183</v>
      </c>
      <c r="E1787" s="24">
        <v>34.799999999999997</v>
      </c>
      <c r="F1787" s="24">
        <v>11.6</v>
      </c>
      <c r="G1787" s="25" t="s">
        <v>189</v>
      </c>
      <c r="H1787" s="28" t="s">
        <v>186</v>
      </c>
      <c r="I1787" s="49">
        <v>25.956188853683969</v>
      </c>
    </row>
    <row r="1788" spans="1:9" ht="15.6" x14ac:dyDescent="0.3">
      <c r="A1788" s="39" t="s">
        <v>3763</v>
      </c>
      <c r="B1788" s="20" t="s">
        <v>3764</v>
      </c>
      <c r="C1788" s="23">
        <v>5.8</v>
      </c>
      <c r="D1788" s="23" t="s">
        <v>183</v>
      </c>
      <c r="E1788" s="24">
        <v>34.799999999999997</v>
      </c>
      <c r="F1788" s="24">
        <v>11.6</v>
      </c>
      <c r="G1788" s="25" t="s">
        <v>189</v>
      </c>
      <c r="H1788" s="28" t="s">
        <v>186</v>
      </c>
      <c r="I1788" s="49">
        <v>25.956188853683969</v>
      </c>
    </row>
    <row r="1789" spans="1:9" ht="15.6" x14ac:dyDescent="0.3">
      <c r="A1789" s="39" t="s">
        <v>3765</v>
      </c>
      <c r="B1789" s="20" t="s">
        <v>3766</v>
      </c>
      <c r="C1789" s="23">
        <v>5.8</v>
      </c>
      <c r="D1789" s="23" t="s">
        <v>183</v>
      </c>
      <c r="E1789" s="24">
        <v>34.799999999999997</v>
      </c>
      <c r="F1789" s="24">
        <v>11.6</v>
      </c>
      <c r="G1789" s="25" t="s">
        <v>189</v>
      </c>
      <c r="H1789" s="28" t="s">
        <v>186</v>
      </c>
      <c r="I1789" s="49">
        <v>24.720179860651395</v>
      </c>
    </row>
    <row r="1790" spans="1:9" ht="15.6" x14ac:dyDescent="0.3">
      <c r="A1790" s="39" t="s">
        <v>3767</v>
      </c>
      <c r="B1790" s="20" t="s">
        <v>3768</v>
      </c>
      <c r="C1790" s="23">
        <v>6</v>
      </c>
      <c r="D1790" s="23" t="s">
        <v>183</v>
      </c>
      <c r="E1790" s="24" t="s">
        <v>1132</v>
      </c>
      <c r="F1790" s="24" t="s">
        <v>543</v>
      </c>
      <c r="G1790" s="25" t="s">
        <v>185</v>
      </c>
      <c r="H1790" s="28" t="s">
        <v>186</v>
      </c>
      <c r="I1790" s="49">
        <v>26.96</v>
      </c>
    </row>
    <row r="1791" spans="1:9" ht="15.6" x14ac:dyDescent="0.3">
      <c r="A1791" s="39" t="s">
        <v>3769</v>
      </c>
      <c r="B1791" s="20" t="s">
        <v>3770</v>
      </c>
      <c r="C1791" s="23">
        <v>6</v>
      </c>
      <c r="D1791" s="23" t="s">
        <v>1698</v>
      </c>
      <c r="E1791" s="24" t="s">
        <v>3771</v>
      </c>
      <c r="F1791" s="24" t="s">
        <v>543</v>
      </c>
      <c r="G1791" s="25" t="s">
        <v>185</v>
      </c>
      <c r="H1791" s="28" t="s">
        <v>186</v>
      </c>
      <c r="I1791" s="49">
        <v>8.4239999999999995</v>
      </c>
    </row>
    <row r="1792" spans="1:9" ht="15.6" x14ac:dyDescent="0.3">
      <c r="A1792" s="39" t="s">
        <v>3772</v>
      </c>
      <c r="B1792" s="20" t="s">
        <v>3773</v>
      </c>
      <c r="C1792" s="23">
        <v>6</v>
      </c>
      <c r="D1792" s="23" t="s">
        <v>628</v>
      </c>
      <c r="E1792" s="24" t="s">
        <v>540</v>
      </c>
      <c r="F1792" s="24" t="s">
        <v>543</v>
      </c>
      <c r="G1792" s="25" t="s">
        <v>185</v>
      </c>
      <c r="H1792" s="28" t="s">
        <v>186</v>
      </c>
      <c r="I1792" s="49">
        <v>6.7439999999999998</v>
      </c>
    </row>
    <row r="1793" spans="1:9" ht="15.6" x14ac:dyDescent="0.3">
      <c r="A1793" s="39" t="s">
        <v>3774</v>
      </c>
      <c r="B1793" s="20" t="s">
        <v>3775</v>
      </c>
      <c r="C1793" s="23">
        <v>6</v>
      </c>
      <c r="D1793" s="23" t="s">
        <v>628</v>
      </c>
      <c r="E1793" s="24" t="s">
        <v>540</v>
      </c>
      <c r="F1793" s="24" t="s">
        <v>543</v>
      </c>
      <c r="G1793" s="25" t="s">
        <v>185</v>
      </c>
      <c r="H1793" s="28" t="s">
        <v>186</v>
      </c>
      <c r="I1793" s="49">
        <v>34.58</v>
      </c>
    </row>
    <row r="1794" spans="1:9" ht="15.6" x14ac:dyDescent="0.3">
      <c r="A1794" s="39" t="s">
        <v>3776</v>
      </c>
      <c r="B1794" s="20" t="s">
        <v>3777</v>
      </c>
      <c r="C1794" s="23">
        <v>6</v>
      </c>
      <c r="D1794" s="23" t="s">
        <v>183</v>
      </c>
      <c r="E1794" s="24" t="s">
        <v>1132</v>
      </c>
      <c r="F1794" s="24" t="s">
        <v>1132</v>
      </c>
      <c r="G1794" s="25" t="s">
        <v>1110</v>
      </c>
      <c r="H1794" s="28" t="s">
        <v>186</v>
      </c>
      <c r="I1794" s="49">
        <v>6.3260627390928361</v>
      </c>
    </row>
    <row r="1795" spans="1:9" ht="15.6" x14ac:dyDescent="0.3">
      <c r="A1795" s="23" t="s">
        <v>3778</v>
      </c>
      <c r="B1795" s="20" t="s">
        <v>3779</v>
      </c>
      <c r="C1795" s="23">
        <v>6</v>
      </c>
      <c r="D1795" s="23" t="s">
        <v>183</v>
      </c>
      <c r="E1795" s="24" t="s">
        <v>1132</v>
      </c>
      <c r="F1795" s="24" t="s">
        <v>1132</v>
      </c>
      <c r="G1795" s="25" t="s">
        <v>1110</v>
      </c>
      <c r="H1795" s="28" t="s">
        <v>186</v>
      </c>
      <c r="I1795" s="49">
        <v>20.541377166225349</v>
      </c>
    </row>
    <row r="1796" spans="1:9" ht="15.6" x14ac:dyDescent="0.3">
      <c r="A1796" s="24" t="s">
        <v>3780</v>
      </c>
      <c r="B1796" s="20" t="s">
        <v>3781</v>
      </c>
      <c r="C1796" s="23">
        <v>6</v>
      </c>
      <c r="D1796" s="23" t="s">
        <v>183</v>
      </c>
      <c r="E1796" s="24" t="s">
        <v>1132</v>
      </c>
      <c r="F1796" s="24" t="s">
        <v>1132</v>
      </c>
      <c r="G1796" s="25" t="s">
        <v>1110</v>
      </c>
      <c r="H1796" s="28" t="s">
        <v>186</v>
      </c>
      <c r="I1796" s="49">
        <v>20.649408451096551</v>
      </c>
    </row>
    <row r="1797" spans="1:9" ht="15.6" x14ac:dyDescent="0.3">
      <c r="A1797" s="39" t="s">
        <v>3782</v>
      </c>
      <c r="B1797" s="20" t="s">
        <v>3783</v>
      </c>
      <c r="C1797" s="27">
        <v>6</v>
      </c>
      <c r="D1797" s="23" t="s">
        <v>183</v>
      </c>
      <c r="E1797" s="24" t="s">
        <v>1132</v>
      </c>
      <c r="F1797" s="24" t="s">
        <v>1132</v>
      </c>
      <c r="G1797" s="25" t="s">
        <v>1110</v>
      </c>
      <c r="H1797" s="28" t="s">
        <v>186</v>
      </c>
      <c r="I1797" s="49">
        <v>20.649408451096551</v>
      </c>
    </row>
    <row r="1798" spans="1:9" ht="15.6" x14ac:dyDescent="0.3">
      <c r="A1798" s="39" t="s">
        <v>3784</v>
      </c>
      <c r="B1798" s="20" t="s">
        <v>3785</v>
      </c>
      <c r="C1798" s="23">
        <v>6</v>
      </c>
      <c r="D1798" s="23" t="s">
        <v>183</v>
      </c>
      <c r="E1798" s="24" t="s">
        <v>1132</v>
      </c>
      <c r="F1798" s="43" t="s">
        <v>1132</v>
      </c>
      <c r="G1798" s="25" t="s">
        <v>1110</v>
      </c>
      <c r="H1798" s="28" t="s">
        <v>186</v>
      </c>
      <c r="I1798" s="49">
        <v>21.809824612749356</v>
      </c>
    </row>
    <row r="1799" spans="1:9" ht="15.6" x14ac:dyDescent="0.3">
      <c r="A1799" s="39" t="s">
        <v>3786</v>
      </c>
      <c r="B1799" s="20" t="s">
        <v>3787</v>
      </c>
      <c r="C1799" s="23">
        <v>6</v>
      </c>
      <c r="D1799" s="23" t="s">
        <v>183</v>
      </c>
      <c r="E1799" s="24" t="s">
        <v>1132</v>
      </c>
      <c r="F1799" s="43" t="s">
        <v>1132</v>
      </c>
      <c r="G1799" s="25" t="s">
        <v>1110</v>
      </c>
      <c r="H1799" s="28" t="s">
        <v>186</v>
      </c>
      <c r="I1799" s="49">
        <v>23.008594707094929</v>
      </c>
    </row>
    <row r="1800" spans="1:9" ht="15.6" x14ac:dyDescent="0.3">
      <c r="A1800" s="39" t="s">
        <v>3788</v>
      </c>
      <c r="B1800" s="20" t="s">
        <v>3789</v>
      </c>
      <c r="C1800" s="23">
        <v>6</v>
      </c>
      <c r="D1800" s="23" t="s">
        <v>183</v>
      </c>
      <c r="E1800" s="24" t="s">
        <v>1132</v>
      </c>
      <c r="F1800" s="43" t="s">
        <v>1132</v>
      </c>
      <c r="G1800" s="25" t="s">
        <v>1110</v>
      </c>
      <c r="H1800" s="34" t="s">
        <v>186</v>
      </c>
      <c r="I1800" s="49">
        <v>23.008594707094929</v>
      </c>
    </row>
    <row r="1801" spans="1:9" ht="15.6" x14ac:dyDescent="0.3">
      <c r="A1801" s="39" t="s">
        <v>3790</v>
      </c>
      <c r="B1801" s="20" t="s">
        <v>3791</v>
      </c>
      <c r="C1801" s="23">
        <v>6</v>
      </c>
      <c r="D1801" s="23" t="s">
        <v>183</v>
      </c>
      <c r="E1801" s="24" t="s">
        <v>1132</v>
      </c>
      <c r="F1801" s="43" t="s">
        <v>1132</v>
      </c>
      <c r="G1801" s="25" t="s">
        <v>1110</v>
      </c>
      <c r="H1801" s="34" t="s">
        <v>186</v>
      </c>
      <c r="I1801" s="49">
        <v>23.008594707094929</v>
      </c>
    </row>
    <row r="1802" spans="1:9" ht="15.6" x14ac:dyDescent="0.3">
      <c r="A1802" s="39" t="s">
        <v>3792</v>
      </c>
      <c r="B1802" s="20" t="s">
        <v>3793</v>
      </c>
      <c r="C1802" s="23">
        <v>6</v>
      </c>
      <c r="D1802" s="23" t="s">
        <v>183</v>
      </c>
      <c r="E1802" s="24" t="s">
        <v>1132</v>
      </c>
      <c r="F1802" s="43" t="s">
        <v>1132</v>
      </c>
      <c r="G1802" s="25" t="s">
        <v>1110</v>
      </c>
      <c r="H1802" s="28" t="s">
        <v>186</v>
      </c>
      <c r="I1802" s="49">
        <v>23.008594707094929</v>
      </c>
    </row>
    <row r="1803" spans="1:9" ht="15.6" x14ac:dyDescent="0.3">
      <c r="A1803" s="39" t="s">
        <v>3794</v>
      </c>
      <c r="B1803" s="20" t="s">
        <v>3795</v>
      </c>
      <c r="C1803" s="23">
        <v>6</v>
      </c>
      <c r="D1803" s="23" t="s">
        <v>183</v>
      </c>
      <c r="E1803" s="24" t="s">
        <v>1132</v>
      </c>
      <c r="F1803" s="43" t="s">
        <v>1132</v>
      </c>
      <c r="G1803" s="25" t="s">
        <v>1110</v>
      </c>
      <c r="H1803" s="28" t="s">
        <v>186</v>
      </c>
      <c r="I1803" s="49">
        <v>23.008594707094929</v>
      </c>
    </row>
    <row r="1804" spans="1:9" ht="15.6" x14ac:dyDescent="0.3">
      <c r="A1804" s="39" t="s">
        <v>3796</v>
      </c>
      <c r="B1804" s="20" t="s">
        <v>3797</v>
      </c>
      <c r="C1804" s="23">
        <v>6</v>
      </c>
      <c r="D1804" s="23" t="s">
        <v>183</v>
      </c>
      <c r="E1804" s="24" t="s">
        <v>1132</v>
      </c>
      <c r="F1804" s="43" t="s">
        <v>1132</v>
      </c>
      <c r="G1804" s="25" t="s">
        <v>1110</v>
      </c>
      <c r="H1804" s="28" t="s">
        <v>186</v>
      </c>
      <c r="I1804" s="49">
        <v>23.008594707094929</v>
      </c>
    </row>
    <row r="1805" spans="1:9" ht="15.6" x14ac:dyDescent="0.3">
      <c r="A1805" s="39" t="s">
        <v>3798</v>
      </c>
      <c r="B1805" s="20" t="s">
        <v>3799</v>
      </c>
      <c r="C1805" s="23">
        <v>6</v>
      </c>
      <c r="D1805" s="23" t="s">
        <v>183</v>
      </c>
      <c r="E1805" s="24" t="s">
        <v>1132</v>
      </c>
      <c r="F1805" s="43" t="s">
        <v>1132</v>
      </c>
      <c r="G1805" s="25" t="s">
        <v>1110</v>
      </c>
      <c r="H1805" s="28" t="s">
        <v>186</v>
      </c>
      <c r="I1805" s="49">
        <v>23.008594707094929</v>
      </c>
    </row>
    <row r="1806" spans="1:9" ht="15.6" x14ac:dyDescent="0.3">
      <c r="A1806" s="39" t="s">
        <v>3800</v>
      </c>
      <c r="B1806" s="20" t="s">
        <v>3801</v>
      </c>
      <c r="C1806" s="23">
        <v>6</v>
      </c>
      <c r="D1806" s="23" t="s">
        <v>183</v>
      </c>
      <c r="E1806" s="24" t="s">
        <v>1132</v>
      </c>
      <c r="F1806" s="43" t="s">
        <v>1132</v>
      </c>
      <c r="G1806" s="25" t="s">
        <v>1110</v>
      </c>
      <c r="H1806" s="28" t="s">
        <v>186</v>
      </c>
      <c r="I1806" s="49">
        <v>23.008594707094929</v>
      </c>
    </row>
    <row r="1807" spans="1:9" ht="15.6" x14ac:dyDescent="0.3">
      <c r="A1807" s="39" t="s">
        <v>3802</v>
      </c>
      <c r="B1807" s="20" t="s">
        <v>3803</v>
      </c>
      <c r="C1807" s="23">
        <v>6</v>
      </c>
      <c r="D1807" s="23" t="s">
        <v>183</v>
      </c>
      <c r="E1807" s="24" t="s">
        <v>1132</v>
      </c>
      <c r="F1807" s="43" t="s">
        <v>1132</v>
      </c>
      <c r="G1807" s="25" t="s">
        <v>1110</v>
      </c>
      <c r="H1807" s="28" t="s">
        <v>186</v>
      </c>
      <c r="I1807" s="49">
        <v>24.159024442449681</v>
      </c>
    </row>
    <row r="1808" spans="1:9" ht="15.6" x14ac:dyDescent="0.3">
      <c r="A1808" s="39" t="s">
        <v>3804</v>
      </c>
      <c r="B1808" s="20" t="s">
        <v>3805</v>
      </c>
      <c r="C1808" s="23">
        <v>6</v>
      </c>
      <c r="D1808" s="23" t="s">
        <v>183</v>
      </c>
      <c r="E1808" s="24" t="s">
        <v>1132</v>
      </c>
      <c r="F1808" s="43" t="s">
        <v>1132</v>
      </c>
      <c r="G1808" s="25" t="s">
        <v>1110</v>
      </c>
      <c r="H1808" s="28" t="s">
        <v>186</v>
      </c>
      <c r="I1808" s="49">
        <v>24.159024442449681</v>
      </c>
    </row>
    <row r="1809" spans="1:9" ht="15.6" x14ac:dyDescent="0.3">
      <c r="A1809" s="39" t="s">
        <v>3806</v>
      </c>
      <c r="B1809" s="20" t="s">
        <v>3807</v>
      </c>
      <c r="C1809" s="23">
        <v>6</v>
      </c>
      <c r="D1809" s="23" t="s">
        <v>183</v>
      </c>
      <c r="E1809" s="24" t="s">
        <v>1132</v>
      </c>
      <c r="F1809" s="43" t="s">
        <v>1132</v>
      </c>
      <c r="G1809" s="25" t="s">
        <v>1110</v>
      </c>
      <c r="H1809" s="28" t="s">
        <v>186</v>
      </c>
      <c r="I1809" s="49">
        <v>23.008594707094929</v>
      </c>
    </row>
    <row r="1810" spans="1:9" ht="15.6" x14ac:dyDescent="0.3">
      <c r="A1810" s="39" t="s">
        <v>3808</v>
      </c>
      <c r="B1810" s="20" t="s">
        <v>3809</v>
      </c>
      <c r="C1810" s="23">
        <v>6</v>
      </c>
      <c r="D1810" s="23" t="s">
        <v>1698</v>
      </c>
      <c r="E1810" s="24" t="s">
        <v>3771</v>
      </c>
      <c r="F1810" s="43" t="s">
        <v>543</v>
      </c>
      <c r="G1810" s="25" t="s">
        <v>185</v>
      </c>
      <c r="H1810" s="28" t="s">
        <v>186</v>
      </c>
      <c r="I1810" s="49">
        <v>10.782353240030149</v>
      </c>
    </row>
    <row r="1811" spans="1:9" ht="15.6" x14ac:dyDescent="0.3">
      <c r="A1811" s="39" t="s">
        <v>3810</v>
      </c>
      <c r="B1811" s="20" t="s">
        <v>3811</v>
      </c>
      <c r="C1811" s="23">
        <v>6</v>
      </c>
      <c r="D1811" s="23" t="s">
        <v>1698</v>
      </c>
      <c r="E1811" s="24" t="s">
        <v>3771</v>
      </c>
      <c r="F1811" s="43" t="s">
        <v>543</v>
      </c>
      <c r="G1811" s="25" t="s">
        <v>189</v>
      </c>
      <c r="H1811" s="28" t="s">
        <v>186</v>
      </c>
      <c r="I1811" s="49">
        <v>13.100976742863455</v>
      </c>
    </row>
    <row r="1812" spans="1:9" ht="15.6" x14ac:dyDescent="0.3">
      <c r="A1812" s="39" t="s">
        <v>3812</v>
      </c>
      <c r="B1812" s="20" t="s">
        <v>3813</v>
      </c>
      <c r="C1812" s="23">
        <v>6</v>
      </c>
      <c r="D1812" s="23" t="s">
        <v>1698</v>
      </c>
      <c r="E1812" s="24" t="s">
        <v>3771</v>
      </c>
      <c r="F1812" s="43" t="s">
        <v>543</v>
      </c>
      <c r="G1812" s="25" t="s">
        <v>189</v>
      </c>
      <c r="H1812" s="28" t="s">
        <v>186</v>
      </c>
      <c r="I1812" s="49">
        <v>12.327799103385217</v>
      </c>
    </row>
    <row r="1813" spans="1:9" ht="15.6" x14ac:dyDescent="0.3">
      <c r="A1813" s="23" t="s">
        <v>3812</v>
      </c>
      <c r="B1813" s="20" t="s">
        <v>3814</v>
      </c>
      <c r="C1813" s="23">
        <v>6</v>
      </c>
      <c r="D1813" s="23" t="s">
        <v>1698</v>
      </c>
      <c r="E1813" s="24" t="s">
        <v>3771</v>
      </c>
      <c r="F1813" s="43" t="s">
        <v>543</v>
      </c>
      <c r="G1813" s="25" t="s">
        <v>189</v>
      </c>
      <c r="H1813" s="28" t="s">
        <v>186</v>
      </c>
      <c r="I1813" s="49">
        <v>12.327799103385217</v>
      </c>
    </row>
    <row r="1814" spans="1:9" ht="15.6" x14ac:dyDescent="0.3">
      <c r="A1814" s="24" t="s">
        <v>3815</v>
      </c>
      <c r="B1814" s="20" t="s">
        <v>3816</v>
      </c>
      <c r="C1814" s="23">
        <v>6</v>
      </c>
      <c r="D1814" s="23" t="s">
        <v>1698</v>
      </c>
      <c r="E1814" s="24" t="s">
        <v>3771</v>
      </c>
      <c r="F1814" s="43" t="s">
        <v>543</v>
      </c>
      <c r="G1814" s="25" t="s">
        <v>189</v>
      </c>
      <c r="H1814" s="28" t="s">
        <v>186</v>
      </c>
      <c r="I1814" s="49">
        <v>13.166967006304324</v>
      </c>
    </row>
    <row r="1815" spans="1:9" ht="15.6" x14ac:dyDescent="0.3">
      <c r="A1815" s="39" t="s">
        <v>3817</v>
      </c>
      <c r="B1815" s="20" t="s">
        <v>3818</v>
      </c>
      <c r="C1815" s="23">
        <v>6</v>
      </c>
      <c r="D1815" s="23" t="s">
        <v>1698</v>
      </c>
      <c r="E1815" s="24" t="s">
        <v>3771</v>
      </c>
      <c r="F1815" s="24" t="s">
        <v>543</v>
      </c>
      <c r="G1815" s="25" t="s">
        <v>189</v>
      </c>
      <c r="H1815" s="28" t="s">
        <v>186</v>
      </c>
      <c r="I1815" s="49">
        <v>12.359126877814164</v>
      </c>
    </row>
    <row r="1816" spans="1:9" ht="15.6" x14ac:dyDescent="0.3">
      <c r="A1816" s="39" t="s">
        <v>3819</v>
      </c>
      <c r="B1816" s="20" t="s">
        <v>3820</v>
      </c>
      <c r="C1816" s="23">
        <v>6</v>
      </c>
      <c r="D1816" s="23" t="s">
        <v>1698</v>
      </c>
      <c r="E1816" s="24" t="s">
        <v>3771</v>
      </c>
      <c r="F1816" s="24" t="s">
        <v>543</v>
      </c>
      <c r="G1816" s="25" t="s">
        <v>189</v>
      </c>
      <c r="H1816" s="28" t="s">
        <v>186</v>
      </c>
      <c r="I1816" s="49">
        <v>12.359126877814164</v>
      </c>
    </row>
    <row r="1817" spans="1:9" ht="15.6" x14ac:dyDescent="0.3">
      <c r="A1817" s="39" t="s">
        <v>3821</v>
      </c>
      <c r="B1817" s="20" t="s">
        <v>3822</v>
      </c>
      <c r="C1817" s="23">
        <v>6</v>
      </c>
      <c r="D1817" s="23" t="s">
        <v>1698</v>
      </c>
      <c r="E1817" s="24" t="s">
        <v>3771</v>
      </c>
      <c r="F1817" s="24" t="s">
        <v>543</v>
      </c>
      <c r="G1817" s="25" t="s">
        <v>189</v>
      </c>
      <c r="H1817" s="28" t="s">
        <v>186</v>
      </c>
      <c r="I1817" s="49">
        <v>13.166967006304324</v>
      </c>
    </row>
    <row r="1818" spans="1:9" ht="15.6" x14ac:dyDescent="0.3">
      <c r="A1818" s="39" t="s">
        <v>3823</v>
      </c>
      <c r="B1818" s="20" t="s">
        <v>3824</v>
      </c>
      <c r="C1818" s="23">
        <v>6</v>
      </c>
      <c r="D1818" s="23" t="s">
        <v>1698</v>
      </c>
      <c r="E1818" s="24" t="s">
        <v>3771</v>
      </c>
      <c r="F1818" s="24" t="s">
        <v>543</v>
      </c>
      <c r="G1818" s="25" t="s">
        <v>189</v>
      </c>
      <c r="H1818" s="34" t="s">
        <v>186</v>
      </c>
      <c r="I1818" s="49">
        <v>12.359126877814164</v>
      </c>
    </row>
    <row r="1819" spans="1:9" ht="15.6" x14ac:dyDescent="0.3">
      <c r="A1819" s="39" t="s">
        <v>3825</v>
      </c>
      <c r="B1819" s="20" t="s">
        <v>3826</v>
      </c>
      <c r="C1819" s="23">
        <v>6</v>
      </c>
      <c r="D1819" s="23" t="s">
        <v>1698</v>
      </c>
      <c r="E1819" s="24" t="s">
        <v>3771</v>
      </c>
      <c r="F1819" s="24" t="s">
        <v>543</v>
      </c>
      <c r="G1819" s="25" t="s">
        <v>189</v>
      </c>
      <c r="H1819" s="34" t="s">
        <v>186</v>
      </c>
      <c r="I1819" s="49">
        <v>12.359126877814164</v>
      </c>
    </row>
    <row r="1820" spans="1:9" ht="15.6" x14ac:dyDescent="0.3">
      <c r="A1820" s="39" t="s">
        <v>3827</v>
      </c>
      <c r="B1820" s="20" t="s">
        <v>3828</v>
      </c>
      <c r="C1820" s="23">
        <v>6</v>
      </c>
      <c r="D1820" s="23" t="s">
        <v>1698</v>
      </c>
      <c r="E1820" s="24" t="s">
        <v>3771</v>
      </c>
      <c r="F1820" s="24" t="s">
        <v>543</v>
      </c>
      <c r="G1820" s="25" t="s">
        <v>189</v>
      </c>
      <c r="H1820" s="28" t="s">
        <v>186</v>
      </c>
      <c r="I1820" s="49">
        <v>13.166967006304324</v>
      </c>
    </row>
    <row r="1821" spans="1:9" ht="15.6" x14ac:dyDescent="0.3">
      <c r="A1821" s="39" t="s">
        <v>3829</v>
      </c>
      <c r="B1821" s="20" t="s">
        <v>3830</v>
      </c>
      <c r="C1821" s="23">
        <v>6</v>
      </c>
      <c r="D1821" s="23" t="s">
        <v>1698</v>
      </c>
      <c r="E1821" s="24" t="s">
        <v>3771</v>
      </c>
      <c r="F1821" s="24" t="s">
        <v>543</v>
      </c>
      <c r="G1821" s="25" t="s">
        <v>189</v>
      </c>
      <c r="H1821" s="28" t="s">
        <v>186</v>
      </c>
      <c r="I1821" s="49">
        <v>12.359126877814164</v>
      </c>
    </row>
    <row r="1822" spans="1:9" ht="15.6" x14ac:dyDescent="0.3">
      <c r="A1822" s="39" t="s">
        <v>3831</v>
      </c>
      <c r="B1822" s="20" t="s">
        <v>3832</v>
      </c>
      <c r="C1822" s="23">
        <v>6</v>
      </c>
      <c r="D1822" s="23" t="s">
        <v>1698</v>
      </c>
      <c r="E1822" s="24" t="s">
        <v>3771</v>
      </c>
      <c r="F1822" s="24" t="s">
        <v>543</v>
      </c>
      <c r="G1822" s="25" t="s">
        <v>189</v>
      </c>
      <c r="H1822" s="28" t="s">
        <v>186</v>
      </c>
      <c r="I1822" s="49">
        <v>12.359126877814164</v>
      </c>
    </row>
    <row r="1823" spans="1:9" ht="15.6" x14ac:dyDescent="0.3">
      <c r="A1823" s="39" t="s">
        <v>3833</v>
      </c>
      <c r="B1823" s="20" t="s">
        <v>3834</v>
      </c>
      <c r="C1823" s="23">
        <v>6</v>
      </c>
      <c r="D1823" s="23" t="s">
        <v>1698</v>
      </c>
      <c r="E1823" s="24" t="s">
        <v>3771</v>
      </c>
      <c r="F1823" s="24" t="s">
        <v>543</v>
      </c>
      <c r="G1823" s="25" t="s">
        <v>189</v>
      </c>
      <c r="H1823" s="28" t="s">
        <v>186</v>
      </c>
      <c r="I1823" s="49">
        <v>14.682955495866638</v>
      </c>
    </row>
    <row r="1824" spans="1:9" ht="15.6" x14ac:dyDescent="0.3">
      <c r="A1824" s="39" t="s">
        <v>3835</v>
      </c>
      <c r="B1824" s="20" t="s">
        <v>3836</v>
      </c>
      <c r="C1824" s="23">
        <v>6</v>
      </c>
      <c r="D1824" s="23" t="s">
        <v>1698</v>
      </c>
      <c r="E1824" s="24" t="s">
        <v>3771</v>
      </c>
      <c r="F1824" s="24" t="s">
        <v>543</v>
      </c>
      <c r="G1824" s="25" t="s">
        <v>189</v>
      </c>
      <c r="H1824" s="28" t="s">
        <v>186</v>
      </c>
      <c r="I1824" s="49">
        <v>13.802711702609022</v>
      </c>
    </row>
    <row r="1825" spans="1:9" ht="15.6" x14ac:dyDescent="0.3">
      <c r="A1825" s="39" t="s">
        <v>3837</v>
      </c>
      <c r="B1825" s="20" t="s">
        <v>3838</v>
      </c>
      <c r="C1825" s="23">
        <v>6</v>
      </c>
      <c r="D1825" s="23" t="s">
        <v>1698</v>
      </c>
      <c r="E1825" s="24" t="s">
        <v>3771</v>
      </c>
      <c r="F1825" s="24" t="s">
        <v>543</v>
      </c>
      <c r="G1825" s="25" t="s">
        <v>189</v>
      </c>
      <c r="H1825" s="28" t="s">
        <v>186</v>
      </c>
      <c r="I1825" s="49">
        <v>13.802711702609022</v>
      </c>
    </row>
    <row r="1826" spans="1:9" ht="15.6" x14ac:dyDescent="0.3">
      <c r="A1826" s="39" t="s">
        <v>3839</v>
      </c>
      <c r="B1826" s="20" t="s">
        <v>3840</v>
      </c>
      <c r="C1826" s="23">
        <v>6</v>
      </c>
      <c r="D1826" s="23" t="s">
        <v>1698</v>
      </c>
      <c r="E1826" s="24" t="s">
        <v>3771</v>
      </c>
      <c r="F1826" s="24" t="s">
        <v>543</v>
      </c>
      <c r="G1826" s="25" t="s">
        <v>189</v>
      </c>
      <c r="H1826" s="28" t="s">
        <v>186</v>
      </c>
      <c r="I1826" s="49">
        <v>14.682955495866638</v>
      </c>
    </row>
    <row r="1827" spans="1:9" ht="15.6" x14ac:dyDescent="0.3">
      <c r="A1827" s="23" t="s">
        <v>3841</v>
      </c>
      <c r="B1827" s="20" t="s">
        <v>3842</v>
      </c>
      <c r="C1827" s="23">
        <v>6</v>
      </c>
      <c r="D1827" s="23" t="s">
        <v>1698</v>
      </c>
      <c r="E1827" s="24" t="s">
        <v>3771</v>
      </c>
      <c r="F1827" s="24" t="s">
        <v>543</v>
      </c>
      <c r="G1827" s="25" t="s">
        <v>189</v>
      </c>
      <c r="H1827" s="28" t="s">
        <v>186</v>
      </c>
      <c r="I1827" s="49">
        <v>13.802711702609022</v>
      </c>
    </row>
    <row r="1828" spans="1:9" ht="15.6" x14ac:dyDescent="0.3">
      <c r="A1828" s="24" t="s">
        <v>3843</v>
      </c>
      <c r="B1828" s="20" t="s">
        <v>3844</v>
      </c>
      <c r="C1828" s="23">
        <v>6</v>
      </c>
      <c r="D1828" s="23" t="s">
        <v>1698</v>
      </c>
      <c r="E1828" s="24" t="s">
        <v>3771</v>
      </c>
      <c r="F1828" s="24" t="s">
        <v>543</v>
      </c>
      <c r="G1828" s="25" t="s">
        <v>189</v>
      </c>
      <c r="H1828" s="28" t="s">
        <v>186</v>
      </c>
      <c r="I1828" s="49">
        <v>13.802711702609022</v>
      </c>
    </row>
    <row r="1829" spans="1:9" ht="15.6" x14ac:dyDescent="0.3">
      <c r="A1829" s="39" t="s">
        <v>3845</v>
      </c>
      <c r="B1829" s="20" t="s">
        <v>3846</v>
      </c>
      <c r="C1829" s="23">
        <v>6</v>
      </c>
      <c r="D1829" s="23" t="s">
        <v>1698</v>
      </c>
      <c r="E1829" s="24" t="s">
        <v>3771</v>
      </c>
      <c r="F1829" s="24" t="s">
        <v>543</v>
      </c>
      <c r="G1829" s="25" t="s">
        <v>189</v>
      </c>
      <c r="H1829" s="28" t="s">
        <v>186</v>
      </c>
      <c r="I1829" s="49">
        <v>14.682955495866638</v>
      </c>
    </row>
    <row r="1830" spans="1:9" ht="15.6" x14ac:dyDescent="0.3">
      <c r="A1830" s="39" t="s">
        <v>3847</v>
      </c>
      <c r="B1830" s="20" t="s">
        <v>3848</v>
      </c>
      <c r="C1830" s="23">
        <v>6</v>
      </c>
      <c r="D1830" s="23" t="s">
        <v>1698</v>
      </c>
      <c r="E1830" s="24" t="s">
        <v>3771</v>
      </c>
      <c r="F1830" s="24" t="s">
        <v>543</v>
      </c>
      <c r="G1830" s="25" t="s">
        <v>189</v>
      </c>
      <c r="H1830" s="28" t="s">
        <v>186</v>
      </c>
      <c r="I1830" s="49">
        <v>13.802711702609022</v>
      </c>
    </row>
    <row r="1831" spans="1:9" ht="15.6" x14ac:dyDescent="0.3">
      <c r="A1831" s="39" t="s">
        <v>3849</v>
      </c>
      <c r="B1831" s="20" t="s">
        <v>3850</v>
      </c>
      <c r="C1831" s="23">
        <v>6</v>
      </c>
      <c r="D1831" s="23" t="s">
        <v>1698</v>
      </c>
      <c r="E1831" s="24" t="s">
        <v>3771</v>
      </c>
      <c r="F1831" s="24" t="s">
        <v>543</v>
      </c>
      <c r="G1831" s="25" t="s">
        <v>189</v>
      </c>
      <c r="H1831" s="28" t="s">
        <v>186</v>
      </c>
      <c r="I1831" s="49">
        <v>13.802711702609022</v>
      </c>
    </row>
    <row r="1832" spans="1:9" ht="15.6" x14ac:dyDescent="0.3">
      <c r="A1832" s="39" t="s">
        <v>3851</v>
      </c>
      <c r="B1832" s="20" t="s">
        <v>3852</v>
      </c>
      <c r="C1832" s="23">
        <v>6</v>
      </c>
      <c r="D1832" s="23" t="s">
        <v>1698</v>
      </c>
      <c r="E1832" s="24" t="s">
        <v>3771</v>
      </c>
      <c r="F1832" s="24" t="s">
        <v>543</v>
      </c>
      <c r="G1832" s="25" t="s">
        <v>189</v>
      </c>
      <c r="H1832" s="34" t="s">
        <v>186</v>
      </c>
      <c r="I1832" s="49">
        <v>14.682955495866638</v>
      </c>
    </row>
    <row r="1833" spans="1:9" ht="15.6" x14ac:dyDescent="0.3">
      <c r="A1833" s="39" t="s">
        <v>3853</v>
      </c>
      <c r="B1833" s="20" t="s">
        <v>3854</v>
      </c>
      <c r="C1833" s="23">
        <v>6</v>
      </c>
      <c r="D1833" s="23" t="s">
        <v>1698</v>
      </c>
      <c r="E1833" s="24" t="s">
        <v>3771</v>
      </c>
      <c r="F1833" s="24" t="s">
        <v>543</v>
      </c>
      <c r="G1833" s="25" t="s">
        <v>189</v>
      </c>
      <c r="H1833" s="34" t="s">
        <v>186</v>
      </c>
      <c r="I1833" s="49">
        <v>13.802711702609022</v>
      </c>
    </row>
    <row r="1834" spans="1:9" ht="15.6" x14ac:dyDescent="0.3">
      <c r="A1834" s="39" t="s">
        <v>3855</v>
      </c>
      <c r="B1834" s="20" t="s">
        <v>3856</v>
      </c>
      <c r="C1834" s="23">
        <v>6</v>
      </c>
      <c r="D1834" s="23" t="s">
        <v>1698</v>
      </c>
      <c r="E1834" s="24" t="s">
        <v>3771</v>
      </c>
      <c r="F1834" s="24" t="s">
        <v>543</v>
      </c>
      <c r="G1834" s="25" t="s">
        <v>189</v>
      </c>
      <c r="H1834" s="28" t="s">
        <v>186</v>
      </c>
      <c r="I1834" s="49">
        <v>13.802711702609022</v>
      </c>
    </row>
    <row r="1835" spans="1:9" ht="15.6" x14ac:dyDescent="0.3">
      <c r="A1835" s="39" t="s">
        <v>3857</v>
      </c>
      <c r="B1835" s="20" t="s">
        <v>3858</v>
      </c>
      <c r="C1835" s="23">
        <v>6</v>
      </c>
      <c r="D1835" s="23" t="s">
        <v>1698</v>
      </c>
      <c r="E1835" s="24" t="s">
        <v>3771</v>
      </c>
      <c r="F1835" s="24" t="s">
        <v>543</v>
      </c>
      <c r="G1835" s="25" t="s">
        <v>189</v>
      </c>
      <c r="H1835" s="28" t="s">
        <v>186</v>
      </c>
      <c r="I1835" s="49">
        <v>14.682955495866638</v>
      </c>
    </row>
    <row r="1836" spans="1:9" ht="15.6" x14ac:dyDescent="0.3">
      <c r="A1836" s="39" t="s">
        <v>3859</v>
      </c>
      <c r="B1836" s="20" t="s">
        <v>3860</v>
      </c>
      <c r="C1836" s="23">
        <v>6</v>
      </c>
      <c r="D1836" s="23" t="s">
        <v>1698</v>
      </c>
      <c r="E1836" s="24" t="s">
        <v>3771</v>
      </c>
      <c r="F1836" s="24" t="s">
        <v>543</v>
      </c>
      <c r="G1836" s="25" t="s">
        <v>189</v>
      </c>
      <c r="H1836" s="28" t="s">
        <v>186</v>
      </c>
      <c r="I1836" s="49">
        <v>13.802711702609022</v>
      </c>
    </row>
    <row r="1837" spans="1:9" ht="15.6" x14ac:dyDescent="0.3">
      <c r="A1837" s="39" t="s">
        <v>3861</v>
      </c>
      <c r="B1837" s="20" t="s">
        <v>3862</v>
      </c>
      <c r="C1837" s="23">
        <v>6</v>
      </c>
      <c r="D1837" s="23" t="s">
        <v>1698</v>
      </c>
      <c r="E1837" s="24" t="s">
        <v>3771</v>
      </c>
      <c r="F1837" s="24" t="s">
        <v>543</v>
      </c>
      <c r="G1837" s="25" t="s">
        <v>189</v>
      </c>
      <c r="H1837" s="28" t="s">
        <v>186</v>
      </c>
      <c r="I1837" s="49">
        <v>13.802711702609022</v>
      </c>
    </row>
    <row r="1838" spans="1:9" ht="15.6" x14ac:dyDescent="0.3">
      <c r="A1838" s="39" t="s">
        <v>3863</v>
      </c>
      <c r="B1838" s="20" t="s">
        <v>3864</v>
      </c>
      <c r="C1838" s="23">
        <v>6</v>
      </c>
      <c r="D1838" s="23" t="s">
        <v>1698</v>
      </c>
      <c r="E1838" s="24" t="s">
        <v>3771</v>
      </c>
      <c r="F1838" s="24" t="s">
        <v>543</v>
      </c>
      <c r="G1838" s="25" t="s">
        <v>189</v>
      </c>
      <c r="H1838" s="28" t="s">
        <v>186</v>
      </c>
      <c r="I1838" s="49">
        <v>14.682955495866638</v>
      </c>
    </row>
    <row r="1839" spans="1:9" ht="15.6" x14ac:dyDescent="0.3">
      <c r="A1839" s="39" t="s">
        <v>3865</v>
      </c>
      <c r="B1839" s="20" t="s">
        <v>3866</v>
      </c>
      <c r="C1839" s="23">
        <v>6</v>
      </c>
      <c r="D1839" s="23" t="s">
        <v>1698</v>
      </c>
      <c r="E1839" s="24" t="s">
        <v>3771</v>
      </c>
      <c r="F1839" s="24" t="s">
        <v>543</v>
      </c>
      <c r="G1839" s="25" t="s">
        <v>189</v>
      </c>
      <c r="H1839" s="28" t="s">
        <v>186</v>
      </c>
      <c r="I1839" s="49">
        <v>13.802711702609022</v>
      </c>
    </row>
    <row r="1840" spans="1:9" ht="15.6" x14ac:dyDescent="0.3">
      <c r="A1840" s="39" t="s">
        <v>3867</v>
      </c>
      <c r="B1840" s="20" t="s">
        <v>3868</v>
      </c>
      <c r="C1840" s="23">
        <v>6</v>
      </c>
      <c r="D1840" s="23" t="s">
        <v>1698</v>
      </c>
      <c r="E1840" s="24" t="s">
        <v>3771</v>
      </c>
      <c r="F1840" s="24" t="s">
        <v>543</v>
      </c>
      <c r="G1840" s="25" t="s">
        <v>189</v>
      </c>
      <c r="H1840" s="28" t="s">
        <v>186</v>
      </c>
      <c r="I1840" s="49">
        <v>13.802711702609022</v>
      </c>
    </row>
    <row r="1841" spans="1:9" ht="15.6" x14ac:dyDescent="0.3">
      <c r="A1841" s="23" t="s">
        <v>3869</v>
      </c>
      <c r="B1841" s="20" t="s">
        <v>3870</v>
      </c>
      <c r="C1841" s="23">
        <v>6</v>
      </c>
      <c r="D1841" s="23" t="s">
        <v>1698</v>
      </c>
      <c r="E1841" s="24" t="s">
        <v>3771</v>
      </c>
      <c r="F1841" s="24" t="s">
        <v>543</v>
      </c>
      <c r="G1841" s="25" t="s">
        <v>189</v>
      </c>
      <c r="H1841" s="28" t="s">
        <v>186</v>
      </c>
      <c r="I1841" s="49">
        <v>14.682955495866638</v>
      </c>
    </row>
    <row r="1842" spans="1:9" ht="15.6" x14ac:dyDescent="0.3">
      <c r="A1842" s="24" t="s">
        <v>3871</v>
      </c>
      <c r="B1842" s="20" t="s">
        <v>3872</v>
      </c>
      <c r="C1842" s="23">
        <v>6</v>
      </c>
      <c r="D1842" s="23" t="s">
        <v>1698</v>
      </c>
      <c r="E1842" s="24" t="s">
        <v>3771</v>
      </c>
      <c r="F1842" s="24" t="s">
        <v>543</v>
      </c>
      <c r="G1842" s="25" t="s">
        <v>189</v>
      </c>
      <c r="H1842" s="28" t="s">
        <v>186</v>
      </c>
      <c r="I1842" s="49">
        <v>13.802711702609022</v>
      </c>
    </row>
    <row r="1843" spans="1:9" ht="15.6" x14ac:dyDescent="0.3">
      <c r="A1843" s="39" t="s">
        <v>3873</v>
      </c>
      <c r="B1843" s="20" t="s">
        <v>3874</v>
      </c>
      <c r="C1843" s="23">
        <v>6</v>
      </c>
      <c r="D1843" s="23" t="s">
        <v>1698</v>
      </c>
      <c r="E1843" s="24" t="s">
        <v>3771</v>
      </c>
      <c r="F1843" s="24" t="s">
        <v>543</v>
      </c>
      <c r="G1843" s="25" t="s">
        <v>189</v>
      </c>
      <c r="H1843" s="28" t="s">
        <v>186</v>
      </c>
      <c r="I1843" s="49">
        <v>13.802711702609022</v>
      </c>
    </row>
    <row r="1844" spans="1:9" ht="15.6" x14ac:dyDescent="0.3">
      <c r="A1844" s="39" t="s">
        <v>3875</v>
      </c>
      <c r="B1844" s="20" t="s">
        <v>3876</v>
      </c>
      <c r="C1844" s="23">
        <v>6</v>
      </c>
      <c r="D1844" s="23" t="s">
        <v>1698</v>
      </c>
      <c r="E1844" s="24" t="s">
        <v>3771</v>
      </c>
      <c r="F1844" s="24" t="s">
        <v>543</v>
      </c>
      <c r="G1844" s="25" t="s">
        <v>189</v>
      </c>
      <c r="H1844" s="28" t="s">
        <v>186</v>
      </c>
      <c r="I1844" s="49">
        <v>14.682955495866638</v>
      </c>
    </row>
    <row r="1845" spans="1:9" ht="15.6" x14ac:dyDescent="0.3">
      <c r="A1845" s="39" t="s">
        <v>3877</v>
      </c>
      <c r="B1845" s="20" t="s">
        <v>3878</v>
      </c>
      <c r="C1845" s="23">
        <v>6</v>
      </c>
      <c r="D1845" s="23" t="s">
        <v>1698</v>
      </c>
      <c r="E1845" s="24" t="s">
        <v>3771</v>
      </c>
      <c r="F1845" s="24" t="s">
        <v>543</v>
      </c>
      <c r="G1845" s="25" t="s">
        <v>189</v>
      </c>
      <c r="H1845" s="28" t="s">
        <v>186</v>
      </c>
      <c r="I1845" s="49">
        <v>13.802711702609022</v>
      </c>
    </row>
    <row r="1846" spans="1:9" ht="15.6" x14ac:dyDescent="0.3">
      <c r="A1846" s="39" t="s">
        <v>3879</v>
      </c>
      <c r="B1846" s="20" t="s">
        <v>3880</v>
      </c>
      <c r="C1846" s="23">
        <v>6</v>
      </c>
      <c r="D1846" s="23" t="s">
        <v>1698</v>
      </c>
      <c r="E1846" s="24" t="s">
        <v>3771</v>
      </c>
      <c r="F1846" s="24" t="s">
        <v>543</v>
      </c>
      <c r="G1846" s="25" t="s">
        <v>189</v>
      </c>
      <c r="H1846" s="28" t="s">
        <v>186</v>
      </c>
      <c r="I1846" s="49">
        <v>13.802711702609022</v>
      </c>
    </row>
    <row r="1847" spans="1:9" ht="15.6" x14ac:dyDescent="0.3">
      <c r="A1847" s="39" t="s">
        <v>3881</v>
      </c>
      <c r="B1847" s="20" t="s">
        <v>3882</v>
      </c>
      <c r="C1847" s="23">
        <v>6</v>
      </c>
      <c r="D1847" s="23" t="s">
        <v>1698</v>
      </c>
      <c r="E1847" s="24" t="s">
        <v>3771</v>
      </c>
      <c r="F1847" s="24" t="s">
        <v>543</v>
      </c>
      <c r="G1847" s="25" t="s">
        <v>189</v>
      </c>
      <c r="H1847" s="28" t="s">
        <v>186</v>
      </c>
      <c r="I1847" s="49">
        <v>15.417103270659972</v>
      </c>
    </row>
    <row r="1848" spans="1:9" ht="15.6" x14ac:dyDescent="0.3">
      <c r="A1848" s="39" t="s">
        <v>3883</v>
      </c>
      <c r="B1848" s="20" t="s">
        <v>3884</v>
      </c>
      <c r="C1848" s="23">
        <v>6</v>
      </c>
      <c r="D1848" s="23" t="s">
        <v>1698</v>
      </c>
      <c r="E1848" s="24" t="s">
        <v>3771</v>
      </c>
      <c r="F1848" s="24" t="s">
        <v>543</v>
      </c>
      <c r="G1848" s="25" t="s">
        <v>189</v>
      </c>
      <c r="H1848" s="28" t="s">
        <v>186</v>
      </c>
      <c r="I1848" s="49">
        <v>14.492847287739471</v>
      </c>
    </row>
    <row r="1849" spans="1:9" ht="15.6" x14ac:dyDescent="0.3">
      <c r="A1849" s="39" t="s">
        <v>3885</v>
      </c>
      <c r="B1849" s="20" t="s">
        <v>3886</v>
      </c>
      <c r="C1849" s="23">
        <v>6</v>
      </c>
      <c r="D1849" s="23" t="s">
        <v>1698</v>
      </c>
      <c r="E1849" s="24" t="s">
        <v>3771</v>
      </c>
      <c r="F1849" s="24" t="s">
        <v>543</v>
      </c>
      <c r="G1849" s="25" t="s">
        <v>189</v>
      </c>
      <c r="H1849" s="28" t="s">
        <v>186</v>
      </c>
      <c r="I1849" s="49">
        <v>14.492847287739471</v>
      </c>
    </row>
    <row r="1850" spans="1:9" ht="15.6" x14ac:dyDescent="0.3">
      <c r="A1850" s="39" t="s">
        <v>3887</v>
      </c>
      <c r="B1850" s="20" t="s">
        <v>3888</v>
      </c>
      <c r="C1850" s="23">
        <v>6</v>
      </c>
      <c r="D1850" s="23" t="s">
        <v>1698</v>
      </c>
      <c r="E1850" s="24" t="s">
        <v>3771</v>
      </c>
      <c r="F1850" s="24" t="s">
        <v>543</v>
      </c>
      <c r="G1850" s="25" t="s">
        <v>189</v>
      </c>
      <c r="H1850" s="28" t="s">
        <v>186</v>
      </c>
      <c r="I1850" s="49">
        <v>15.417103270659972</v>
      </c>
    </row>
    <row r="1851" spans="1:9" ht="15.6" x14ac:dyDescent="0.3">
      <c r="A1851" s="39" t="s">
        <v>3889</v>
      </c>
      <c r="B1851" s="20" t="s">
        <v>3890</v>
      </c>
      <c r="C1851" s="23">
        <v>6</v>
      </c>
      <c r="D1851" s="23" t="s">
        <v>1698</v>
      </c>
      <c r="E1851" s="24" t="s">
        <v>3771</v>
      </c>
      <c r="F1851" s="24" t="s">
        <v>543</v>
      </c>
      <c r="G1851" s="25" t="s">
        <v>189</v>
      </c>
      <c r="H1851" s="28" t="s">
        <v>186</v>
      </c>
      <c r="I1851" s="49">
        <v>14.492847287739471</v>
      </c>
    </row>
    <row r="1852" spans="1:9" ht="15.6" x14ac:dyDescent="0.3">
      <c r="A1852" s="39" t="s">
        <v>3891</v>
      </c>
      <c r="B1852" s="20" t="s">
        <v>3892</v>
      </c>
      <c r="C1852" s="23">
        <v>6</v>
      </c>
      <c r="D1852" s="23" t="s">
        <v>1698</v>
      </c>
      <c r="E1852" s="24" t="s">
        <v>3771</v>
      </c>
      <c r="F1852" s="24" t="s">
        <v>543</v>
      </c>
      <c r="G1852" s="25" t="s">
        <v>189</v>
      </c>
      <c r="H1852" s="28" t="s">
        <v>186</v>
      </c>
      <c r="I1852" s="49">
        <v>14.492847287739471</v>
      </c>
    </row>
    <row r="1853" spans="1:9" ht="15.6" x14ac:dyDescent="0.3">
      <c r="A1853" s="39" t="s">
        <v>3893</v>
      </c>
      <c r="B1853" s="20" t="s">
        <v>3894</v>
      </c>
      <c r="C1853" s="23">
        <v>6</v>
      </c>
      <c r="D1853" s="23" t="s">
        <v>1698</v>
      </c>
      <c r="E1853" s="24" t="s">
        <v>3771</v>
      </c>
      <c r="F1853" s="24" t="s">
        <v>543</v>
      </c>
      <c r="G1853" s="25" t="s">
        <v>189</v>
      </c>
      <c r="H1853" s="28" t="s">
        <v>186</v>
      </c>
      <c r="I1853" s="49">
        <v>14.682955495866638</v>
      </c>
    </row>
    <row r="1854" spans="1:9" ht="15.6" x14ac:dyDescent="0.3">
      <c r="A1854" s="39" t="s">
        <v>3895</v>
      </c>
      <c r="B1854" s="20" t="s">
        <v>3896</v>
      </c>
      <c r="C1854" s="23">
        <v>6</v>
      </c>
      <c r="D1854" s="23" t="s">
        <v>1698</v>
      </c>
      <c r="E1854" s="24" t="s">
        <v>3771</v>
      </c>
      <c r="F1854" s="24" t="s">
        <v>543</v>
      </c>
      <c r="G1854" s="25" t="s">
        <v>189</v>
      </c>
      <c r="H1854" s="28" t="s">
        <v>186</v>
      </c>
      <c r="I1854" s="49">
        <v>13.802711702609022</v>
      </c>
    </row>
    <row r="1855" spans="1:9" ht="15.6" x14ac:dyDescent="0.3">
      <c r="A1855" s="39" t="s">
        <v>3897</v>
      </c>
      <c r="B1855" s="20" t="s">
        <v>3898</v>
      </c>
      <c r="C1855" s="23">
        <v>6</v>
      </c>
      <c r="D1855" s="23" t="s">
        <v>1698</v>
      </c>
      <c r="E1855" s="24" t="s">
        <v>3771</v>
      </c>
      <c r="F1855" s="24" t="s">
        <v>543</v>
      </c>
      <c r="G1855" s="25" t="s">
        <v>189</v>
      </c>
      <c r="H1855" s="28" t="s">
        <v>186</v>
      </c>
      <c r="I1855" s="49">
        <v>13.802711702609022</v>
      </c>
    </row>
    <row r="1856" spans="1:9" ht="15.6" x14ac:dyDescent="0.3">
      <c r="A1856" s="39" t="s">
        <v>3899</v>
      </c>
      <c r="B1856" s="20" t="s">
        <v>3900</v>
      </c>
      <c r="C1856" s="23">
        <v>6</v>
      </c>
      <c r="D1856" s="23" t="s">
        <v>183</v>
      </c>
      <c r="E1856" s="24" t="s">
        <v>1132</v>
      </c>
      <c r="F1856" s="24" t="s">
        <v>1132</v>
      </c>
      <c r="G1856" s="25" t="s">
        <v>1110</v>
      </c>
      <c r="H1856" s="28" t="s">
        <v>186</v>
      </c>
      <c r="I1856" s="49">
        <v>10.408398792399048</v>
      </c>
    </row>
    <row r="1857" spans="1:9" ht="15.6" x14ac:dyDescent="0.3">
      <c r="A1857" s="39" t="s">
        <v>3901</v>
      </c>
      <c r="B1857" s="20" t="s">
        <v>3902</v>
      </c>
      <c r="C1857" s="23">
        <v>6</v>
      </c>
      <c r="D1857" s="23" t="s">
        <v>183</v>
      </c>
      <c r="E1857" s="24" t="s">
        <v>1132</v>
      </c>
      <c r="F1857" s="24" t="s">
        <v>1132</v>
      </c>
      <c r="G1857" s="25" t="s">
        <v>1110</v>
      </c>
      <c r="H1857" s="28" t="s">
        <v>186</v>
      </c>
      <c r="I1857" s="49">
        <v>13.691442996046831</v>
      </c>
    </row>
    <row r="1858" spans="1:9" ht="15.6" x14ac:dyDescent="0.3">
      <c r="A1858" s="39" t="s">
        <v>3903</v>
      </c>
      <c r="B1858" s="20" t="s">
        <v>3904</v>
      </c>
      <c r="C1858" s="23">
        <v>6</v>
      </c>
      <c r="D1858" s="23" t="s">
        <v>183</v>
      </c>
      <c r="E1858" s="24" t="s">
        <v>1132</v>
      </c>
      <c r="F1858" s="24" t="s">
        <v>1132</v>
      </c>
      <c r="G1858" s="25" t="s">
        <v>1110</v>
      </c>
      <c r="H1858" s="34" t="s">
        <v>186</v>
      </c>
      <c r="I1858" s="49">
        <v>12.450190802860345</v>
      </c>
    </row>
    <row r="1859" spans="1:9" ht="15.6" x14ac:dyDescent="0.3">
      <c r="A1859" s="39" t="s">
        <v>3905</v>
      </c>
      <c r="B1859" s="20" t="s">
        <v>3906</v>
      </c>
      <c r="C1859" s="23">
        <v>6</v>
      </c>
      <c r="D1859" s="23" t="s">
        <v>183</v>
      </c>
      <c r="E1859" s="24" t="s">
        <v>1132</v>
      </c>
      <c r="F1859" s="24" t="s">
        <v>1132</v>
      </c>
      <c r="G1859" s="25" t="s">
        <v>1110</v>
      </c>
      <c r="H1859" s="34" t="s">
        <v>186</v>
      </c>
      <c r="I1859" s="49">
        <v>12.450190802860345</v>
      </c>
    </row>
    <row r="1860" spans="1:9" ht="15.6" x14ac:dyDescent="0.3">
      <c r="A1860" s="39" t="s">
        <v>3907</v>
      </c>
      <c r="B1860" s="20" t="s">
        <v>3908</v>
      </c>
      <c r="C1860" s="23">
        <v>6</v>
      </c>
      <c r="D1860" s="23" t="s">
        <v>183</v>
      </c>
      <c r="E1860" s="24" t="s">
        <v>1132</v>
      </c>
      <c r="F1860" s="24" t="s">
        <v>1132</v>
      </c>
      <c r="G1860" s="25" t="s">
        <v>1110</v>
      </c>
      <c r="H1860" s="28" t="s">
        <v>186</v>
      </c>
      <c r="I1860" s="49">
        <v>13.807543667598148</v>
      </c>
    </row>
    <row r="1861" spans="1:9" ht="15.6" x14ac:dyDescent="0.3">
      <c r="A1861" s="39" t="s">
        <v>3909</v>
      </c>
      <c r="B1861" s="20" t="s">
        <v>3910</v>
      </c>
      <c r="C1861" s="23">
        <v>6</v>
      </c>
      <c r="D1861" s="23" t="s">
        <v>183</v>
      </c>
      <c r="E1861" s="24" t="s">
        <v>1132</v>
      </c>
      <c r="F1861" s="24" t="s">
        <v>1132</v>
      </c>
      <c r="G1861" s="25" t="s">
        <v>1110</v>
      </c>
      <c r="H1861" s="28" t="s">
        <v>186</v>
      </c>
      <c r="I1861" s="49">
        <v>12.507596357312995</v>
      </c>
    </row>
    <row r="1862" spans="1:9" ht="15.6" x14ac:dyDescent="0.3">
      <c r="A1862" s="39" t="s">
        <v>3911</v>
      </c>
      <c r="B1862" s="20" t="s">
        <v>3912</v>
      </c>
      <c r="C1862" s="23">
        <v>6</v>
      </c>
      <c r="D1862" s="23" t="s">
        <v>183</v>
      </c>
      <c r="E1862" s="24" t="s">
        <v>1132</v>
      </c>
      <c r="F1862" s="24" t="s">
        <v>1132</v>
      </c>
      <c r="G1862" s="25" t="s">
        <v>1110</v>
      </c>
      <c r="H1862" s="28" t="s">
        <v>186</v>
      </c>
      <c r="I1862" s="49">
        <v>12.507596357312995</v>
      </c>
    </row>
    <row r="1863" spans="1:9" ht="15.6" x14ac:dyDescent="0.3">
      <c r="A1863" s="39" t="s">
        <v>3913</v>
      </c>
      <c r="B1863" s="20" t="s">
        <v>3914</v>
      </c>
      <c r="C1863" s="23">
        <v>6</v>
      </c>
      <c r="D1863" s="23" t="s">
        <v>183</v>
      </c>
      <c r="E1863" s="24" t="s">
        <v>1132</v>
      </c>
      <c r="F1863" s="24" t="s">
        <v>1132</v>
      </c>
      <c r="G1863" s="25" t="s">
        <v>1110</v>
      </c>
      <c r="H1863" s="28" t="s">
        <v>186</v>
      </c>
      <c r="I1863" s="49">
        <v>13.807543667598148</v>
      </c>
    </row>
    <row r="1864" spans="1:9" ht="15.6" x14ac:dyDescent="0.3">
      <c r="A1864" s="39" t="s">
        <v>3915</v>
      </c>
      <c r="B1864" s="20" t="s">
        <v>3916</v>
      </c>
      <c r="C1864" s="23">
        <v>6</v>
      </c>
      <c r="D1864" s="23" t="s">
        <v>183</v>
      </c>
      <c r="E1864" s="24" t="s">
        <v>1132</v>
      </c>
      <c r="F1864" s="24" t="s">
        <v>1132</v>
      </c>
      <c r="G1864" s="25" t="s">
        <v>1110</v>
      </c>
      <c r="H1864" s="28" t="s">
        <v>186</v>
      </c>
      <c r="I1864" s="49">
        <v>12.507596357312995</v>
      </c>
    </row>
    <row r="1865" spans="1:9" ht="15.6" x14ac:dyDescent="0.3">
      <c r="A1865" s="39" t="s">
        <v>3917</v>
      </c>
      <c r="B1865" s="20" t="s">
        <v>3918</v>
      </c>
      <c r="C1865" s="23">
        <v>6</v>
      </c>
      <c r="D1865" s="23" t="s">
        <v>183</v>
      </c>
      <c r="E1865" s="24" t="s">
        <v>1132</v>
      </c>
      <c r="F1865" s="24" t="s">
        <v>1132</v>
      </c>
      <c r="G1865" s="25" t="s">
        <v>1110</v>
      </c>
      <c r="H1865" s="28" t="s">
        <v>186</v>
      </c>
      <c r="I1865" s="49">
        <v>12.507596357312995</v>
      </c>
    </row>
    <row r="1866" spans="1:9" ht="15.6" x14ac:dyDescent="0.3">
      <c r="A1866" s="39" t="s">
        <v>3919</v>
      </c>
      <c r="B1866" s="20" t="s">
        <v>3920</v>
      </c>
      <c r="C1866" s="23">
        <v>6</v>
      </c>
      <c r="D1866" s="23" t="s">
        <v>183</v>
      </c>
      <c r="E1866" s="24" t="s">
        <v>1132</v>
      </c>
      <c r="F1866" s="24" t="s">
        <v>1132</v>
      </c>
      <c r="G1866" s="25" t="s">
        <v>1110</v>
      </c>
      <c r="H1866" s="28" t="s">
        <v>186</v>
      </c>
      <c r="I1866" s="49">
        <v>13.807543667598148</v>
      </c>
    </row>
    <row r="1867" spans="1:9" ht="15.6" x14ac:dyDescent="0.3">
      <c r="A1867" s="23" t="s">
        <v>3921</v>
      </c>
      <c r="B1867" s="20" t="s">
        <v>3922</v>
      </c>
      <c r="C1867" s="23">
        <v>6</v>
      </c>
      <c r="D1867" s="23" t="s">
        <v>183</v>
      </c>
      <c r="E1867" s="24" t="s">
        <v>1132</v>
      </c>
      <c r="F1867" s="24" t="s">
        <v>1132</v>
      </c>
      <c r="G1867" s="25" t="s">
        <v>1110</v>
      </c>
      <c r="H1867" s="28" t="s">
        <v>186</v>
      </c>
      <c r="I1867" s="49">
        <v>12.507596357312995</v>
      </c>
    </row>
    <row r="1868" spans="1:9" ht="15.6" x14ac:dyDescent="0.3">
      <c r="A1868" s="24" t="s">
        <v>3923</v>
      </c>
      <c r="B1868" s="20" t="s">
        <v>3924</v>
      </c>
      <c r="C1868" s="23">
        <v>6</v>
      </c>
      <c r="D1868" s="23" t="s">
        <v>183</v>
      </c>
      <c r="E1868" s="24" t="s">
        <v>1132</v>
      </c>
      <c r="F1868" s="24" t="s">
        <v>1132</v>
      </c>
      <c r="G1868" s="25" t="s">
        <v>1110</v>
      </c>
      <c r="H1868" s="28" t="s">
        <v>186</v>
      </c>
      <c r="I1868" s="49">
        <v>12.507596357312995</v>
      </c>
    </row>
    <row r="1869" spans="1:9" ht="15.6" x14ac:dyDescent="0.3">
      <c r="A1869" s="39" t="s">
        <v>3925</v>
      </c>
      <c r="B1869" s="20" t="s">
        <v>3926</v>
      </c>
      <c r="C1869" s="23">
        <v>6</v>
      </c>
      <c r="D1869" s="23" t="s">
        <v>183</v>
      </c>
      <c r="E1869" s="24" t="s">
        <v>1132</v>
      </c>
      <c r="F1869" s="24" t="s">
        <v>1132</v>
      </c>
      <c r="G1869" s="25" t="s">
        <v>1110</v>
      </c>
      <c r="H1869" s="28" t="s">
        <v>186</v>
      </c>
      <c r="I1869" s="49">
        <v>15.330912732570155</v>
      </c>
    </row>
    <row r="1870" spans="1:9" ht="15.6" x14ac:dyDescent="0.3">
      <c r="A1870" s="39" t="s">
        <v>3927</v>
      </c>
      <c r="B1870" s="20" t="s">
        <v>3928</v>
      </c>
      <c r="C1870" s="23">
        <v>6</v>
      </c>
      <c r="D1870" s="23" t="s">
        <v>183</v>
      </c>
      <c r="E1870" s="24" t="s">
        <v>1132</v>
      </c>
      <c r="F1870" s="24" t="s">
        <v>1132</v>
      </c>
      <c r="G1870" s="25" t="s">
        <v>1110</v>
      </c>
      <c r="H1870" s="28" t="s">
        <v>186</v>
      </c>
      <c r="I1870" s="49">
        <v>13.9371933932456</v>
      </c>
    </row>
    <row r="1871" spans="1:9" ht="15.6" x14ac:dyDescent="0.3">
      <c r="A1871" s="39" t="s">
        <v>3929</v>
      </c>
      <c r="B1871" s="20" t="s">
        <v>3930</v>
      </c>
      <c r="C1871" s="23">
        <v>6</v>
      </c>
      <c r="D1871" s="23" t="s">
        <v>183</v>
      </c>
      <c r="E1871" s="24" t="s">
        <v>1132</v>
      </c>
      <c r="F1871" s="24" t="s">
        <v>1132</v>
      </c>
      <c r="G1871" s="25" t="s">
        <v>1110</v>
      </c>
      <c r="H1871" s="28" t="s">
        <v>186</v>
      </c>
      <c r="I1871" s="49">
        <v>13.9371933932456</v>
      </c>
    </row>
    <row r="1872" spans="1:9" ht="15.6" x14ac:dyDescent="0.3">
      <c r="A1872" s="39" t="s">
        <v>3931</v>
      </c>
      <c r="B1872" s="20" t="s">
        <v>3932</v>
      </c>
      <c r="C1872" s="23">
        <v>6</v>
      </c>
      <c r="D1872" s="23" t="s">
        <v>183</v>
      </c>
      <c r="E1872" s="24" t="s">
        <v>1132</v>
      </c>
      <c r="F1872" s="24" t="s">
        <v>1132</v>
      </c>
      <c r="G1872" s="25" t="s">
        <v>1110</v>
      </c>
      <c r="H1872" s="34" t="s">
        <v>186</v>
      </c>
      <c r="I1872" s="49">
        <v>15.330912732570155</v>
      </c>
    </row>
    <row r="1873" spans="1:9" ht="15.6" x14ac:dyDescent="0.3">
      <c r="A1873" s="39" t="s">
        <v>3933</v>
      </c>
      <c r="B1873" s="20" t="s">
        <v>3934</v>
      </c>
      <c r="C1873" s="23">
        <v>6</v>
      </c>
      <c r="D1873" s="23" t="s">
        <v>183</v>
      </c>
      <c r="E1873" s="24" t="s">
        <v>1132</v>
      </c>
      <c r="F1873" s="24" t="s">
        <v>1132</v>
      </c>
      <c r="G1873" s="25" t="s">
        <v>1110</v>
      </c>
      <c r="H1873" s="34" t="s">
        <v>186</v>
      </c>
      <c r="I1873" s="49">
        <v>13.9371933932456</v>
      </c>
    </row>
    <row r="1874" spans="1:9" ht="15.6" x14ac:dyDescent="0.3">
      <c r="A1874" s="39" t="s">
        <v>3935</v>
      </c>
      <c r="B1874" s="20" t="s">
        <v>3936</v>
      </c>
      <c r="C1874" s="23">
        <v>6</v>
      </c>
      <c r="D1874" s="23" t="s">
        <v>183</v>
      </c>
      <c r="E1874" s="24" t="s">
        <v>1132</v>
      </c>
      <c r="F1874" s="24" t="s">
        <v>1132</v>
      </c>
      <c r="G1874" s="25" t="s">
        <v>1110</v>
      </c>
      <c r="H1874" s="28" t="s">
        <v>186</v>
      </c>
      <c r="I1874" s="49">
        <v>13.9371933932456</v>
      </c>
    </row>
    <row r="1875" spans="1:9" ht="15.6" x14ac:dyDescent="0.3">
      <c r="A1875" s="39" t="s">
        <v>3937</v>
      </c>
      <c r="B1875" s="20" t="s">
        <v>3938</v>
      </c>
      <c r="C1875" s="23">
        <v>6</v>
      </c>
      <c r="D1875" s="23" t="s">
        <v>183</v>
      </c>
      <c r="E1875" s="24" t="s">
        <v>1132</v>
      </c>
      <c r="F1875" s="24" t="s">
        <v>1132</v>
      </c>
      <c r="G1875" s="25" t="s">
        <v>1110</v>
      </c>
      <c r="H1875" s="28" t="s">
        <v>186</v>
      </c>
      <c r="I1875" s="49">
        <v>15.330912732570155</v>
      </c>
    </row>
    <row r="1876" spans="1:9" ht="15.6" x14ac:dyDescent="0.3">
      <c r="A1876" s="39" t="s">
        <v>3939</v>
      </c>
      <c r="B1876" s="20" t="s">
        <v>3940</v>
      </c>
      <c r="C1876" s="23">
        <v>6</v>
      </c>
      <c r="D1876" s="23" t="s">
        <v>183</v>
      </c>
      <c r="E1876" s="24" t="s">
        <v>1132</v>
      </c>
      <c r="F1876" s="24" t="s">
        <v>1132</v>
      </c>
      <c r="G1876" s="25" t="s">
        <v>1110</v>
      </c>
      <c r="H1876" s="28" t="s">
        <v>186</v>
      </c>
      <c r="I1876" s="49">
        <v>13.9371933932456</v>
      </c>
    </row>
    <row r="1877" spans="1:9" ht="15.6" x14ac:dyDescent="0.3">
      <c r="A1877" s="39" t="s">
        <v>3939</v>
      </c>
      <c r="B1877" s="20" t="s">
        <v>3941</v>
      </c>
      <c r="C1877" s="23">
        <v>6</v>
      </c>
      <c r="D1877" s="23" t="s">
        <v>183</v>
      </c>
      <c r="E1877" s="24" t="s">
        <v>1132</v>
      </c>
      <c r="F1877" s="24" t="s">
        <v>1132</v>
      </c>
      <c r="G1877" s="25" t="s">
        <v>1110</v>
      </c>
      <c r="H1877" s="28" t="s">
        <v>186</v>
      </c>
      <c r="I1877" s="49">
        <v>13.9371933932456</v>
      </c>
    </row>
    <row r="1878" spans="1:9" ht="15.6" x14ac:dyDescent="0.3">
      <c r="A1878" s="39" t="s">
        <v>3942</v>
      </c>
      <c r="B1878" s="20" t="s">
        <v>3943</v>
      </c>
      <c r="C1878" s="23">
        <v>6</v>
      </c>
      <c r="D1878" s="23" t="s">
        <v>183</v>
      </c>
      <c r="E1878" s="24" t="s">
        <v>1132</v>
      </c>
      <c r="F1878" s="24" t="s">
        <v>1132</v>
      </c>
      <c r="G1878" s="25" t="s">
        <v>1110</v>
      </c>
      <c r="H1878" s="28" t="s">
        <v>186</v>
      </c>
      <c r="I1878" s="49">
        <v>15.330912732570155</v>
      </c>
    </row>
    <row r="1879" spans="1:9" ht="15.6" x14ac:dyDescent="0.3">
      <c r="A1879" s="39" t="s">
        <v>3944</v>
      </c>
      <c r="B1879" s="20" t="s">
        <v>3945</v>
      </c>
      <c r="C1879" s="23">
        <v>6</v>
      </c>
      <c r="D1879" s="23" t="s">
        <v>183</v>
      </c>
      <c r="E1879" s="24" t="s">
        <v>1132</v>
      </c>
      <c r="F1879" s="24" t="s">
        <v>1132</v>
      </c>
      <c r="G1879" s="25" t="s">
        <v>1110</v>
      </c>
      <c r="H1879" s="28" t="s">
        <v>186</v>
      </c>
      <c r="I1879" s="49">
        <v>13.9371933932456</v>
      </c>
    </row>
    <row r="1880" spans="1:9" ht="15.6" x14ac:dyDescent="0.3">
      <c r="A1880" s="39" t="s">
        <v>3944</v>
      </c>
      <c r="B1880" s="20" t="s">
        <v>3946</v>
      </c>
      <c r="C1880" s="23">
        <v>6</v>
      </c>
      <c r="D1880" s="23" t="s">
        <v>183</v>
      </c>
      <c r="E1880" s="24" t="s">
        <v>1132</v>
      </c>
      <c r="F1880" s="24" t="s">
        <v>1132</v>
      </c>
      <c r="G1880" s="25" t="s">
        <v>1110</v>
      </c>
      <c r="H1880" s="28" t="s">
        <v>186</v>
      </c>
      <c r="I1880" s="49">
        <v>13.9371933932456</v>
      </c>
    </row>
    <row r="1881" spans="1:9" ht="15.6" x14ac:dyDescent="0.3">
      <c r="A1881" s="23" t="s">
        <v>3947</v>
      </c>
      <c r="B1881" s="20" t="s">
        <v>3948</v>
      </c>
      <c r="C1881" s="23">
        <v>6</v>
      </c>
      <c r="D1881" s="23" t="s">
        <v>183</v>
      </c>
      <c r="E1881" s="24" t="s">
        <v>1132</v>
      </c>
      <c r="F1881" s="24" t="s">
        <v>1132</v>
      </c>
      <c r="G1881" s="25" t="s">
        <v>1110</v>
      </c>
      <c r="H1881" s="28" t="s">
        <v>186</v>
      </c>
      <c r="I1881" s="49">
        <v>15.330912732570155</v>
      </c>
    </row>
    <row r="1882" spans="1:9" ht="15.6" x14ac:dyDescent="0.3">
      <c r="A1882" s="24" t="s">
        <v>3949</v>
      </c>
      <c r="B1882" s="20" t="s">
        <v>3950</v>
      </c>
      <c r="C1882" s="23">
        <v>6</v>
      </c>
      <c r="D1882" s="23" t="s">
        <v>183</v>
      </c>
      <c r="E1882" s="24" t="s">
        <v>1132</v>
      </c>
      <c r="F1882" s="24" t="s">
        <v>1132</v>
      </c>
      <c r="G1882" s="25" t="s">
        <v>1110</v>
      </c>
      <c r="H1882" s="28" t="s">
        <v>186</v>
      </c>
      <c r="I1882" s="49">
        <v>13.9371933932456</v>
      </c>
    </row>
    <row r="1883" spans="1:9" ht="15.6" x14ac:dyDescent="0.3">
      <c r="A1883" s="39" t="s">
        <v>3949</v>
      </c>
      <c r="B1883" s="22" t="s">
        <v>3951</v>
      </c>
      <c r="C1883" s="27">
        <v>6</v>
      </c>
      <c r="D1883" s="27" t="s">
        <v>183</v>
      </c>
      <c r="E1883" s="29" t="s">
        <v>1132</v>
      </c>
      <c r="F1883" s="29" t="s">
        <v>1132</v>
      </c>
      <c r="G1883" s="35" t="s">
        <v>1110</v>
      </c>
      <c r="H1883" s="36" t="s">
        <v>186</v>
      </c>
      <c r="I1883" s="49">
        <v>13.9371933932456</v>
      </c>
    </row>
    <row r="1884" spans="1:9" ht="15.6" x14ac:dyDescent="0.3">
      <c r="A1884" s="39" t="s">
        <v>3952</v>
      </c>
      <c r="B1884" s="20" t="s">
        <v>3953</v>
      </c>
      <c r="C1884" s="23">
        <v>6</v>
      </c>
      <c r="D1884" s="23" t="s">
        <v>183</v>
      </c>
      <c r="E1884" s="24" t="s">
        <v>1132</v>
      </c>
      <c r="F1884" s="24" t="s">
        <v>1132</v>
      </c>
      <c r="G1884" s="25" t="s">
        <v>1110</v>
      </c>
      <c r="H1884" s="28" t="s">
        <v>186</v>
      </c>
      <c r="I1884" s="49">
        <v>15.330912732570155</v>
      </c>
    </row>
    <row r="1885" spans="1:9" ht="15.6" x14ac:dyDescent="0.3">
      <c r="A1885" s="39" t="s">
        <v>3954</v>
      </c>
      <c r="B1885" s="20" t="s">
        <v>3955</v>
      </c>
      <c r="C1885" s="23">
        <v>6</v>
      </c>
      <c r="D1885" s="23" t="s">
        <v>183</v>
      </c>
      <c r="E1885" s="24" t="s">
        <v>1132</v>
      </c>
      <c r="F1885" s="24" t="s">
        <v>1132</v>
      </c>
      <c r="G1885" s="25" t="s">
        <v>1110</v>
      </c>
      <c r="H1885" s="28" t="s">
        <v>186</v>
      </c>
      <c r="I1885" s="49">
        <v>13.9371933932456</v>
      </c>
    </row>
    <row r="1886" spans="1:9" ht="15.6" x14ac:dyDescent="0.3">
      <c r="A1886" s="39" t="s">
        <v>3954</v>
      </c>
      <c r="B1886" s="20" t="s">
        <v>3956</v>
      </c>
      <c r="C1886" s="23">
        <v>6</v>
      </c>
      <c r="D1886" s="23" t="s">
        <v>183</v>
      </c>
      <c r="E1886" s="24" t="s">
        <v>1132</v>
      </c>
      <c r="F1886" s="24" t="s">
        <v>1132</v>
      </c>
      <c r="G1886" s="25" t="s">
        <v>1110</v>
      </c>
      <c r="H1886" s="28" t="s">
        <v>186</v>
      </c>
      <c r="I1886" s="49">
        <v>13.9371933932456</v>
      </c>
    </row>
    <row r="1887" spans="1:9" ht="15.6" x14ac:dyDescent="0.3">
      <c r="A1887" s="39" t="s">
        <v>3957</v>
      </c>
      <c r="B1887" s="20" t="s">
        <v>3958</v>
      </c>
      <c r="C1887" s="23">
        <v>6</v>
      </c>
      <c r="D1887" s="23" t="s">
        <v>183</v>
      </c>
      <c r="E1887" s="24" t="s">
        <v>1132</v>
      </c>
      <c r="F1887" s="24" t="s">
        <v>1132</v>
      </c>
      <c r="G1887" s="25" t="s">
        <v>1110</v>
      </c>
      <c r="H1887" s="28" t="s">
        <v>186</v>
      </c>
      <c r="I1887" s="49">
        <v>15.330912732570155</v>
      </c>
    </row>
    <row r="1888" spans="1:9" ht="15.6" x14ac:dyDescent="0.3">
      <c r="A1888" s="42" t="s">
        <v>3959</v>
      </c>
      <c r="B1888" s="22" t="s">
        <v>3960</v>
      </c>
      <c r="C1888" s="23">
        <v>6</v>
      </c>
      <c r="D1888" s="23" t="s">
        <v>183</v>
      </c>
      <c r="E1888" s="24" t="s">
        <v>1132</v>
      </c>
      <c r="F1888" s="24" t="s">
        <v>1132</v>
      </c>
      <c r="G1888" s="25" t="s">
        <v>1110</v>
      </c>
      <c r="H1888" s="28" t="s">
        <v>186</v>
      </c>
      <c r="I1888" s="49">
        <v>13.9371933932456</v>
      </c>
    </row>
    <row r="1889" spans="1:9" ht="15.6" x14ac:dyDescent="0.3">
      <c r="A1889" s="42" t="s">
        <v>3959</v>
      </c>
      <c r="B1889" s="22" t="s">
        <v>3961</v>
      </c>
      <c r="C1889" s="23">
        <v>6</v>
      </c>
      <c r="D1889" s="23" t="s">
        <v>183</v>
      </c>
      <c r="E1889" s="24" t="s">
        <v>1132</v>
      </c>
      <c r="F1889" s="24" t="s">
        <v>1132</v>
      </c>
      <c r="G1889" s="25" t="s">
        <v>1110</v>
      </c>
      <c r="H1889" s="28" t="s">
        <v>186</v>
      </c>
      <c r="I1889" s="49">
        <v>13.9371933932456</v>
      </c>
    </row>
    <row r="1890" spans="1:9" ht="15.6" x14ac:dyDescent="0.3">
      <c r="A1890" s="42" t="s">
        <v>3962</v>
      </c>
      <c r="B1890" s="22" t="s">
        <v>3963</v>
      </c>
      <c r="C1890" s="23">
        <v>6</v>
      </c>
      <c r="D1890" s="23" t="s">
        <v>183</v>
      </c>
      <c r="E1890" s="24" t="s">
        <v>1132</v>
      </c>
      <c r="F1890" s="24" t="s">
        <v>1132</v>
      </c>
      <c r="G1890" s="25" t="s">
        <v>1110</v>
      </c>
      <c r="H1890" s="28" t="s">
        <v>186</v>
      </c>
      <c r="I1890" s="49">
        <v>15.330912732570155</v>
      </c>
    </row>
    <row r="1891" spans="1:9" ht="15.6" x14ac:dyDescent="0.3">
      <c r="A1891" s="42" t="s">
        <v>3964</v>
      </c>
      <c r="B1891" s="22" t="s">
        <v>3965</v>
      </c>
      <c r="C1891" s="23">
        <v>6</v>
      </c>
      <c r="D1891" s="23" t="s">
        <v>183</v>
      </c>
      <c r="E1891" s="24" t="s">
        <v>1132</v>
      </c>
      <c r="F1891" s="24" t="s">
        <v>1132</v>
      </c>
      <c r="G1891" s="25" t="s">
        <v>1110</v>
      </c>
      <c r="H1891" s="28" t="s">
        <v>186</v>
      </c>
      <c r="I1891" s="49">
        <v>13.9371933932456</v>
      </c>
    </row>
    <row r="1892" spans="1:9" ht="15.6" x14ac:dyDescent="0.3">
      <c r="A1892" s="42" t="s">
        <v>3966</v>
      </c>
      <c r="B1892" s="22" t="s">
        <v>3967</v>
      </c>
      <c r="C1892" s="23">
        <v>6</v>
      </c>
      <c r="D1892" s="23" t="s">
        <v>183</v>
      </c>
      <c r="E1892" s="24" t="s">
        <v>1132</v>
      </c>
      <c r="F1892" s="24" t="s">
        <v>1132</v>
      </c>
      <c r="G1892" s="25" t="s">
        <v>1110</v>
      </c>
      <c r="H1892" s="28" t="s">
        <v>186</v>
      </c>
      <c r="I1892" s="49">
        <v>13.9371933932456</v>
      </c>
    </row>
    <row r="1893" spans="1:9" ht="15.6" x14ac:dyDescent="0.3">
      <c r="A1893" s="42" t="s">
        <v>3968</v>
      </c>
      <c r="B1893" s="22" t="s">
        <v>3969</v>
      </c>
      <c r="C1893" s="23">
        <v>6</v>
      </c>
      <c r="D1893" s="23" t="s">
        <v>183</v>
      </c>
      <c r="E1893" s="24" t="s">
        <v>1132</v>
      </c>
      <c r="F1893" s="24" t="s">
        <v>1132</v>
      </c>
      <c r="G1893" s="25" t="s">
        <v>1110</v>
      </c>
      <c r="H1893" s="28" t="s">
        <v>186</v>
      </c>
      <c r="I1893" s="49">
        <v>16.097458369198666</v>
      </c>
    </row>
    <row r="1894" spans="1:9" ht="15.6" x14ac:dyDescent="0.3">
      <c r="A1894" s="42" t="s">
        <v>3970</v>
      </c>
      <c r="B1894" s="22" t="s">
        <v>3971</v>
      </c>
      <c r="C1894" s="23">
        <v>6</v>
      </c>
      <c r="D1894" s="23" t="s">
        <v>183</v>
      </c>
      <c r="E1894" s="24" t="s">
        <v>1132</v>
      </c>
      <c r="F1894" s="24" t="s">
        <v>1132</v>
      </c>
      <c r="G1894" s="25" t="s">
        <v>1110</v>
      </c>
      <c r="H1894" s="28" t="s">
        <v>186</v>
      </c>
      <c r="I1894" s="49">
        <v>14.634053062907881</v>
      </c>
    </row>
    <row r="1895" spans="1:9" ht="15.6" x14ac:dyDescent="0.3">
      <c r="A1895" s="42" t="s">
        <v>3972</v>
      </c>
      <c r="B1895" s="22" t="s">
        <v>3973</v>
      </c>
      <c r="C1895" s="23">
        <v>6</v>
      </c>
      <c r="D1895" s="23" t="s">
        <v>183</v>
      </c>
      <c r="E1895" s="24" t="s">
        <v>1132</v>
      </c>
      <c r="F1895" s="24" t="s">
        <v>1132</v>
      </c>
      <c r="G1895" s="25" t="s">
        <v>1110</v>
      </c>
      <c r="H1895" s="28" t="s">
        <v>186</v>
      </c>
      <c r="I1895" s="49">
        <v>14.634053062907881</v>
      </c>
    </row>
    <row r="1896" spans="1:9" ht="15.6" x14ac:dyDescent="0.3">
      <c r="A1896" s="42" t="s">
        <v>3974</v>
      </c>
      <c r="B1896" s="22" t="s">
        <v>3975</v>
      </c>
      <c r="C1896" s="23">
        <v>6</v>
      </c>
      <c r="D1896" s="23" t="s">
        <v>183</v>
      </c>
      <c r="E1896" s="24" t="s">
        <v>1132</v>
      </c>
      <c r="F1896" s="24" t="s">
        <v>1132</v>
      </c>
      <c r="G1896" s="25" t="s">
        <v>1110</v>
      </c>
      <c r="H1896" s="28" t="s">
        <v>186</v>
      </c>
      <c r="I1896" s="49">
        <v>16.097458369198666</v>
      </c>
    </row>
    <row r="1897" spans="1:9" ht="15.6" x14ac:dyDescent="0.3">
      <c r="A1897" s="42" t="s">
        <v>3976</v>
      </c>
      <c r="B1897" s="22" t="s">
        <v>3977</v>
      </c>
      <c r="C1897" s="23">
        <v>6</v>
      </c>
      <c r="D1897" s="23" t="s">
        <v>183</v>
      </c>
      <c r="E1897" s="24" t="s">
        <v>1132</v>
      </c>
      <c r="F1897" s="24" t="s">
        <v>1132</v>
      </c>
      <c r="G1897" s="25" t="s">
        <v>1110</v>
      </c>
      <c r="H1897" s="28" t="s">
        <v>186</v>
      </c>
      <c r="I1897" s="49">
        <v>14.634053062907881</v>
      </c>
    </row>
    <row r="1898" spans="1:9" ht="15.6" x14ac:dyDescent="0.3">
      <c r="A1898" s="42" t="s">
        <v>3978</v>
      </c>
      <c r="B1898" s="22" t="s">
        <v>3979</v>
      </c>
      <c r="C1898" s="23">
        <v>6</v>
      </c>
      <c r="D1898" s="23" t="s">
        <v>183</v>
      </c>
      <c r="E1898" s="24" t="s">
        <v>1132</v>
      </c>
      <c r="F1898" s="24" t="s">
        <v>1132</v>
      </c>
      <c r="G1898" s="25" t="s">
        <v>1110</v>
      </c>
      <c r="H1898" s="28" t="s">
        <v>186</v>
      </c>
      <c r="I1898" s="49">
        <v>14.634053062907881</v>
      </c>
    </row>
    <row r="1899" spans="1:9" ht="15.6" x14ac:dyDescent="0.3">
      <c r="A1899" s="42" t="s">
        <v>3980</v>
      </c>
      <c r="B1899" s="22" t="s">
        <v>3981</v>
      </c>
      <c r="C1899" s="23">
        <v>6</v>
      </c>
      <c r="D1899" s="23" t="s">
        <v>183</v>
      </c>
      <c r="E1899" s="24" t="s">
        <v>1132</v>
      </c>
      <c r="F1899" s="24" t="s">
        <v>1132</v>
      </c>
      <c r="G1899" s="25" t="s">
        <v>1110</v>
      </c>
      <c r="H1899" s="28" t="s">
        <v>186</v>
      </c>
      <c r="I1899" s="49">
        <v>15.330912732570155</v>
      </c>
    </row>
    <row r="1900" spans="1:9" ht="15.6" x14ac:dyDescent="0.3">
      <c r="A1900" s="42" t="s">
        <v>3982</v>
      </c>
      <c r="B1900" s="22" t="s">
        <v>3983</v>
      </c>
      <c r="C1900" s="23">
        <v>6</v>
      </c>
      <c r="D1900" s="23" t="s">
        <v>183</v>
      </c>
      <c r="E1900" s="24" t="s">
        <v>1132</v>
      </c>
      <c r="F1900" s="24" t="s">
        <v>1132</v>
      </c>
      <c r="G1900" s="25" t="s">
        <v>1110</v>
      </c>
      <c r="H1900" s="28" t="s">
        <v>186</v>
      </c>
      <c r="I1900" s="49">
        <v>13.9371933932456</v>
      </c>
    </row>
    <row r="1901" spans="1:9" ht="15.6" x14ac:dyDescent="0.3">
      <c r="A1901" s="42" t="s">
        <v>3984</v>
      </c>
      <c r="B1901" s="22" t="s">
        <v>3983</v>
      </c>
      <c r="C1901" s="23">
        <v>6</v>
      </c>
      <c r="D1901" s="23" t="s">
        <v>183</v>
      </c>
      <c r="E1901" s="24" t="s">
        <v>1132</v>
      </c>
      <c r="F1901" s="24" t="s">
        <v>1132</v>
      </c>
      <c r="G1901" s="25" t="s">
        <v>1110</v>
      </c>
      <c r="H1901" s="28" t="s">
        <v>186</v>
      </c>
      <c r="I1901" s="49">
        <v>13.9371933932456</v>
      </c>
    </row>
    <row r="1902" spans="1:9" ht="15.6" x14ac:dyDescent="0.3">
      <c r="A1902" s="42" t="s">
        <v>3985</v>
      </c>
      <c r="B1902" s="22" t="s">
        <v>3986</v>
      </c>
      <c r="C1902" s="23">
        <v>6</v>
      </c>
      <c r="D1902" s="23" t="s">
        <v>183</v>
      </c>
      <c r="E1902" s="24" t="s">
        <v>1132</v>
      </c>
      <c r="F1902" s="24" t="s">
        <v>543</v>
      </c>
      <c r="G1902" s="25" t="s">
        <v>185</v>
      </c>
      <c r="H1902" s="28" t="s">
        <v>186</v>
      </c>
      <c r="I1902" s="49">
        <v>18.386093675195923</v>
      </c>
    </row>
    <row r="1903" spans="1:9" ht="15.6" x14ac:dyDescent="0.3">
      <c r="A1903" s="42" t="s">
        <v>3987</v>
      </c>
      <c r="B1903" s="22" t="s">
        <v>3988</v>
      </c>
      <c r="C1903" s="23">
        <v>6</v>
      </c>
      <c r="D1903" s="23" t="s">
        <v>183</v>
      </c>
      <c r="E1903" s="24" t="s">
        <v>1132</v>
      </c>
      <c r="F1903" s="24" t="s">
        <v>543</v>
      </c>
      <c r="G1903" s="25" t="s">
        <v>189</v>
      </c>
      <c r="H1903" s="28" t="s">
        <v>186</v>
      </c>
      <c r="I1903" s="49">
        <v>24.054778720957742</v>
      </c>
    </row>
    <row r="1904" spans="1:9" ht="15.6" x14ac:dyDescent="0.3">
      <c r="A1904" s="42" t="s">
        <v>3989</v>
      </c>
      <c r="B1904" s="22" t="s">
        <v>3990</v>
      </c>
      <c r="C1904" s="23">
        <v>6</v>
      </c>
      <c r="D1904" s="23" t="s">
        <v>183</v>
      </c>
      <c r="E1904" s="24" t="s">
        <v>1132</v>
      </c>
      <c r="F1904" s="24" t="s">
        <v>543</v>
      </c>
      <c r="G1904" s="25" t="s">
        <v>189</v>
      </c>
      <c r="H1904" s="28" t="s">
        <v>186</v>
      </c>
      <c r="I1904" s="49">
        <v>23.700402591500293</v>
      </c>
    </row>
    <row r="1905" spans="1:9" ht="15.6" x14ac:dyDescent="0.3">
      <c r="A1905" s="42" t="s">
        <v>3991</v>
      </c>
      <c r="B1905" s="22" t="s">
        <v>3992</v>
      </c>
      <c r="C1905" s="23">
        <v>6</v>
      </c>
      <c r="D1905" s="23" t="s">
        <v>183</v>
      </c>
      <c r="E1905" s="24" t="s">
        <v>1132</v>
      </c>
      <c r="F1905" s="24" t="s">
        <v>543</v>
      </c>
      <c r="G1905" s="25" t="s">
        <v>189</v>
      </c>
      <c r="H1905" s="28" t="s">
        <v>186</v>
      </c>
      <c r="I1905" s="49">
        <v>23.700402591500293</v>
      </c>
    </row>
    <row r="1906" spans="1:9" ht="15.6" x14ac:dyDescent="0.3">
      <c r="A1906" s="42" t="s">
        <v>3993</v>
      </c>
      <c r="B1906" s="22" t="s">
        <v>3994</v>
      </c>
      <c r="C1906" s="23">
        <v>6</v>
      </c>
      <c r="D1906" s="23" t="s">
        <v>183</v>
      </c>
      <c r="E1906" s="24" t="s">
        <v>1132</v>
      </c>
      <c r="F1906" s="24" t="s">
        <v>543</v>
      </c>
      <c r="G1906" s="25" t="s">
        <v>189</v>
      </c>
      <c r="H1906" s="28" t="s">
        <v>186</v>
      </c>
      <c r="I1906" s="49">
        <v>24.231005505642656</v>
      </c>
    </row>
    <row r="1907" spans="1:9" ht="15.6" x14ac:dyDescent="0.3">
      <c r="A1907" s="42" t="s">
        <v>3995</v>
      </c>
      <c r="B1907" s="22" t="s">
        <v>3996</v>
      </c>
      <c r="C1907" s="23">
        <v>6</v>
      </c>
      <c r="D1907" s="23" t="s">
        <v>183</v>
      </c>
      <c r="E1907" s="24" t="s">
        <v>1132</v>
      </c>
      <c r="F1907" s="24" t="s">
        <v>543</v>
      </c>
      <c r="G1907" s="25" t="s">
        <v>189</v>
      </c>
      <c r="H1907" s="28" t="s">
        <v>186</v>
      </c>
      <c r="I1907" s="49">
        <v>23.876464110332048</v>
      </c>
    </row>
    <row r="1908" spans="1:9" ht="15.6" x14ac:dyDescent="0.3">
      <c r="A1908" s="42" t="s">
        <v>3997</v>
      </c>
      <c r="B1908" s="22" t="s">
        <v>3998</v>
      </c>
      <c r="C1908" s="23">
        <v>6</v>
      </c>
      <c r="D1908" s="23" t="s">
        <v>183</v>
      </c>
      <c r="E1908" s="24" t="s">
        <v>1132</v>
      </c>
      <c r="F1908" s="24" t="s">
        <v>543</v>
      </c>
      <c r="G1908" s="25" t="s">
        <v>189</v>
      </c>
      <c r="H1908" s="28" t="s">
        <v>186</v>
      </c>
      <c r="I1908" s="49">
        <v>23.876464110332048</v>
      </c>
    </row>
    <row r="1909" spans="1:9" ht="15.6" x14ac:dyDescent="0.3">
      <c r="A1909" s="42" t="s">
        <v>3999</v>
      </c>
      <c r="B1909" s="22" t="s">
        <v>4000</v>
      </c>
      <c r="C1909" s="23">
        <v>6</v>
      </c>
      <c r="D1909" s="23" t="s">
        <v>183</v>
      </c>
      <c r="E1909" s="24" t="s">
        <v>1132</v>
      </c>
      <c r="F1909" s="24" t="s">
        <v>543</v>
      </c>
      <c r="G1909" s="25" t="s">
        <v>189</v>
      </c>
      <c r="H1909" s="28" t="s">
        <v>186</v>
      </c>
      <c r="I1909" s="49">
        <v>24.231005505642656</v>
      </c>
    </row>
    <row r="1910" spans="1:9" ht="15.6" x14ac:dyDescent="0.3">
      <c r="A1910" s="42" t="s">
        <v>4001</v>
      </c>
      <c r="B1910" s="22" t="s">
        <v>4002</v>
      </c>
      <c r="C1910" s="23">
        <v>6</v>
      </c>
      <c r="D1910" s="23" t="s">
        <v>183</v>
      </c>
      <c r="E1910" s="24" t="s">
        <v>1132</v>
      </c>
      <c r="F1910" s="24" t="s">
        <v>543</v>
      </c>
      <c r="G1910" s="25" t="s">
        <v>189</v>
      </c>
      <c r="H1910" s="28" t="s">
        <v>186</v>
      </c>
      <c r="I1910" s="49">
        <v>23.876464110332048</v>
      </c>
    </row>
    <row r="1911" spans="1:9" ht="15.6" x14ac:dyDescent="0.3">
      <c r="A1911" s="42" t="s">
        <v>4003</v>
      </c>
      <c r="B1911" s="22" t="s">
        <v>4004</v>
      </c>
      <c r="C1911" s="23">
        <v>6</v>
      </c>
      <c r="D1911" s="23" t="s">
        <v>183</v>
      </c>
      <c r="E1911" s="24" t="s">
        <v>1132</v>
      </c>
      <c r="F1911" s="24" t="s">
        <v>543</v>
      </c>
      <c r="G1911" s="25" t="s">
        <v>189</v>
      </c>
      <c r="H1911" s="28" t="s">
        <v>186</v>
      </c>
      <c r="I1911" s="49">
        <v>23.876464110332048</v>
      </c>
    </row>
    <row r="1912" spans="1:9" ht="15.6" x14ac:dyDescent="0.3">
      <c r="A1912" s="29" t="s">
        <v>4005</v>
      </c>
      <c r="B1912" s="22" t="s">
        <v>4006</v>
      </c>
      <c r="C1912" s="23">
        <v>6</v>
      </c>
      <c r="D1912" s="23" t="s">
        <v>183</v>
      </c>
      <c r="E1912" s="24" t="s">
        <v>1132</v>
      </c>
      <c r="F1912" s="24" t="s">
        <v>543</v>
      </c>
      <c r="G1912" s="25" t="s">
        <v>189</v>
      </c>
      <c r="H1912" s="28" t="s">
        <v>186</v>
      </c>
      <c r="I1912" s="49">
        <v>24.231005505642656</v>
      </c>
    </row>
    <row r="1913" spans="1:9" ht="15.6" x14ac:dyDescent="0.3">
      <c r="A1913" s="29" t="s">
        <v>4007</v>
      </c>
      <c r="B1913" s="22" t="s">
        <v>4008</v>
      </c>
      <c r="C1913" s="23">
        <v>6</v>
      </c>
      <c r="D1913" s="23" t="s">
        <v>183</v>
      </c>
      <c r="E1913" s="24" t="s">
        <v>1132</v>
      </c>
      <c r="F1913" s="24" t="s">
        <v>543</v>
      </c>
      <c r="G1913" s="25" t="s">
        <v>189</v>
      </c>
      <c r="H1913" s="28" t="s">
        <v>186</v>
      </c>
      <c r="I1913" s="49">
        <v>23.876464110332048</v>
      </c>
    </row>
    <row r="1914" spans="1:9" ht="15.6" x14ac:dyDescent="0.3">
      <c r="A1914" s="39" t="s">
        <v>4009</v>
      </c>
      <c r="B1914" s="20" t="s">
        <v>4010</v>
      </c>
      <c r="C1914" s="23">
        <v>6</v>
      </c>
      <c r="D1914" s="23" t="s">
        <v>183</v>
      </c>
      <c r="E1914" s="24" t="s">
        <v>1132</v>
      </c>
      <c r="F1914" s="24" t="s">
        <v>543</v>
      </c>
      <c r="G1914" s="25" t="s">
        <v>189</v>
      </c>
      <c r="H1914" s="28" t="s">
        <v>186</v>
      </c>
      <c r="I1914" s="49">
        <v>23.876464110332048</v>
      </c>
    </row>
    <row r="1915" spans="1:9" ht="15.6" x14ac:dyDescent="0.3">
      <c r="A1915" s="39" t="s">
        <v>4011</v>
      </c>
      <c r="B1915" s="20" t="s">
        <v>4012</v>
      </c>
      <c r="C1915" s="23">
        <v>6</v>
      </c>
      <c r="D1915" s="23" t="s">
        <v>183</v>
      </c>
      <c r="E1915" s="24" t="s">
        <v>1132</v>
      </c>
      <c r="F1915" s="24" t="s">
        <v>543</v>
      </c>
      <c r="G1915" s="25" t="s">
        <v>189</v>
      </c>
      <c r="H1915" s="28" t="s">
        <v>186</v>
      </c>
      <c r="I1915" s="49">
        <v>26.945240560274822</v>
      </c>
    </row>
    <row r="1916" spans="1:9" ht="15.6" x14ac:dyDescent="0.3">
      <c r="A1916" s="39" t="s">
        <v>4013</v>
      </c>
      <c r="B1916" s="20" t="s">
        <v>4014</v>
      </c>
      <c r="C1916" s="23">
        <v>6</v>
      </c>
      <c r="D1916" s="23" t="s">
        <v>183</v>
      </c>
      <c r="E1916" s="24" t="s">
        <v>1132</v>
      </c>
      <c r="F1916" s="24" t="s">
        <v>543</v>
      </c>
      <c r="G1916" s="25" t="s">
        <v>189</v>
      </c>
      <c r="H1916" s="28" t="s">
        <v>186</v>
      </c>
      <c r="I1916" s="49">
        <v>26.554021096604774</v>
      </c>
    </row>
    <row r="1917" spans="1:9" ht="15.6" x14ac:dyDescent="0.3">
      <c r="A1917" s="39" t="s">
        <v>4015</v>
      </c>
      <c r="B1917" s="20" t="s">
        <v>4016</v>
      </c>
      <c r="C1917" s="23">
        <v>6</v>
      </c>
      <c r="D1917" s="23" t="s">
        <v>183</v>
      </c>
      <c r="E1917" s="24" t="s">
        <v>1132</v>
      </c>
      <c r="F1917" s="24" t="s">
        <v>543</v>
      </c>
      <c r="G1917" s="25" t="s">
        <v>189</v>
      </c>
      <c r="H1917" s="28" t="s">
        <v>186</v>
      </c>
      <c r="I1917" s="49">
        <v>26.554021096604774</v>
      </c>
    </row>
    <row r="1918" spans="1:9" ht="15.6" x14ac:dyDescent="0.3">
      <c r="A1918" s="39" t="s">
        <v>4017</v>
      </c>
      <c r="B1918" s="20" t="s">
        <v>4018</v>
      </c>
      <c r="C1918" s="23">
        <v>6</v>
      </c>
      <c r="D1918" s="23" t="s">
        <v>183</v>
      </c>
      <c r="E1918" s="24" t="s">
        <v>1132</v>
      </c>
      <c r="F1918" s="24" t="s">
        <v>543</v>
      </c>
      <c r="G1918" s="25" t="s">
        <v>189</v>
      </c>
      <c r="H1918" s="28" t="s">
        <v>186</v>
      </c>
      <c r="I1918" s="49">
        <v>26.945240560274822</v>
      </c>
    </row>
    <row r="1919" spans="1:9" ht="15.6" x14ac:dyDescent="0.3">
      <c r="A1919" s="39" t="s">
        <v>4019</v>
      </c>
      <c r="B1919" s="20" t="s">
        <v>4020</v>
      </c>
      <c r="C1919" s="23">
        <v>6</v>
      </c>
      <c r="D1919" s="23" t="s">
        <v>183</v>
      </c>
      <c r="E1919" s="24" t="s">
        <v>1132</v>
      </c>
      <c r="F1919" s="24" t="s">
        <v>543</v>
      </c>
      <c r="G1919" s="25" t="s">
        <v>189</v>
      </c>
      <c r="H1919" s="28" t="s">
        <v>186</v>
      </c>
      <c r="I1919" s="49">
        <v>26.554021096604774</v>
      </c>
    </row>
    <row r="1920" spans="1:9" ht="15.6" x14ac:dyDescent="0.3">
      <c r="A1920" s="39" t="s">
        <v>4021</v>
      </c>
      <c r="B1920" s="20" t="s">
        <v>4022</v>
      </c>
      <c r="C1920" s="23">
        <v>6</v>
      </c>
      <c r="D1920" s="23" t="s">
        <v>183</v>
      </c>
      <c r="E1920" s="24" t="s">
        <v>1132</v>
      </c>
      <c r="F1920" s="24" t="s">
        <v>543</v>
      </c>
      <c r="G1920" s="25" t="s">
        <v>189</v>
      </c>
      <c r="H1920" s="28" t="s">
        <v>186</v>
      </c>
      <c r="I1920" s="49">
        <v>26.554021096604774</v>
      </c>
    </row>
    <row r="1921" spans="1:9" ht="15.6" x14ac:dyDescent="0.3">
      <c r="A1921" s="39" t="s">
        <v>4023</v>
      </c>
      <c r="B1921" s="20" t="s">
        <v>4024</v>
      </c>
      <c r="C1921" s="23">
        <v>6</v>
      </c>
      <c r="D1921" s="23" t="s">
        <v>183</v>
      </c>
      <c r="E1921" s="24" t="s">
        <v>1132</v>
      </c>
      <c r="F1921" s="24" t="s">
        <v>543</v>
      </c>
      <c r="G1921" s="25" t="s">
        <v>189</v>
      </c>
      <c r="H1921" s="28" t="s">
        <v>186</v>
      </c>
      <c r="I1921" s="49">
        <v>26.945240560274822</v>
      </c>
    </row>
    <row r="1922" spans="1:9" ht="15.6" x14ac:dyDescent="0.3">
      <c r="A1922" s="39" t="s">
        <v>4025</v>
      </c>
      <c r="B1922" s="20" t="s">
        <v>4026</v>
      </c>
      <c r="C1922" s="23">
        <v>6</v>
      </c>
      <c r="D1922" s="23" t="s">
        <v>183</v>
      </c>
      <c r="E1922" s="24" t="s">
        <v>1132</v>
      </c>
      <c r="F1922" s="24" t="s">
        <v>543</v>
      </c>
      <c r="G1922" s="25" t="s">
        <v>189</v>
      </c>
      <c r="H1922" s="28" t="s">
        <v>186</v>
      </c>
      <c r="I1922" s="49">
        <v>26.554021096604774</v>
      </c>
    </row>
    <row r="1923" spans="1:9" ht="15.6" x14ac:dyDescent="0.3">
      <c r="A1923" s="39" t="s">
        <v>4027</v>
      </c>
      <c r="B1923" s="20" t="s">
        <v>4028</v>
      </c>
      <c r="C1923" s="23">
        <v>6</v>
      </c>
      <c r="D1923" s="23" t="s">
        <v>183</v>
      </c>
      <c r="E1923" s="24" t="s">
        <v>1132</v>
      </c>
      <c r="F1923" s="24" t="s">
        <v>543</v>
      </c>
      <c r="G1923" s="25" t="s">
        <v>189</v>
      </c>
      <c r="H1923" s="28" t="s">
        <v>186</v>
      </c>
      <c r="I1923" s="49">
        <v>26.554021096604774</v>
      </c>
    </row>
    <row r="1924" spans="1:9" ht="15.6" x14ac:dyDescent="0.3">
      <c r="A1924" s="39" t="s">
        <v>4029</v>
      </c>
      <c r="B1924" s="20" t="s">
        <v>4030</v>
      </c>
      <c r="C1924" s="23">
        <v>6</v>
      </c>
      <c r="D1924" s="23" t="s">
        <v>183</v>
      </c>
      <c r="E1924" s="24" t="s">
        <v>1132</v>
      </c>
      <c r="F1924" s="24" t="s">
        <v>543</v>
      </c>
      <c r="G1924" s="25" t="s">
        <v>189</v>
      </c>
      <c r="H1924" s="28" t="s">
        <v>186</v>
      </c>
      <c r="I1924" s="49">
        <v>26.945240560274822</v>
      </c>
    </row>
    <row r="1925" spans="1:9" ht="15.6" x14ac:dyDescent="0.3">
      <c r="A1925" s="39" t="s">
        <v>4031</v>
      </c>
      <c r="B1925" s="20" t="s">
        <v>4032</v>
      </c>
      <c r="C1925" s="23">
        <v>6</v>
      </c>
      <c r="D1925" s="23" t="s">
        <v>183</v>
      </c>
      <c r="E1925" s="24" t="s">
        <v>1132</v>
      </c>
      <c r="F1925" s="24" t="s">
        <v>543</v>
      </c>
      <c r="G1925" s="25" t="s">
        <v>189</v>
      </c>
      <c r="H1925" s="25" t="s">
        <v>186</v>
      </c>
      <c r="I1925" s="49">
        <v>26.554021096604774</v>
      </c>
    </row>
    <row r="1926" spans="1:9" ht="15.6" x14ac:dyDescent="0.3">
      <c r="A1926" s="39" t="s">
        <v>4033</v>
      </c>
      <c r="B1926" s="20" t="s">
        <v>4034</v>
      </c>
      <c r="C1926" s="23">
        <v>6</v>
      </c>
      <c r="D1926" s="23" t="s">
        <v>183</v>
      </c>
      <c r="E1926" s="24" t="s">
        <v>1132</v>
      </c>
      <c r="F1926" s="24" t="s">
        <v>543</v>
      </c>
      <c r="G1926" s="25" t="s">
        <v>189</v>
      </c>
      <c r="H1926" s="25" t="s">
        <v>186</v>
      </c>
      <c r="I1926" s="49">
        <v>26.554021096604774</v>
      </c>
    </row>
    <row r="1927" spans="1:9" ht="15.6" x14ac:dyDescent="0.3">
      <c r="A1927" s="39" t="s">
        <v>4035</v>
      </c>
      <c r="B1927" s="20" t="s">
        <v>4036</v>
      </c>
      <c r="C1927" s="23">
        <v>6</v>
      </c>
      <c r="D1927" s="23" t="s">
        <v>183</v>
      </c>
      <c r="E1927" s="24" t="s">
        <v>1132</v>
      </c>
      <c r="F1927" s="24" t="s">
        <v>543</v>
      </c>
      <c r="G1927" s="25" t="s">
        <v>189</v>
      </c>
      <c r="H1927" s="25" t="s">
        <v>186</v>
      </c>
      <c r="I1927" s="49">
        <v>26.945240560274822</v>
      </c>
    </row>
    <row r="1928" spans="1:9" ht="15.6" x14ac:dyDescent="0.3">
      <c r="A1928" s="39" t="s">
        <v>4037</v>
      </c>
      <c r="B1928" s="20" t="s">
        <v>4038</v>
      </c>
      <c r="C1928" s="23">
        <v>6</v>
      </c>
      <c r="D1928" s="23" t="s">
        <v>183</v>
      </c>
      <c r="E1928" s="24" t="s">
        <v>1132</v>
      </c>
      <c r="F1928" s="24" t="s">
        <v>543</v>
      </c>
      <c r="G1928" s="25" t="s">
        <v>189</v>
      </c>
      <c r="H1928" s="25" t="s">
        <v>186</v>
      </c>
      <c r="I1928" s="49">
        <v>26.554021096604774</v>
      </c>
    </row>
    <row r="1929" spans="1:9" ht="15.6" x14ac:dyDescent="0.3">
      <c r="A1929" s="39" t="s">
        <v>4039</v>
      </c>
      <c r="B1929" s="20" t="s">
        <v>4040</v>
      </c>
      <c r="C1929" s="23">
        <v>6</v>
      </c>
      <c r="D1929" s="23" t="s">
        <v>183</v>
      </c>
      <c r="E1929" s="24" t="s">
        <v>1132</v>
      </c>
      <c r="F1929" s="24" t="s">
        <v>543</v>
      </c>
      <c r="G1929" s="25" t="s">
        <v>189</v>
      </c>
      <c r="H1929" s="25" t="s">
        <v>186</v>
      </c>
      <c r="I1929" s="49">
        <v>26.554021096604774</v>
      </c>
    </row>
    <row r="1930" spans="1:9" ht="15.6" x14ac:dyDescent="0.3">
      <c r="A1930" s="39" t="s">
        <v>4041</v>
      </c>
      <c r="B1930" s="20" t="s">
        <v>4042</v>
      </c>
      <c r="C1930" s="23">
        <v>6</v>
      </c>
      <c r="D1930" s="23" t="s">
        <v>183</v>
      </c>
      <c r="E1930" s="24" t="s">
        <v>1132</v>
      </c>
      <c r="F1930" s="24" t="s">
        <v>543</v>
      </c>
      <c r="G1930" s="25" t="s">
        <v>189</v>
      </c>
      <c r="H1930" s="25" t="s">
        <v>186</v>
      </c>
      <c r="I1930" s="49">
        <v>26.945240560274822</v>
      </c>
    </row>
    <row r="1931" spans="1:9" ht="15.6" x14ac:dyDescent="0.3">
      <c r="A1931" s="39" t="s">
        <v>4043</v>
      </c>
      <c r="B1931" s="20" t="s">
        <v>4044</v>
      </c>
      <c r="C1931" s="23">
        <v>6</v>
      </c>
      <c r="D1931" s="23" t="s">
        <v>183</v>
      </c>
      <c r="E1931" s="24" t="s">
        <v>1132</v>
      </c>
      <c r="F1931" s="24" t="s">
        <v>543</v>
      </c>
      <c r="G1931" s="25" t="s">
        <v>189</v>
      </c>
      <c r="H1931" s="28" t="s">
        <v>186</v>
      </c>
      <c r="I1931" s="49">
        <v>26.554021096604774</v>
      </c>
    </row>
    <row r="1932" spans="1:9" ht="15.6" x14ac:dyDescent="0.3">
      <c r="A1932" s="39" t="s">
        <v>4045</v>
      </c>
      <c r="B1932" s="20" t="s">
        <v>4046</v>
      </c>
      <c r="C1932" s="23">
        <v>6</v>
      </c>
      <c r="D1932" s="23" t="s">
        <v>183</v>
      </c>
      <c r="E1932" s="24" t="s">
        <v>1132</v>
      </c>
      <c r="F1932" s="24" t="s">
        <v>543</v>
      </c>
      <c r="G1932" s="25" t="s">
        <v>189</v>
      </c>
      <c r="H1932" s="28" t="s">
        <v>186</v>
      </c>
      <c r="I1932" s="49">
        <v>26.554021096604774</v>
      </c>
    </row>
    <row r="1933" spans="1:9" ht="15.6" x14ac:dyDescent="0.3">
      <c r="A1933" s="39" t="s">
        <v>4047</v>
      </c>
      <c r="B1933" s="20" t="s">
        <v>4048</v>
      </c>
      <c r="C1933" s="23">
        <v>6</v>
      </c>
      <c r="D1933" s="23" t="s">
        <v>183</v>
      </c>
      <c r="E1933" s="24" t="s">
        <v>1132</v>
      </c>
      <c r="F1933" s="24" t="s">
        <v>543</v>
      </c>
      <c r="G1933" s="25" t="s">
        <v>189</v>
      </c>
      <c r="H1933" s="28" t="s">
        <v>186</v>
      </c>
      <c r="I1933" s="49">
        <v>26.945240560274822</v>
      </c>
    </row>
    <row r="1934" spans="1:9" ht="15.6" x14ac:dyDescent="0.3">
      <c r="A1934" s="39" t="s">
        <v>4049</v>
      </c>
      <c r="B1934" s="20" t="s">
        <v>4050</v>
      </c>
      <c r="C1934" s="23">
        <v>6</v>
      </c>
      <c r="D1934" s="23" t="s">
        <v>183</v>
      </c>
      <c r="E1934" s="24" t="s">
        <v>1132</v>
      </c>
      <c r="F1934" s="24" t="s">
        <v>543</v>
      </c>
      <c r="G1934" s="25" t="s">
        <v>189</v>
      </c>
      <c r="H1934" s="28" t="s">
        <v>186</v>
      </c>
      <c r="I1934" s="49">
        <v>26.554021096604774</v>
      </c>
    </row>
    <row r="1935" spans="1:9" ht="15.6" x14ac:dyDescent="0.3">
      <c r="A1935" s="39" t="s">
        <v>4051</v>
      </c>
      <c r="B1935" s="20" t="s">
        <v>4052</v>
      </c>
      <c r="C1935" s="23">
        <v>6</v>
      </c>
      <c r="D1935" s="23" t="s">
        <v>183</v>
      </c>
      <c r="E1935" s="24" t="s">
        <v>1132</v>
      </c>
      <c r="F1935" s="24" t="s">
        <v>543</v>
      </c>
      <c r="G1935" s="25" t="s">
        <v>189</v>
      </c>
      <c r="H1935" s="28" t="s">
        <v>186</v>
      </c>
      <c r="I1935" s="49">
        <v>26.554021096604774</v>
      </c>
    </row>
    <row r="1936" spans="1:9" ht="15.6" x14ac:dyDescent="0.3">
      <c r="A1936" s="39" t="s">
        <v>4053</v>
      </c>
      <c r="B1936" s="20" t="s">
        <v>4054</v>
      </c>
      <c r="C1936" s="23">
        <v>6</v>
      </c>
      <c r="D1936" s="23" t="s">
        <v>183</v>
      </c>
      <c r="E1936" s="24" t="s">
        <v>1132</v>
      </c>
      <c r="F1936" s="24" t="s">
        <v>543</v>
      </c>
      <c r="G1936" s="25" t="s">
        <v>189</v>
      </c>
      <c r="H1936" s="28" t="s">
        <v>186</v>
      </c>
      <c r="I1936" s="49">
        <v>26.945240560274822</v>
      </c>
    </row>
    <row r="1937" spans="1:9" ht="15.6" x14ac:dyDescent="0.3">
      <c r="A1937" s="39" t="s">
        <v>4055</v>
      </c>
      <c r="B1937" s="20" t="s">
        <v>4056</v>
      </c>
      <c r="C1937" s="23">
        <v>6</v>
      </c>
      <c r="D1937" s="23" t="s">
        <v>183</v>
      </c>
      <c r="E1937" s="24" t="s">
        <v>1132</v>
      </c>
      <c r="F1937" s="24" t="s">
        <v>543</v>
      </c>
      <c r="G1937" s="25" t="s">
        <v>189</v>
      </c>
      <c r="H1937" s="28" t="s">
        <v>186</v>
      </c>
      <c r="I1937" s="49">
        <v>26.554021096604774</v>
      </c>
    </row>
    <row r="1938" spans="1:9" ht="15.6" x14ac:dyDescent="0.3">
      <c r="A1938" s="39" t="s">
        <v>4057</v>
      </c>
      <c r="B1938" s="20" t="s">
        <v>4058</v>
      </c>
      <c r="C1938" s="23">
        <v>6</v>
      </c>
      <c r="D1938" s="23" t="s">
        <v>183</v>
      </c>
      <c r="E1938" s="24" t="s">
        <v>1132</v>
      </c>
      <c r="F1938" s="24" t="s">
        <v>543</v>
      </c>
      <c r="G1938" s="25" t="s">
        <v>189</v>
      </c>
      <c r="H1938" s="28" t="s">
        <v>186</v>
      </c>
      <c r="I1938" s="49">
        <v>26.554021096604774</v>
      </c>
    </row>
    <row r="1939" spans="1:9" ht="15.6" x14ac:dyDescent="0.3">
      <c r="A1939" s="39" t="s">
        <v>4059</v>
      </c>
      <c r="B1939" s="20" t="s">
        <v>4060</v>
      </c>
      <c r="C1939" s="23">
        <v>6</v>
      </c>
      <c r="D1939" s="23" t="s">
        <v>183</v>
      </c>
      <c r="E1939" s="24" t="s">
        <v>1132</v>
      </c>
      <c r="F1939" s="24" t="s">
        <v>543</v>
      </c>
      <c r="G1939" s="25" t="s">
        <v>189</v>
      </c>
      <c r="H1939" s="28" t="s">
        <v>186</v>
      </c>
      <c r="I1939" s="49">
        <v>28.292502588288563</v>
      </c>
    </row>
    <row r="1940" spans="1:9" ht="15.6" x14ac:dyDescent="0.3">
      <c r="A1940" s="39" t="s">
        <v>4061</v>
      </c>
      <c r="B1940" s="20" t="s">
        <v>4062</v>
      </c>
      <c r="C1940" s="23">
        <v>6</v>
      </c>
      <c r="D1940" s="23" t="s">
        <v>183</v>
      </c>
      <c r="E1940" s="24" t="s">
        <v>1132</v>
      </c>
      <c r="F1940" s="24" t="s">
        <v>543</v>
      </c>
      <c r="G1940" s="25" t="s">
        <v>189</v>
      </c>
      <c r="H1940" s="28" t="s">
        <v>186</v>
      </c>
      <c r="I1940" s="49">
        <v>27.881722151435014</v>
      </c>
    </row>
    <row r="1941" spans="1:9" ht="15.6" x14ac:dyDescent="0.3">
      <c r="A1941" s="39" t="s">
        <v>4063</v>
      </c>
      <c r="B1941" s="20" t="s">
        <v>4064</v>
      </c>
      <c r="C1941" s="23">
        <v>6</v>
      </c>
      <c r="D1941" s="23" t="s">
        <v>183</v>
      </c>
      <c r="E1941" s="24" t="s">
        <v>1132</v>
      </c>
      <c r="F1941" s="24" t="s">
        <v>543</v>
      </c>
      <c r="G1941" s="25" t="s">
        <v>189</v>
      </c>
      <c r="H1941" s="28" t="s">
        <v>186</v>
      </c>
      <c r="I1941" s="49">
        <v>27.881722151435014</v>
      </c>
    </row>
    <row r="1942" spans="1:9" ht="15.6" x14ac:dyDescent="0.3">
      <c r="A1942" s="39" t="s">
        <v>4065</v>
      </c>
      <c r="B1942" s="20" t="s">
        <v>4066</v>
      </c>
      <c r="C1942" s="23">
        <v>6</v>
      </c>
      <c r="D1942" s="23" t="s">
        <v>183</v>
      </c>
      <c r="E1942" s="24" t="s">
        <v>1132</v>
      </c>
      <c r="F1942" s="24" t="s">
        <v>543</v>
      </c>
      <c r="G1942" s="25" t="s">
        <v>189</v>
      </c>
      <c r="H1942" s="28" t="s">
        <v>186</v>
      </c>
      <c r="I1942" s="49">
        <v>28.292502588288563</v>
      </c>
    </row>
    <row r="1943" spans="1:9" ht="15.6" x14ac:dyDescent="0.3">
      <c r="A1943" s="39" t="s">
        <v>4067</v>
      </c>
      <c r="B1943" s="20" t="s">
        <v>4068</v>
      </c>
      <c r="C1943" s="23">
        <v>6</v>
      </c>
      <c r="D1943" s="23" t="s">
        <v>183</v>
      </c>
      <c r="E1943" s="24" t="s">
        <v>1132</v>
      </c>
      <c r="F1943" s="24" t="s">
        <v>543</v>
      </c>
      <c r="G1943" s="25" t="s">
        <v>189</v>
      </c>
      <c r="H1943" s="28" t="s">
        <v>186</v>
      </c>
      <c r="I1943" s="49">
        <v>27.881722151435014</v>
      </c>
    </row>
    <row r="1944" spans="1:9" ht="15.6" x14ac:dyDescent="0.3">
      <c r="A1944" s="39" t="s">
        <v>4069</v>
      </c>
      <c r="B1944" s="20" t="s">
        <v>4070</v>
      </c>
      <c r="C1944" s="23">
        <v>6</v>
      </c>
      <c r="D1944" s="23" t="s">
        <v>183</v>
      </c>
      <c r="E1944" s="24" t="s">
        <v>1132</v>
      </c>
      <c r="F1944" s="24" t="s">
        <v>543</v>
      </c>
      <c r="G1944" s="25" t="s">
        <v>189</v>
      </c>
      <c r="H1944" s="28" t="s">
        <v>186</v>
      </c>
      <c r="I1944" s="49">
        <v>27.881722151435014</v>
      </c>
    </row>
    <row r="1945" spans="1:9" ht="15.6" x14ac:dyDescent="0.3">
      <c r="A1945" s="39" t="s">
        <v>4071</v>
      </c>
      <c r="B1945" s="20" t="s">
        <v>4072</v>
      </c>
      <c r="C1945" s="23">
        <v>6</v>
      </c>
      <c r="D1945" s="23" t="s">
        <v>183</v>
      </c>
      <c r="E1945" s="24" t="s">
        <v>1132</v>
      </c>
      <c r="F1945" s="24" t="s">
        <v>543</v>
      </c>
      <c r="G1945" s="25" t="s">
        <v>189</v>
      </c>
      <c r="H1945" s="28" t="s">
        <v>186</v>
      </c>
      <c r="I1945" s="49">
        <v>26.945240560274822</v>
      </c>
    </row>
    <row r="1946" spans="1:9" ht="15.6" x14ac:dyDescent="0.3">
      <c r="A1946" s="39" t="s">
        <v>4073</v>
      </c>
      <c r="B1946" s="20" t="s">
        <v>4074</v>
      </c>
      <c r="C1946" s="23">
        <v>6</v>
      </c>
      <c r="D1946" s="23" t="s">
        <v>183</v>
      </c>
      <c r="E1946" s="24" t="s">
        <v>1132</v>
      </c>
      <c r="F1946" s="24" t="s">
        <v>543</v>
      </c>
      <c r="G1946" s="25" t="s">
        <v>189</v>
      </c>
      <c r="H1946" s="28" t="s">
        <v>186</v>
      </c>
      <c r="I1946" s="49">
        <v>26.554021096604774</v>
      </c>
    </row>
    <row r="1947" spans="1:9" ht="15.6" x14ac:dyDescent="0.3">
      <c r="A1947" s="39" t="s">
        <v>4075</v>
      </c>
      <c r="B1947" s="20" t="s">
        <v>4076</v>
      </c>
      <c r="C1947" s="23">
        <v>6</v>
      </c>
      <c r="D1947" s="23" t="s">
        <v>183</v>
      </c>
      <c r="E1947" s="24" t="s">
        <v>1132</v>
      </c>
      <c r="F1947" s="24" t="s">
        <v>543</v>
      </c>
      <c r="G1947" s="25" t="s">
        <v>189</v>
      </c>
      <c r="H1947" s="28" t="s">
        <v>186</v>
      </c>
      <c r="I1947" s="49">
        <v>26.554021096604774</v>
      </c>
    </row>
    <row r="1948" spans="1:9" ht="15.6" x14ac:dyDescent="0.3">
      <c r="A1948" s="39" t="s">
        <v>4077</v>
      </c>
      <c r="B1948" s="20" t="s">
        <v>4078</v>
      </c>
      <c r="C1948" s="23">
        <v>6</v>
      </c>
      <c r="D1948" s="23" t="s">
        <v>1698</v>
      </c>
      <c r="E1948" s="24" t="s">
        <v>3771</v>
      </c>
      <c r="F1948" s="24" t="s">
        <v>543</v>
      </c>
      <c r="G1948" s="25" t="s">
        <v>185</v>
      </c>
      <c r="H1948" s="28" t="s">
        <v>186</v>
      </c>
      <c r="I1948" s="49">
        <v>17.920000000000002</v>
      </c>
    </row>
    <row r="1949" spans="1:9" ht="15.6" x14ac:dyDescent="0.3">
      <c r="A1949" s="39" t="s">
        <v>4079</v>
      </c>
      <c r="B1949" s="20" t="s">
        <v>4080</v>
      </c>
      <c r="C1949" s="23">
        <v>6</v>
      </c>
      <c r="D1949" s="23" t="s">
        <v>811</v>
      </c>
      <c r="E1949" s="24" t="s">
        <v>543</v>
      </c>
      <c r="F1949" s="24" t="s">
        <v>543</v>
      </c>
      <c r="G1949" s="25" t="s">
        <v>1110</v>
      </c>
      <c r="H1949" s="28" t="s">
        <v>186</v>
      </c>
      <c r="I1949" s="49">
        <v>11.3</v>
      </c>
    </row>
    <row r="1950" spans="1:9" ht="15.6" x14ac:dyDescent="0.3">
      <c r="A1950" s="39" t="s">
        <v>4081</v>
      </c>
      <c r="B1950" s="20" t="s">
        <v>4082</v>
      </c>
      <c r="C1950" s="23">
        <v>6</v>
      </c>
      <c r="D1950" s="23" t="s">
        <v>183</v>
      </c>
      <c r="E1950" s="24" t="s">
        <v>1132</v>
      </c>
      <c r="F1950" s="24" t="s">
        <v>543</v>
      </c>
      <c r="G1950" s="25" t="s">
        <v>185</v>
      </c>
      <c r="H1950" s="28" t="s">
        <v>186</v>
      </c>
      <c r="I1950" s="49">
        <v>10.53</v>
      </c>
    </row>
    <row r="1951" spans="1:9" ht="15.6" x14ac:dyDescent="0.3">
      <c r="A1951" s="39" t="s">
        <v>4083</v>
      </c>
      <c r="B1951" s="20" t="s">
        <v>4084</v>
      </c>
      <c r="C1951" s="23">
        <v>6</v>
      </c>
      <c r="D1951" s="23" t="s">
        <v>1029</v>
      </c>
      <c r="E1951" s="24" t="s">
        <v>1033</v>
      </c>
      <c r="F1951" s="24" t="s">
        <v>543</v>
      </c>
      <c r="G1951" s="25" t="s">
        <v>185</v>
      </c>
      <c r="H1951" s="28" t="s">
        <v>186</v>
      </c>
      <c r="I1951" s="49">
        <v>3.1941942401823424</v>
      </c>
    </row>
    <row r="1952" spans="1:9" ht="15.6" x14ac:dyDescent="0.3">
      <c r="A1952" s="39" t="s">
        <v>4085</v>
      </c>
      <c r="B1952" s="20" t="s">
        <v>4086</v>
      </c>
      <c r="C1952" s="23">
        <v>5.8</v>
      </c>
      <c r="D1952" s="23" t="s">
        <v>1029</v>
      </c>
      <c r="E1952" s="24">
        <v>69.599999999999994</v>
      </c>
      <c r="F1952" s="24">
        <v>11.6</v>
      </c>
      <c r="G1952" s="25" t="s">
        <v>185</v>
      </c>
      <c r="H1952" s="28" t="s">
        <v>186</v>
      </c>
      <c r="I1952" s="49">
        <v>3.8641959588547357</v>
      </c>
    </row>
    <row r="1953" spans="1:9" ht="15.6" x14ac:dyDescent="0.3">
      <c r="A1953" s="39" t="s">
        <v>4087</v>
      </c>
      <c r="B1953" s="20" t="s">
        <v>4088</v>
      </c>
      <c r="C1953" s="23">
        <v>5.8</v>
      </c>
      <c r="D1953" s="23" t="s">
        <v>1029</v>
      </c>
      <c r="E1953" s="24">
        <v>69.599999999999994</v>
      </c>
      <c r="F1953" s="24">
        <v>11.6</v>
      </c>
      <c r="G1953" s="25" t="s">
        <v>185</v>
      </c>
      <c r="H1953" s="28" t="s">
        <v>186</v>
      </c>
      <c r="I1953" s="49">
        <v>3.8486145235367744</v>
      </c>
    </row>
    <row r="1954" spans="1:9" ht="15.6" x14ac:dyDescent="0.3">
      <c r="A1954" s="39" t="s">
        <v>4089</v>
      </c>
      <c r="B1954" s="20" t="s">
        <v>4090</v>
      </c>
      <c r="C1954" s="23">
        <v>5.8</v>
      </c>
      <c r="D1954" s="23" t="s">
        <v>2464</v>
      </c>
      <c r="E1954" s="24">
        <v>278.39999999999998</v>
      </c>
      <c r="F1954" s="24">
        <v>69.599999999999994</v>
      </c>
      <c r="G1954" s="25" t="s">
        <v>1110</v>
      </c>
      <c r="H1954" s="28" t="s">
        <v>186</v>
      </c>
      <c r="I1954" s="49">
        <v>8.0649509205774663</v>
      </c>
    </row>
    <row r="1955" spans="1:9" ht="15.6" x14ac:dyDescent="0.3">
      <c r="A1955" s="39" t="s">
        <v>4091</v>
      </c>
      <c r="B1955" s="20" t="s">
        <v>4092</v>
      </c>
      <c r="C1955" s="23">
        <v>5.8</v>
      </c>
      <c r="D1955" s="23" t="s">
        <v>2464</v>
      </c>
      <c r="E1955" s="24">
        <v>278.39999999999998</v>
      </c>
      <c r="F1955" s="24">
        <v>69.599999999999994</v>
      </c>
      <c r="G1955" s="25" t="s">
        <v>1110</v>
      </c>
      <c r="H1955" s="28" t="s">
        <v>186</v>
      </c>
      <c r="I1955" s="49">
        <v>9.8387320743687479</v>
      </c>
    </row>
    <row r="1956" spans="1:9" ht="15.6" x14ac:dyDescent="0.3">
      <c r="A1956" s="39" t="s">
        <v>4093</v>
      </c>
      <c r="B1956" s="20" t="s">
        <v>4094</v>
      </c>
      <c r="C1956" s="23">
        <v>5.8</v>
      </c>
      <c r="D1956" s="23" t="s">
        <v>2464</v>
      </c>
      <c r="E1956" s="24">
        <v>278.39999999999998</v>
      </c>
      <c r="F1956" s="24">
        <v>69.599999999999994</v>
      </c>
      <c r="G1956" s="25" t="s">
        <v>1110</v>
      </c>
      <c r="H1956" s="28" t="s">
        <v>186</v>
      </c>
      <c r="I1956" s="49">
        <v>9.8823328247136502</v>
      </c>
    </row>
    <row r="1957" spans="1:9" ht="15.6" x14ac:dyDescent="0.3">
      <c r="A1957" s="39" t="s">
        <v>4095</v>
      </c>
      <c r="B1957" s="20" t="s">
        <v>4096</v>
      </c>
      <c r="C1957" s="23">
        <v>5.8</v>
      </c>
      <c r="D1957" s="23" t="s">
        <v>2464</v>
      </c>
      <c r="E1957" s="24">
        <v>278.39999999999998</v>
      </c>
      <c r="F1957" s="24">
        <v>69.599999999999994</v>
      </c>
      <c r="G1957" s="25" t="s">
        <v>1110</v>
      </c>
      <c r="H1957" s="28" t="s">
        <v>186</v>
      </c>
      <c r="I1957" s="49">
        <v>9.8823328247136502</v>
      </c>
    </row>
    <row r="1958" spans="1:9" ht="15.6" x14ac:dyDescent="0.3">
      <c r="A1958" s="39" t="s">
        <v>4097</v>
      </c>
      <c r="B1958" s="20" t="s">
        <v>4098</v>
      </c>
      <c r="C1958" s="23">
        <v>5.8</v>
      </c>
      <c r="D1958" s="23" t="s">
        <v>2464</v>
      </c>
      <c r="E1958" s="24">
        <v>278.39999999999998</v>
      </c>
      <c r="F1958" s="24">
        <v>69.599999999999994</v>
      </c>
      <c r="G1958" s="25" t="s">
        <v>1110</v>
      </c>
      <c r="H1958" s="28" t="s">
        <v>186</v>
      </c>
      <c r="I1958" s="49">
        <v>9.8823328247136502</v>
      </c>
    </row>
    <row r="1959" spans="1:9" ht="15.6" x14ac:dyDescent="0.3">
      <c r="A1959" s="39" t="s">
        <v>4099</v>
      </c>
      <c r="B1959" s="20" t="s">
        <v>4100</v>
      </c>
      <c r="C1959" s="23">
        <v>5.8</v>
      </c>
      <c r="D1959" s="23" t="s">
        <v>2464</v>
      </c>
      <c r="E1959" s="24">
        <v>278.39999999999998</v>
      </c>
      <c r="F1959" s="24">
        <v>69.599999999999994</v>
      </c>
      <c r="G1959" s="25" t="s">
        <v>1110</v>
      </c>
      <c r="H1959" s="28" t="s">
        <v>186</v>
      </c>
      <c r="I1959" s="49">
        <v>11.02749863219959</v>
      </c>
    </row>
    <row r="1960" spans="1:9" ht="15.6" x14ac:dyDescent="0.3">
      <c r="A1960" s="39" t="s">
        <v>4101</v>
      </c>
      <c r="B1960" s="20" t="s">
        <v>4102</v>
      </c>
      <c r="C1960" s="23">
        <v>5.8</v>
      </c>
      <c r="D1960" s="23" t="s">
        <v>2464</v>
      </c>
      <c r="E1960" s="24">
        <v>278.39999999999998</v>
      </c>
      <c r="F1960" s="24">
        <v>69.599999999999994</v>
      </c>
      <c r="G1960" s="25" t="s">
        <v>1110</v>
      </c>
      <c r="H1960" s="28" t="s">
        <v>186</v>
      </c>
      <c r="I1960" s="49">
        <v>11.02749863219959</v>
      </c>
    </row>
    <row r="1961" spans="1:9" ht="15.6" x14ac:dyDescent="0.3">
      <c r="A1961" s="39" t="s">
        <v>4103</v>
      </c>
      <c r="B1961" s="20" t="s">
        <v>4104</v>
      </c>
      <c r="C1961" s="23">
        <v>5.8</v>
      </c>
      <c r="D1961" s="23" t="s">
        <v>2464</v>
      </c>
      <c r="E1961" s="24">
        <v>278.39999999999998</v>
      </c>
      <c r="F1961" s="24">
        <v>69.599999999999994</v>
      </c>
      <c r="G1961" s="25" t="s">
        <v>1110</v>
      </c>
      <c r="H1961" s="28" t="s">
        <v>186</v>
      </c>
      <c r="I1961" s="49">
        <v>11.02749863219959</v>
      </c>
    </row>
    <row r="1962" spans="1:9" ht="15.6" x14ac:dyDescent="0.3">
      <c r="A1962" s="39" t="s">
        <v>4105</v>
      </c>
      <c r="B1962" s="20" t="s">
        <v>4106</v>
      </c>
      <c r="C1962" s="23">
        <v>5.8</v>
      </c>
      <c r="D1962" s="23" t="s">
        <v>2464</v>
      </c>
      <c r="E1962" s="24">
        <v>278.39999999999998</v>
      </c>
      <c r="F1962" s="24">
        <v>69.599999999999994</v>
      </c>
      <c r="G1962" s="25" t="s">
        <v>1110</v>
      </c>
      <c r="H1962" s="28" t="s">
        <v>186</v>
      </c>
      <c r="I1962" s="49">
        <v>11.02749863219959</v>
      </c>
    </row>
    <row r="1963" spans="1:9" ht="15.6" x14ac:dyDescent="0.3">
      <c r="A1963" s="39" t="s">
        <v>4107</v>
      </c>
      <c r="B1963" s="20" t="s">
        <v>4108</v>
      </c>
      <c r="C1963" s="23">
        <v>5.8</v>
      </c>
      <c r="D1963" s="23" t="s">
        <v>2464</v>
      </c>
      <c r="E1963" s="24">
        <v>278.39999999999998</v>
      </c>
      <c r="F1963" s="24">
        <v>69.599999999999994</v>
      </c>
      <c r="G1963" s="25" t="s">
        <v>1110</v>
      </c>
      <c r="H1963" s="28" t="s">
        <v>186</v>
      </c>
      <c r="I1963" s="49">
        <v>11.02749863219959</v>
      </c>
    </row>
    <row r="1964" spans="1:9" ht="15.6" x14ac:dyDescent="0.3">
      <c r="A1964" s="23" t="s">
        <v>4109</v>
      </c>
      <c r="B1964" s="20" t="s">
        <v>4110</v>
      </c>
      <c r="C1964" s="23">
        <v>5.8</v>
      </c>
      <c r="D1964" s="23" t="s">
        <v>2464</v>
      </c>
      <c r="E1964" s="24">
        <v>278.39999999999998</v>
      </c>
      <c r="F1964" s="24">
        <v>69.599999999999994</v>
      </c>
      <c r="G1964" s="25" t="s">
        <v>1110</v>
      </c>
      <c r="H1964" s="28" t="s">
        <v>186</v>
      </c>
      <c r="I1964" s="49">
        <v>11.02749863219959</v>
      </c>
    </row>
    <row r="1965" spans="1:9" ht="15.6" x14ac:dyDescent="0.3">
      <c r="A1965" s="23" t="s">
        <v>4111</v>
      </c>
      <c r="B1965" s="20" t="s">
        <v>4112</v>
      </c>
      <c r="C1965" s="23">
        <v>5.8</v>
      </c>
      <c r="D1965" s="23" t="s">
        <v>2464</v>
      </c>
      <c r="E1965" s="24">
        <v>278.39999999999998</v>
      </c>
      <c r="F1965" s="24">
        <v>69.599999999999994</v>
      </c>
      <c r="G1965" s="25" t="s">
        <v>1110</v>
      </c>
      <c r="H1965" s="28" t="s">
        <v>186</v>
      </c>
      <c r="I1965" s="49">
        <v>11.02749863219959</v>
      </c>
    </row>
    <row r="1966" spans="1:9" ht="15.6" x14ac:dyDescent="0.3">
      <c r="A1966" s="23" t="s">
        <v>4113</v>
      </c>
      <c r="B1966" s="20" t="s">
        <v>4114</v>
      </c>
      <c r="C1966" s="23">
        <v>5.8</v>
      </c>
      <c r="D1966" s="23" t="s">
        <v>2464</v>
      </c>
      <c r="E1966" s="24">
        <v>278.39999999999998</v>
      </c>
      <c r="F1966" s="24">
        <v>69.599999999999994</v>
      </c>
      <c r="G1966" s="25" t="s">
        <v>1110</v>
      </c>
      <c r="H1966" s="28" t="s">
        <v>186</v>
      </c>
      <c r="I1966" s="49">
        <v>11.02749863219959</v>
      </c>
    </row>
    <row r="1967" spans="1:9" ht="15.6" x14ac:dyDescent="0.3">
      <c r="A1967" s="23" t="s">
        <v>4115</v>
      </c>
      <c r="B1967" s="20" t="s">
        <v>4116</v>
      </c>
      <c r="C1967" s="23">
        <v>5.8</v>
      </c>
      <c r="D1967" s="23" t="s">
        <v>2464</v>
      </c>
      <c r="E1967" s="24">
        <v>278.39999999999998</v>
      </c>
      <c r="F1967" s="24">
        <v>69.599999999999994</v>
      </c>
      <c r="G1967" s="25" t="s">
        <v>1110</v>
      </c>
      <c r="H1967" s="28" t="s">
        <v>186</v>
      </c>
      <c r="I1967" s="49">
        <v>11.578873563809568</v>
      </c>
    </row>
    <row r="1968" spans="1:9" ht="15.6" x14ac:dyDescent="0.3">
      <c r="A1968" s="23" t="s">
        <v>4117</v>
      </c>
      <c r="B1968" s="20" t="s">
        <v>4118</v>
      </c>
      <c r="C1968" s="23">
        <v>5.8</v>
      </c>
      <c r="D1968" s="23" t="s">
        <v>2464</v>
      </c>
      <c r="E1968" s="24">
        <v>278.39999999999998</v>
      </c>
      <c r="F1968" s="24">
        <v>69.599999999999994</v>
      </c>
      <c r="G1968" s="25" t="s">
        <v>1110</v>
      </c>
      <c r="H1968" s="28" t="s">
        <v>186</v>
      </c>
      <c r="I1968" s="49">
        <v>11.578873563809568</v>
      </c>
    </row>
    <row r="1969" spans="1:9" ht="15.6" x14ac:dyDescent="0.3">
      <c r="A1969" s="23" t="s">
        <v>4119</v>
      </c>
      <c r="B1969" s="20" t="s">
        <v>4120</v>
      </c>
      <c r="C1969" s="23">
        <v>5.8</v>
      </c>
      <c r="D1969" s="23" t="s">
        <v>2464</v>
      </c>
      <c r="E1969" s="24">
        <v>278.39999999999998</v>
      </c>
      <c r="F1969" s="24">
        <v>69.599999999999994</v>
      </c>
      <c r="G1969" s="25" t="s">
        <v>1110</v>
      </c>
      <c r="H1969" s="28" t="s">
        <v>186</v>
      </c>
      <c r="I1969" s="49">
        <v>11.02749863219959</v>
      </c>
    </row>
    <row r="1970" spans="1:9" ht="15.6" x14ac:dyDescent="0.3">
      <c r="A1970" s="23" t="s">
        <v>87</v>
      </c>
      <c r="B1970" s="20" t="s">
        <v>90</v>
      </c>
      <c r="C1970" s="23">
        <v>5.8</v>
      </c>
      <c r="D1970" s="23" t="s">
        <v>4121</v>
      </c>
      <c r="E1970" s="24" t="s">
        <v>4122</v>
      </c>
      <c r="F1970" s="24" t="s">
        <v>4122</v>
      </c>
      <c r="G1970" s="25" t="s">
        <v>185</v>
      </c>
      <c r="H1970" s="28" t="s">
        <v>186</v>
      </c>
      <c r="I1970" s="49">
        <v>2.0887008817597419</v>
      </c>
    </row>
    <row r="1971" spans="1:9" ht="15.6" x14ac:dyDescent="0.3">
      <c r="A1971" s="24" t="s">
        <v>88</v>
      </c>
      <c r="B1971" s="20" t="s">
        <v>91</v>
      </c>
      <c r="C1971" s="23">
        <v>5.8</v>
      </c>
      <c r="D1971" s="23" t="s">
        <v>4121</v>
      </c>
      <c r="E1971" s="24" t="s">
        <v>4122</v>
      </c>
      <c r="F1971" s="24">
        <v>46.4</v>
      </c>
      <c r="G1971" s="25" t="s">
        <v>185</v>
      </c>
      <c r="H1971" s="28" t="s">
        <v>186</v>
      </c>
      <c r="I1971" s="49">
        <v>2.8390732728713828</v>
      </c>
    </row>
    <row r="1972" spans="1:9" ht="15.6" x14ac:dyDescent="0.3">
      <c r="A1972" s="24" t="s">
        <v>4123</v>
      </c>
      <c r="B1972" s="20" t="s">
        <v>4124</v>
      </c>
      <c r="C1972" s="23">
        <v>5.8</v>
      </c>
      <c r="D1972" s="23" t="s">
        <v>4121</v>
      </c>
      <c r="E1972" s="24" t="s">
        <v>4122</v>
      </c>
      <c r="F1972" s="24">
        <v>46.4</v>
      </c>
      <c r="G1972" s="25" t="s">
        <v>189</v>
      </c>
      <c r="H1972" s="28" t="s">
        <v>186</v>
      </c>
      <c r="I1972" s="49">
        <v>2.8883627394142892</v>
      </c>
    </row>
    <row r="1973" spans="1:9" ht="15.6" x14ac:dyDescent="0.3">
      <c r="A1973" s="24" t="s">
        <v>4125</v>
      </c>
      <c r="B1973" s="20" t="s">
        <v>4126</v>
      </c>
      <c r="C1973" s="23">
        <v>5.8</v>
      </c>
      <c r="D1973" s="23" t="s">
        <v>4121</v>
      </c>
      <c r="E1973" s="24" t="s">
        <v>4122</v>
      </c>
      <c r="F1973" s="24">
        <v>46.4</v>
      </c>
      <c r="G1973" s="25" t="s">
        <v>189</v>
      </c>
      <c r="H1973" s="28" t="s">
        <v>186</v>
      </c>
      <c r="I1973" s="49">
        <v>2.8883627394142892</v>
      </c>
    </row>
    <row r="1974" spans="1:9" ht="15.6" x14ac:dyDescent="0.3">
      <c r="A1974" s="39" t="s">
        <v>4127</v>
      </c>
      <c r="B1974" s="20" t="s">
        <v>4128</v>
      </c>
      <c r="C1974" s="23">
        <v>5.8</v>
      </c>
      <c r="D1974" s="23" t="s">
        <v>4121</v>
      </c>
      <c r="E1974" s="24" t="s">
        <v>4122</v>
      </c>
      <c r="F1974" s="24">
        <v>46.4</v>
      </c>
      <c r="G1974" s="25" t="s">
        <v>185</v>
      </c>
      <c r="H1974" s="28" t="s">
        <v>186</v>
      </c>
      <c r="I1974" s="49">
        <v>2.7897838063284754</v>
      </c>
    </row>
    <row r="1975" spans="1:9" ht="15.6" x14ac:dyDescent="0.3">
      <c r="A1975" s="39" t="s">
        <v>4129</v>
      </c>
      <c r="B1975" s="20" t="s">
        <v>4130</v>
      </c>
      <c r="C1975" s="23">
        <v>5.8</v>
      </c>
      <c r="D1975" s="23" t="s">
        <v>4121</v>
      </c>
      <c r="E1975" s="24" t="s">
        <v>4122</v>
      </c>
      <c r="F1975" s="24">
        <v>46.4</v>
      </c>
      <c r="G1975" s="25" t="s">
        <v>189</v>
      </c>
      <c r="H1975" s="28" t="s">
        <v>186</v>
      </c>
      <c r="I1975" s="49">
        <v>3.17219357607057</v>
      </c>
    </row>
    <row r="1976" spans="1:9" ht="15.6" x14ac:dyDescent="0.3">
      <c r="A1976" s="39" t="s">
        <v>4131</v>
      </c>
      <c r="B1976" s="20" t="s">
        <v>4132</v>
      </c>
      <c r="C1976" s="23">
        <v>5.8</v>
      </c>
      <c r="D1976" s="23" t="s">
        <v>4121</v>
      </c>
      <c r="E1976" s="24" t="s">
        <v>4122</v>
      </c>
      <c r="F1976" s="24">
        <v>46.4</v>
      </c>
      <c r="G1976" s="25" t="s">
        <v>189</v>
      </c>
      <c r="H1976" s="28" t="s">
        <v>186</v>
      </c>
      <c r="I1976" s="49">
        <v>3.17219357607057</v>
      </c>
    </row>
    <row r="1977" spans="1:9" ht="15.6" x14ac:dyDescent="0.3">
      <c r="A1977" s="39" t="s">
        <v>89</v>
      </c>
      <c r="B1977" s="20" t="s">
        <v>92</v>
      </c>
      <c r="C1977" s="23">
        <v>5.8</v>
      </c>
      <c r="D1977" s="23" t="s">
        <v>4121</v>
      </c>
      <c r="E1977" s="24" t="s">
        <v>4122</v>
      </c>
      <c r="F1977" s="24">
        <v>46.4</v>
      </c>
      <c r="G1977" s="25" t="s">
        <v>189</v>
      </c>
      <c r="H1977" s="28" t="s">
        <v>186</v>
      </c>
      <c r="I1977" s="49">
        <v>3.17219357607057</v>
      </c>
    </row>
    <row r="1978" spans="1:9" ht="15.6" x14ac:dyDescent="0.3">
      <c r="A1978" s="39" t="s">
        <v>4133</v>
      </c>
      <c r="B1978" s="20" t="s">
        <v>4134</v>
      </c>
      <c r="C1978" s="23">
        <v>5.8</v>
      </c>
      <c r="D1978" s="23" t="s">
        <v>4121</v>
      </c>
      <c r="E1978" s="24" t="s">
        <v>4122</v>
      </c>
      <c r="F1978" s="24">
        <v>46.4</v>
      </c>
      <c r="G1978" s="25" t="s">
        <v>189</v>
      </c>
      <c r="H1978" s="25" t="s">
        <v>186</v>
      </c>
      <c r="I1978" s="49">
        <v>3.17219357607057</v>
      </c>
    </row>
    <row r="1979" spans="1:9" ht="15.6" x14ac:dyDescent="0.3">
      <c r="A1979" s="39" t="s">
        <v>4135</v>
      </c>
      <c r="B1979" s="20" t="s">
        <v>4136</v>
      </c>
      <c r="C1979" s="23">
        <v>5.8</v>
      </c>
      <c r="D1979" s="23" t="s">
        <v>4121</v>
      </c>
      <c r="E1979" s="24" t="s">
        <v>4122</v>
      </c>
      <c r="F1979" s="24">
        <v>46.4</v>
      </c>
      <c r="G1979" s="25" t="s">
        <v>189</v>
      </c>
      <c r="H1979" s="25" t="s">
        <v>186</v>
      </c>
      <c r="I1979" s="49">
        <v>3.17219357607057</v>
      </c>
    </row>
    <row r="1980" spans="1:9" ht="15.6" x14ac:dyDescent="0.3">
      <c r="A1980" s="39" t="s">
        <v>4137</v>
      </c>
      <c r="B1980" s="20" t="s">
        <v>4138</v>
      </c>
      <c r="C1980" s="23">
        <v>5.8</v>
      </c>
      <c r="D1980" s="23" t="s">
        <v>4121</v>
      </c>
      <c r="E1980" s="24" t="s">
        <v>4122</v>
      </c>
      <c r="F1980" s="24">
        <v>46.4</v>
      </c>
      <c r="G1980" s="25" t="s">
        <v>189</v>
      </c>
      <c r="H1980" s="28" t="s">
        <v>186</v>
      </c>
      <c r="I1980" s="49">
        <v>3.17219357607057</v>
      </c>
    </row>
    <row r="1981" spans="1:9" ht="15.6" x14ac:dyDescent="0.3">
      <c r="A1981" s="39" t="s">
        <v>4139</v>
      </c>
      <c r="B1981" s="20" t="s">
        <v>4140</v>
      </c>
      <c r="C1981" s="23">
        <v>5.8</v>
      </c>
      <c r="D1981" s="23" t="s">
        <v>4121</v>
      </c>
      <c r="E1981" s="24" t="s">
        <v>4122</v>
      </c>
      <c r="F1981" s="24">
        <v>46.4</v>
      </c>
      <c r="G1981" s="25" t="s">
        <v>189</v>
      </c>
      <c r="H1981" s="28" t="s">
        <v>186</v>
      </c>
      <c r="I1981" s="49">
        <v>3.17219357607057</v>
      </c>
    </row>
    <row r="1982" spans="1:9" ht="15.6" x14ac:dyDescent="0.3">
      <c r="A1982" s="39" t="s">
        <v>4141</v>
      </c>
      <c r="B1982" s="20" t="s">
        <v>4142</v>
      </c>
      <c r="C1982" s="23">
        <v>5.8</v>
      </c>
      <c r="D1982" s="23" t="s">
        <v>4121</v>
      </c>
      <c r="E1982" s="24" t="s">
        <v>4122</v>
      </c>
      <c r="F1982" s="24">
        <v>46.4</v>
      </c>
      <c r="G1982" s="25" t="s">
        <v>189</v>
      </c>
      <c r="H1982" s="28" t="s">
        <v>186</v>
      </c>
      <c r="I1982" s="49">
        <v>3.17219357607057</v>
      </c>
    </row>
    <row r="1983" spans="1:9" ht="15.6" x14ac:dyDescent="0.3">
      <c r="A1983" s="39" t="s">
        <v>4143</v>
      </c>
      <c r="B1983" s="20" t="s">
        <v>4144</v>
      </c>
      <c r="C1983" s="23">
        <v>5.8</v>
      </c>
      <c r="D1983" s="23" t="s">
        <v>4121</v>
      </c>
      <c r="E1983" s="24" t="s">
        <v>4122</v>
      </c>
      <c r="F1983" s="24">
        <v>46.4</v>
      </c>
      <c r="G1983" s="25" t="s">
        <v>189</v>
      </c>
      <c r="H1983" s="28" t="s">
        <v>186</v>
      </c>
      <c r="I1983" s="49">
        <v>3.3308032548740987</v>
      </c>
    </row>
    <row r="1984" spans="1:9" ht="15.6" x14ac:dyDescent="0.3">
      <c r="A1984" s="39" t="s">
        <v>4145</v>
      </c>
      <c r="B1984" s="20" t="s">
        <v>4146</v>
      </c>
      <c r="C1984" s="23">
        <v>5.8</v>
      </c>
      <c r="D1984" s="23" t="s">
        <v>4121</v>
      </c>
      <c r="E1984" s="24" t="s">
        <v>4122</v>
      </c>
      <c r="F1984" s="24">
        <v>46.4</v>
      </c>
      <c r="G1984" s="25" t="s">
        <v>189</v>
      </c>
      <c r="H1984" s="28" t="s">
        <v>186</v>
      </c>
      <c r="I1984" s="49">
        <v>3.3308032548740987</v>
      </c>
    </row>
    <row r="1985" spans="1:9" ht="15.6" x14ac:dyDescent="0.3">
      <c r="A1985" s="39" t="s">
        <v>4147</v>
      </c>
      <c r="B1985" s="20" t="s">
        <v>4148</v>
      </c>
      <c r="C1985" s="23">
        <v>5.8</v>
      </c>
      <c r="D1985" s="23" t="s">
        <v>4121</v>
      </c>
      <c r="E1985" s="24" t="s">
        <v>4122</v>
      </c>
      <c r="F1985" s="24">
        <v>46.4</v>
      </c>
      <c r="G1985" s="25" t="s">
        <v>189</v>
      </c>
      <c r="H1985" s="28" t="s">
        <v>186</v>
      </c>
      <c r="I1985" s="49">
        <v>3.17219357607057</v>
      </c>
    </row>
    <row r="1986" spans="1:9" ht="15.6" x14ac:dyDescent="0.3">
      <c r="A1986" s="39" t="s">
        <v>4149</v>
      </c>
      <c r="B1986" s="20" t="s">
        <v>4150</v>
      </c>
      <c r="C1986" s="23">
        <v>5.8</v>
      </c>
      <c r="D1986" s="23" t="s">
        <v>1029</v>
      </c>
      <c r="E1986" s="24" t="s">
        <v>4151</v>
      </c>
      <c r="F1986" s="24">
        <v>69.599999999999994</v>
      </c>
      <c r="G1986" s="25" t="s">
        <v>1110</v>
      </c>
      <c r="H1986" s="28" t="s">
        <v>186</v>
      </c>
      <c r="I1986" s="49">
        <v>0</v>
      </c>
    </row>
    <row r="1987" spans="1:9" ht="15.6" x14ac:dyDescent="0.3">
      <c r="A1987" s="39" t="s">
        <v>4152</v>
      </c>
      <c r="B1987" s="20" t="s">
        <v>4153</v>
      </c>
      <c r="C1987" s="23">
        <v>5.8</v>
      </c>
      <c r="D1987" s="23" t="s">
        <v>1029</v>
      </c>
      <c r="E1987" s="24">
        <v>69.599999999999994</v>
      </c>
      <c r="F1987" s="24">
        <v>69.599999999999994</v>
      </c>
      <c r="G1987" s="25" t="s">
        <v>1110</v>
      </c>
      <c r="H1987" s="25" t="s">
        <v>186</v>
      </c>
      <c r="I1987" s="49">
        <v>0</v>
      </c>
    </row>
    <row r="1988" spans="1:9" ht="15.6" x14ac:dyDescent="0.3">
      <c r="A1988" s="39" t="s">
        <v>4154</v>
      </c>
      <c r="B1988" s="20" t="s">
        <v>4155</v>
      </c>
      <c r="C1988" s="23">
        <v>5.8</v>
      </c>
      <c r="D1988" s="23" t="s">
        <v>1029</v>
      </c>
      <c r="E1988" s="24">
        <v>69.599999999999994</v>
      </c>
      <c r="F1988" s="24">
        <v>69.599999999999994</v>
      </c>
      <c r="G1988" s="25" t="s">
        <v>1110</v>
      </c>
      <c r="H1988" s="25" t="s">
        <v>186</v>
      </c>
      <c r="I1988" s="49">
        <v>0</v>
      </c>
    </row>
    <row r="1989" spans="1:9" ht="15.6" x14ac:dyDescent="0.3">
      <c r="A1989" s="39" t="s">
        <v>4156</v>
      </c>
      <c r="B1989" s="20" t="s">
        <v>4157</v>
      </c>
      <c r="C1989" s="23">
        <v>5.8</v>
      </c>
      <c r="D1989" s="23" t="s">
        <v>1029</v>
      </c>
      <c r="E1989" s="24">
        <v>69.599999999999994</v>
      </c>
      <c r="F1989" s="24">
        <v>69.599999999999994</v>
      </c>
      <c r="G1989" s="25" t="s">
        <v>1110</v>
      </c>
      <c r="H1989" s="25" t="s">
        <v>186</v>
      </c>
      <c r="I1989" s="49">
        <v>0</v>
      </c>
    </row>
    <row r="1990" spans="1:9" ht="15.6" x14ac:dyDescent="0.3">
      <c r="A1990" s="39" t="s">
        <v>4158</v>
      </c>
      <c r="B1990" s="20" t="s">
        <v>4159</v>
      </c>
      <c r="C1990" s="23">
        <v>5.8</v>
      </c>
      <c r="D1990" s="23" t="s">
        <v>1029</v>
      </c>
      <c r="E1990" s="24">
        <v>69.599999999999994</v>
      </c>
      <c r="F1990" s="24">
        <v>69.599999999999994</v>
      </c>
      <c r="G1990" s="25" t="s">
        <v>1110</v>
      </c>
      <c r="H1990" s="25" t="s">
        <v>186</v>
      </c>
      <c r="I1990" s="49">
        <v>0</v>
      </c>
    </row>
    <row r="1991" spans="1:9" ht="15.6" x14ac:dyDescent="0.3">
      <c r="A1991" s="39" t="s">
        <v>4160</v>
      </c>
      <c r="B1991" s="20" t="s">
        <v>4161</v>
      </c>
      <c r="C1991" s="23">
        <v>5.8</v>
      </c>
      <c r="D1991" s="23" t="s">
        <v>1029</v>
      </c>
      <c r="E1991" s="24">
        <v>69.599999999999994</v>
      </c>
      <c r="F1991" s="24">
        <v>69.599999999999994</v>
      </c>
      <c r="G1991" s="25" t="s">
        <v>1110</v>
      </c>
      <c r="H1991" s="25" t="s">
        <v>186</v>
      </c>
      <c r="I1991" s="49">
        <v>0</v>
      </c>
    </row>
    <row r="1992" spans="1:9" ht="15.6" x14ac:dyDescent="0.3">
      <c r="A1992" s="39" t="s">
        <v>4162</v>
      </c>
      <c r="B1992" s="20" t="s">
        <v>4163</v>
      </c>
      <c r="C1992" s="23">
        <v>5.8</v>
      </c>
      <c r="D1992" s="23" t="s">
        <v>1029</v>
      </c>
      <c r="E1992" s="24">
        <v>69.599999999999994</v>
      </c>
      <c r="F1992" s="24">
        <v>69.599999999999994</v>
      </c>
      <c r="G1992" s="25" t="s">
        <v>1110</v>
      </c>
      <c r="H1992" s="25" t="s">
        <v>186</v>
      </c>
      <c r="I1992" s="49">
        <v>0</v>
      </c>
    </row>
    <row r="1993" spans="1:9" ht="15.6" x14ac:dyDescent="0.3">
      <c r="A1993" s="39" t="s">
        <v>4164</v>
      </c>
      <c r="B1993" s="20" t="s">
        <v>4165</v>
      </c>
      <c r="C1993" s="23">
        <v>5.8</v>
      </c>
      <c r="D1993" s="23" t="s">
        <v>1029</v>
      </c>
      <c r="E1993" s="24">
        <v>69.599999999999994</v>
      </c>
      <c r="F1993" s="24">
        <v>69.599999999999994</v>
      </c>
      <c r="G1993" s="25" t="s">
        <v>1110</v>
      </c>
      <c r="H1993" s="28" t="s">
        <v>186</v>
      </c>
      <c r="I1993" s="49">
        <v>0</v>
      </c>
    </row>
    <row r="1994" spans="1:9" ht="15.6" x14ac:dyDescent="0.3">
      <c r="A1994" s="39" t="s">
        <v>4166</v>
      </c>
      <c r="B1994" s="20" t="s">
        <v>4167</v>
      </c>
      <c r="C1994" s="23">
        <v>5.8</v>
      </c>
      <c r="D1994" s="23" t="s">
        <v>1029</v>
      </c>
      <c r="E1994" s="24">
        <v>69.599999999999994</v>
      </c>
      <c r="F1994" s="24">
        <v>69.599999999999994</v>
      </c>
      <c r="G1994" s="25" t="s">
        <v>1110</v>
      </c>
      <c r="H1994" s="28" t="s">
        <v>186</v>
      </c>
      <c r="I1994" s="49">
        <v>0</v>
      </c>
    </row>
    <row r="1995" spans="1:9" ht="15.6" x14ac:dyDescent="0.3">
      <c r="A1995" s="39" t="s">
        <v>4168</v>
      </c>
      <c r="B1995" s="20" t="s">
        <v>4169</v>
      </c>
      <c r="C1995" s="23">
        <v>5.8</v>
      </c>
      <c r="D1995" s="23" t="s">
        <v>1029</v>
      </c>
      <c r="E1995" s="24">
        <v>69.599999999999994</v>
      </c>
      <c r="F1995" s="24">
        <v>69.599999999999994</v>
      </c>
      <c r="G1995" s="25" t="s">
        <v>1110</v>
      </c>
      <c r="H1995" s="28" t="s">
        <v>186</v>
      </c>
      <c r="I1995" s="49">
        <v>0</v>
      </c>
    </row>
    <row r="1996" spans="1:9" ht="15.6" x14ac:dyDescent="0.3">
      <c r="A1996" s="39" t="s">
        <v>4170</v>
      </c>
      <c r="B1996" s="20" t="s">
        <v>4171</v>
      </c>
      <c r="C1996" s="23">
        <v>5.8</v>
      </c>
      <c r="D1996" s="23" t="s">
        <v>1029</v>
      </c>
      <c r="E1996" s="24">
        <v>69.599999999999994</v>
      </c>
      <c r="F1996" s="24">
        <v>69.599999999999994</v>
      </c>
      <c r="G1996" s="25" t="s">
        <v>1110</v>
      </c>
      <c r="H1996" s="28" t="s">
        <v>186</v>
      </c>
      <c r="I1996" s="49">
        <v>0</v>
      </c>
    </row>
    <row r="1997" spans="1:9" ht="15.6" x14ac:dyDescent="0.3">
      <c r="A1997" s="39" t="s">
        <v>4172</v>
      </c>
      <c r="B1997" s="20" t="s">
        <v>4173</v>
      </c>
      <c r="C1997" s="23">
        <v>5.8</v>
      </c>
      <c r="D1997" s="23" t="s">
        <v>1029</v>
      </c>
      <c r="E1997" s="24">
        <v>69.599999999999994</v>
      </c>
      <c r="F1997" s="24">
        <v>69.599999999999994</v>
      </c>
      <c r="G1997" s="25" t="s">
        <v>1110</v>
      </c>
      <c r="H1997" s="28" t="s">
        <v>186</v>
      </c>
      <c r="I1997" s="49">
        <v>0</v>
      </c>
    </row>
    <row r="1998" spans="1:9" ht="15.6" x14ac:dyDescent="0.3">
      <c r="A1998" s="39" t="s">
        <v>4174</v>
      </c>
      <c r="B1998" s="20" t="s">
        <v>4175</v>
      </c>
      <c r="C1998" s="23">
        <v>5.8</v>
      </c>
      <c r="D1998" s="23" t="s">
        <v>1698</v>
      </c>
      <c r="E1998" s="24">
        <v>46.4</v>
      </c>
      <c r="F1998" s="24">
        <v>46.4</v>
      </c>
      <c r="G1998" s="25" t="s">
        <v>185</v>
      </c>
      <c r="H1998" s="28" t="s">
        <v>186</v>
      </c>
      <c r="I1998" s="49">
        <v>5.7651310676461778</v>
      </c>
    </row>
    <row r="1999" spans="1:9" ht="15.6" x14ac:dyDescent="0.3">
      <c r="A1999" s="39" t="s">
        <v>4176</v>
      </c>
      <c r="B1999" s="20" t="s">
        <v>4177</v>
      </c>
      <c r="C1999" s="23">
        <v>5.8</v>
      </c>
      <c r="D1999" s="23" t="s">
        <v>1698</v>
      </c>
      <c r="E1999" s="24">
        <v>46.4</v>
      </c>
      <c r="F1999" s="24">
        <v>46.4</v>
      </c>
      <c r="G1999" s="25" t="s">
        <v>189</v>
      </c>
      <c r="H1999" s="28" t="s">
        <v>186</v>
      </c>
      <c r="I1999" s="49">
        <v>9.9891154632569013</v>
      </c>
    </row>
    <row r="2000" spans="1:9" ht="15.6" x14ac:dyDescent="0.3">
      <c r="A2000" s="39" t="s">
        <v>4178</v>
      </c>
      <c r="B2000" s="20" t="s">
        <v>4179</v>
      </c>
      <c r="C2000" s="23">
        <v>5.8</v>
      </c>
      <c r="D2000" s="23" t="s">
        <v>1698</v>
      </c>
      <c r="E2000" s="24">
        <v>46.4</v>
      </c>
      <c r="F2000" s="24">
        <v>46.4</v>
      </c>
      <c r="G2000" s="25" t="s">
        <v>189</v>
      </c>
      <c r="H2000" s="28" t="s">
        <v>186</v>
      </c>
      <c r="I2000" s="49">
        <v>10.496740842102593</v>
      </c>
    </row>
    <row r="2001" spans="1:9" ht="15.6" x14ac:dyDescent="0.3">
      <c r="A2001" s="39" t="s">
        <v>4180</v>
      </c>
      <c r="B2001" s="20" t="s">
        <v>4181</v>
      </c>
      <c r="C2001" s="23">
        <v>5.8</v>
      </c>
      <c r="D2001" s="23" t="s">
        <v>1698</v>
      </c>
      <c r="E2001" s="24">
        <v>46.4</v>
      </c>
      <c r="F2001" s="24">
        <v>46.4</v>
      </c>
      <c r="G2001" s="25" t="s">
        <v>189</v>
      </c>
      <c r="H2001" s="28" t="s">
        <v>186</v>
      </c>
      <c r="I2001" s="49">
        <v>10.496740842102593</v>
      </c>
    </row>
    <row r="2002" spans="1:9" ht="15.6" x14ac:dyDescent="0.3">
      <c r="A2002" s="39" t="s">
        <v>4182</v>
      </c>
      <c r="B2002" s="20" t="s">
        <v>4183</v>
      </c>
      <c r="C2002" s="23">
        <v>5.8</v>
      </c>
      <c r="D2002" s="23" t="s">
        <v>1698</v>
      </c>
      <c r="E2002" s="24">
        <v>46.4</v>
      </c>
      <c r="F2002" s="24">
        <v>46.4</v>
      </c>
      <c r="G2002" s="25" t="s">
        <v>189</v>
      </c>
      <c r="H2002" s="28" t="s">
        <v>186</v>
      </c>
      <c r="I2002" s="49">
        <v>10.496740842102593</v>
      </c>
    </row>
    <row r="2003" spans="1:9" ht="15.6" x14ac:dyDescent="0.3">
      <c r="A2003" s="39" t="s">
        <v>4184</v>
      </c>
      <c r="B2003" s="20" t="s">
        <v>4185</v>
      </c>
      <c r="C2003" s="23">
        <v>5.8</v>
      </c>
      <c r="D2003" s="23" t="s">
        <v>1698</v>
      </c>
      <c r="E2003" s="24">
        <v>46.4</v>
      </c>
      <c r="F2003" s="24">
        <v>46.4</v>
      </c>
      <c r="G2003" s="25" t="s">
        <v>189</v>
      </c>
      <c r="H2003" s="28" t="s">
        <v>186</v>
      </c>
      <c r="I2003" s="49">
        <v>11.186431539315548</v>
      </c>
    </row>
    <row r="2004" spans="1:9" ht="15.6" x14ac:dyDescent="0.3">
      <c r="A2004" s="39" t="s">
        <v>4186</v>
      </c>
      <c r="B2004" s="20" t="s">
        <v>4187</v>
      </c>
      <c r="C2004" s="23">
        <v>5.8</v>
      </c>
      <c r="D2004" s="23" t="s">
        <v>1698</v>
      </c>
      <c r="E2004" s="24">
        <v>46.4</v>
      </c>
      <c r="F2004" s="24">
        <v>46.4</v>
      </c>
      <c r="G2004" s="25" t="s">
        <v>189</v>
      </c>
      <c r="H2004" s="28" t="s">
        <v>186</v>
      </c>
      <c r="I2004" s="49">
        <v>11.186431539315548</v>
      </c>
    </row>
    <row r="2005" spans="1:9" ht="15.6" x14ac:dyDescent="0.3">
      <c r="A2005" s="39" t="s">
        <v>4188</v>
      </c>
      <c r="B2005" s="20" t="s">
        <v>4189</v>
      </c>
      <c r="C2005" s="23">
        <v>5.8</v>
      </c>
      <c r="D2005" s="23" t="s">
        <v>1698</v>
      </c>
      <c r="E2005" s="24">
        <v>46.4</v>
      </c>
      <c r="F2005" s="24">
        <v>46.4</v>
      </c>
      <c r="G2005" s="25" t="s">
        <v>189</v>
      </c>
      <c r="H2005" s="28" t="s">
        <v>186</v>
      </c>
      <c r="I2005" s="49">
        <v>11.186431539315548</v>
      </c>
    </row>
    <row r="2006" spans="1:9" ht="15.6" x14ac:dyDescent="0.3">
      <c r="A2006" s="39" t="s">
        <v>4190</v>
      </c>
      <c r="B2006" s="20" t="s">
        <v>4191</v>
      </c>
      <c r="C2006" s="23">
        <v>5.8</v>
      </c>
      <c r="D2006" s="23" t="s">
        <v>1698</v>
      </c>
      <c r="E2006" s="24">
        <v>46.4</v>
      </c>
      <c r="F2006" s="24">
        <v>46.4</v>
      </c>
      <c r="G2006" s="25" t="s">
        <v>189</v>
      </c>
      <c r="H2006" s="28" t="s">
        <v>186</v>
      </c>
      <c r="I2006" s="49">
        <v>11.186431539315548</v>
      </c>
    </row>
    <row r="2007" spans="1:9" ht="15.6" x14ac:dyDescent="0.3">
      <c r="A2007" s="39" t="s">
        <v>4192</v>
      </c>
      <c r="B2007" s="20" t="s">
        <v>4193</v>
      </c>
      <c r="C2007" s="23">
        <v>5.8</v>
      </c>
      <c r="D2007" s="23" t="s">
        <v>1698</v>
      </c>
      <c r="E2007" s="24">
        <v>46.4</v>
      </c>
      <c r="F2007" s="24">
        <v>46.4</v>
      </c>
      <c r="G2007" s="25" t="s">
        <v>189</v>
      </c>
      <c r="H2007" s="28" t="s">
        <v>186</v>
      </c>
      <c r="I2007" s="49">
        <v>11.186431539315548</v>
      </c>
    </row>
    <row r="2008" spans="1:9" ht="15.6" x14ac:dyDescent="0.3">
      <c r="A2008" s="39" t="s">
        <v>4194</v>
      </c>
      <c r="B2008" s="20" t="s">
        <v>4195</v>
      </c>
      <c r="C2008" s="23">
        <v>5.8</v>
      </c>
      <c r="D2008" s="23" t="s">
        <v>1698</v>
      </c>
      <c r="E2008" s="24">
        <v>46.4</v>
      </c>
      <c r="F2008" s="24">
        <v>46.4</v>
      </c>
      <c r="G2008" s="25" t="s">
        <v>189</v>
      </c>
      <c r="H2008" s="28" t="s">
        <v>186</v>
      </c>
      <c r="I2008" s="49">
        <v>11.186431539315548</v>
      </c>
    </row>
    <row r="2009" spans="1:9" ht="15.6" x14ac:dyDescent="0.3">
      <c r="A2009" s="39" t="s">
        <v>4196</v>
      </c>
      <c r="B2009" s="20" t="s">
        <v>4197</v>
      </c>
      <c r="C2009" s="23">
        <v>5.8</v>
      </c>
      <c r="D2009" s="23" t="s">
        <v>1698</v>
      </c>
      <c r="E2009" s="24">
        <v>46.4</v>
      </c>
      <c r="F2009" s="24">
        <v>46.4</v>
      </c>
      <c r="G2009" s="25" t="s">
        <v>189</v>
      </c>
      <c r="H2009" s="28" t="s">
        <v>186</v>
      </c>
      <c r="I2009" s="49">
        <v>11.186431539315548</v>
      </c>
    </row>
    <row r="2010" spans="1:9" ht="15.6" x14ac:dyDescent="0.3">
      <c r="A2010" s="39" t="s">
        <v>4198</v>
      </c>
      <c r="B2010" s="20" t="s">
        <v>4199</v>
      </c>
      <c r="C2010" s="23">
        <v>5.8</v>
      </c>
      <c r="D2010" s="23" t="s">
        <v>1698</v>
      </c>
      <c r="E2010" s="24">
        <v>46.4</v>
      </c>
      <c r="F2010" s="24">
        <v>46.4</v>
      </c>
      <c r="G2010" s="25" t="s">
        <v>189</v>
      </c>
      <c r="H2010" s="28" t="s">
        <v>186</v>
      </c>
      <c r="I2010" s="49">
        <v>11.186431539315548</v>
      </c>
    </row>
    <row r="2011" spans="1:9" ht="15.6" x14ac:dyDescent="0.3">
      <c r="A2011" s="39" t="s">
        <v>4200</v>
      </c>
      <c r="B2011" s="20" t="s">
        <v>4201</v>
      </c>
      <c r="C2011" s="23">
        <v>5.8</v>
      </c>
      <c r="D2011" s="23" t="s">
        <v>1698</v>
      </c>
      <c r="E2011" s="24">
        <v>46.4</v>
      </c>
      <c r="F2011" s="24">
        <v>46.4</v>
      </c>
      <c r="G2011" s="25" t="s">
        <v>189</v>
      </c>
      <c r="H2011" s="28" t="s">
        <v>186</v>
      </c>
      <c r="I2011" s="49">
        <v>11.745753116281325</v>
      </c>
    </row>
    <row r="2012" spans="1:9" ht="15.6" x14ac:dyDescent="0.3">
      <c r="A2012" s="39" t="s">
        <v>4202</v>
      </c>
      <c r="B2012" s="20" t="s">
        <v>4203</v>
      </c>
      <c r="C2012" s="23">
        <v>5.8</v>
      </c>
      <c r="D2012" s="23" t="s">
        <v>1698</v>
      </c>
      <c r="E2012" s="24">
        <v>46.4</v>
      </c>
      <c r="F2012" s="24">
        <v>46.4</v>
      </c>
      <c r="G2012" s="25" t="s">
        <v>189</v>
      </c>
      <c r="H2012" s="28" t="s">
        <v>186</v>
      </c>
      <c r="I2012" s="49">
        <v>11.745753116281325</v>
      </c>
    </row>
    <row r="2013" spans="1:9" ht="15.6" x14ac:dyDescent="0.3">
      <c r="A2013" s="39" t="s">
        <v>4204</v>
      </c>
      <c r="B2013" s="20" t="s">
        <v>4205</v>
      </c>
      <c r="C2013" s="23">
        <v>5.8</v>
      </c>
      <c r="D2013" s="23" t="s">
        <v>1698</v>
      </c>
      <c r="E2013" s="24">
        <v>46.4</v>
      </c>
      <c r="F2013" s="24">
        <v>46.4</v>
      </c>
      <c r="G2013" s="25" t="s">
        <v>189</v>
      </c>
      <c r="H2013" s="28" t="s">
        <v>186</v>
      </c>
      <c r="I2013" s="49">
        <v>11.186431539315548</v>
      </c>
    </row>
    <row r="2014" spans="1:9" ht="15.6" x14ac:dyDescent="0.3">
      <c r="A2014" s="39" t="s">
        <v>93</v>
      </c>
      <c r="B2014" s="20" t="s">
        <v>96</v>
      </c>
      <c r="C2014" s="23">
        <v>5.8</v>
      </c>
      <c r="D2014" s="23" t="s">
        <v>1029</v>
      </c>
      <c r="E2014" s="24">
        <v>69.599999999999994</v>
      </c>
      <c r="F2014" s="24">
        <v>69.599999999999994</v>
      </c>
      <c r="G2014" s="25" t="s">
        <v>185</v>
      </c>
      <c r="H2014" s="28" t="s">
        <v>186</v>
      </c>
      <c r="I2014" s="49">
        <v>4.3155467218927734</v>
      </c>
    </row>
    <row r="2015" spans="1:9" ht="15.6" x14ac:dyDescent="0.3">
      <c r="A2015" s="39" t="s">
        <v>94</v>
      </c>
      <c r="B2015" s="20" t="s">
        <v>97</v>
      </c>
      <c r="C2015" s="23">
        <v>5.8</v>
      </c>
      <c r="D2015" s="23" t="s">
        <v>1029</v>
      </c>
      <c r="E2015" s="24">
        <v>69.599999999999994</v>
      </c>
      <c r="F2015" s="24">
        <v>46.4</v>
      </c>
      <c r="G2015" s="25" t="s">
        <v>185</v>
      </c>
      <c r="H2015" s="28" t="s">
        <v>186</v>
      </c>
      <c r="I2015" s="49">
        <v>6.6918750260187281</v>
      </c>
    </row>
    <row r="2016" spans="1:9" ht="15.6" x14ac:dyDescent="0.3">
      <c r="A2016" s="39" t="s">
        <v>4206</v>
      </c>
      <c r="B2016" s="20" t="s">
        <v>4207</v>
      </c>
      <c r="C2016" s="23">
        <v>5.8</v>
      </c>
      <c r="D2016" s="23" t="s">
        <v>1029</v>
      </c>
      <c r="E2016" s="24">
        <v>69.599999999999994</v>
      </c>
      <c r="F2016" s="24">
        <v>46.4</v>
      </c>
      <c r="G2016" s="25" t="s">
        <v>189</v>
      </c>
      <c r="H2016" s="28" t="s">
        <v>186</v>
      </c>
      <c r="I2016" s="49">
        <v>7.0427111924313595</v>
      </c>
    </row>
    <row r="2017" spans="1:9" ht="15.6" x14ac:dyDescent="0.3">
      <c r="A2017" s="39" t="s">
        <v>4208</v>
      </c>
      <c r="B2017" s="20" t="s">
        <v>4209</v>
      </c>
      <c r="C2017" s="23">
        <v>5.8</v>
      </c>
      <c r="D2017" s="23" t="s">
        <v>1029</v>
      </c>
      <c r="E2017" s="24">
        <v>69.599999999999994</v>
      </c>
      <c r="F2017" s="24">
        <v>46.4</v>
      </c>
      <c r="G2017" s="25" t="s">
        <v>189</v>
      </c>
      <c r="H2017" s="28" t="s">
        <v>186</v>
      </c>
      <c r="I2017" s="49">
        <v>7.0427111924313595</v>
      </c>
    </row>
    <row r="2018" spans="1:9" ht="15.6" x14ac:dyDescent="0.3">
      <c r="A2018" s="23" t="s">
        <v>4210</v>
      </c>
      <c r="B2018" s="20" t="s">
        <v>4211</v>
      </c>
      <c r="C2018" s="23">
        <v>5.8</v>
      </c>
      <c r="D2018" s="23" t="s">
        <v>1029</v>
      </c>
      <c r="E2018" s="24">
        <v>69.599999999999994</v>
      </c>
      <c r="F2018" s="24">
        <v>46.4</v>
      </c>
      <c r="G2018" s="25" t="s">
        <v>185</v>
      </c>
      <c r="H2018" s="28" t="s">
        <v>186</v>
      </c>
      <c r="I2018" s="49">
        <v>7.0427111924313595</v>
      </c>
    </row>
    <row r="2019" spans="1:9" ht="15.6" x14ac:dyDescent="0.3">
      <c r="A2019" s="23" t="s">
        <v>4212</v>
      </c>
      <c r="B2019" s="20" t="s">
        <v>4213</v>
      </c>
      <c r="C2019" s="23">
        <v>5.8</v>
      </c>
      <c r="D2019" s="23" t="s">
        <v>1029</v>
      </c>
      <c r="E2019" s="24">
        <v>69.599999999999994</v>
      </c>
      <c r="F2019" s="24">
        <v>46.4</v>
      </c>
      <c r="G2019" s="25" t="s">
        <v>189</v>
      </c>
      <c r="H2019" s="28" t="s">
        <v>186</v>
      </c>
      <c r="I2019" s="49">
        <v>7.5022981152695589</v>
      </c>
    </row>
    <row r="2020" spans="1:9" ht="15.6" x14ac:dyDescent="0.3">
      <c r="A2020" s="23" t="s">
        <v>4214</v>
      </c>
      <c r="B2020" s="20" t="s">
        <v>4215</v>
      </c>
      <c r="C2020" s="23">
        <v>5.8</v>
      </c>
      <c r="D2020" s="23" t="s">
        <v>1029</v>
      </c>
      <c r="E2020" s="24">
        <v>69.599999999999994</v>
      </c>
      <c r="F2020" s="24">
        <v>46.4</v>
      </c>
      <c r="G2020" s="25" t="s">
        <v>189</v>
      </c>
      <c r="H2020" s="28" t="s">
        <v>186</v>
      </c>
      <c r="I2020" s="49">
        <v>7.5022981152695589</v>
      </c>
    </row>
    <row r="2021" spans="1:9" ht="15.6" x14ac:dyDescent="0.3">
      <c r="A2021" s="24" t="s">
        <v>95</v>
      </c>
      <c r="B2021" s="20" t="s">
        <v>98</v>
      </c>
      <c r="C2021" s="23">
        <v>5.8</v>
      </c>
      <c r="D2021" s="23" t="s">
        <v>1029</v>
      </c>
      <c r="E2021" s="24">
        <v>69.599999999999994</v>
      </c>
      <c r="F2021" s="24">
        <v>46.4</v>
      </c>
      <c r="G2021" s="25" t="s">
        <v>189</v>
      </c>
      <c r="H2021" s="28" t="s">
        <v>186</v>
      </c>
      <c r="I2021" s="49">
        <v>7.5022981152695589</v>
      </c>
    </row>
    <row r="2022" spans="1:9" ht="15.6" x14ac:dyDescent="0.3">
      <c r="A2022" s="24" t="s">
        <v>4216</v>
      </c>
      <c r="B2022" s="20" t="s">
        <v>4217</v>
      </c>
      <c r="C2022" s="23">
        <v>5.8</v>
      </c>
      <c r="D2022" s="23" t="s">
        <v>1029</v>
      </c>
      <c r="E2022" s="24">
        <v>69.599999999999994</v>
      </c>
      <c r="F2022" s="24">
        <v>46.4</v>
      </c>
      <c r="G2022" s="25" t="s">
        <v>189</v>
      </c>
      <c r="H2022" s="28" t="s">
        <v>186</v>
      </c>
      <c r="I2022" s="49">
        <v>7.5022981152695589</v>
      </c>
    </row>
    <row r="2023" spans="1:9" ht="15.6" x14ac:dyDescent="0.3">
      <c r="A2023" s="24" t="s">
        <v>4218</v>
      </c>
      <c r="B2023" s="20" t="s">
        <v>4219</v>
      </c>
      <c r="C2023" s="23">
        <v>5.8</v>
      </c>
      <c r="D2023" s="23" t="s">
        <v>1029</v>
      </c>
      <c r="E2023" s="24">
        <v>69.599999999999994</v>
      </c>
      <c r="F2023" s="24">
        <v>46.4</v>
      </c>
      <c r="G2023" s="25" t="s">
        <v>189</v>
      </c>
      <c r="H2023" s="28" t="s">
        <v>186</v>
      </c>
      <c r="I2023" s="49">
        <v>7.5022981152695589</v>
      </c>
    </row>
    <row r="2024" spans="1:9" ht="15.6" x14ac:dyDescent="0.3">
      <c r="A2024" s="39" t="s">
        <v>4220</v>
      </c>
      <c r="B2024" s="20" t="s">
        <v>4221</v>
      </c>
      <c r="C2024" s="23">
        <v>5.8</v>
      </c>
      <c r="D2024" s="23" t="s">
        <v>1029</v>
      </c>
      <c r="E2024" s="24">
        <v>69.599999999999994</v>
      </c>
      <c r="F2024" s="24">
        <v>46.4</v>
      </c>
      <c r="G2024" s="25" t="s">
        <v>189</v>
      </c>
      <c r="H2024" s="28" t="s">
        <v>186</v>
      </c>
      <c r="I2024" s="49">
        <v>7.5022981152695589</v>
      </c>
    </row>
    <row r="2025" spans="1:9" ht="15.6" x14ac:dyDescent="0.3">
      <c r="A2025" s="39" t="s">
        <v>4222</v>
      </c>
      <c r="B2025" s="20" t="s">
        <v>4223</v>
      </c>
      <c r="C2025" s="23">
        <v>5.8</v>
      </c>
      <c r="D2025" s="23" t="s">
        <v>1029</v>
      </c>
      <c r="E2025" s="24">
        <v>69.599999999999994</v>
      </c>
      <c r="F2025" s="24">
        <v>46.4</v>
      </c>
      <c r="G2025" s="25" t="s">
        <v>189</v>
      </c>
      <c r="H2025" s="28" t="s">
        <v>186</v>
      </c>
      <c r="I2025" s="49">
        <v>7.5022981152695589</v>
      </c>
    </row>
    <row r="2026" spans="1:9" ht="15.6" x14ac:dyDescent="0.3">
      <c r="A2026" s="39" t="s">
        <v>4224</v>
      </c>
      <c r="B2026" s="20" t="s">
        <v>4225</v>
      </c>
      <c r="C2026" s="23">
        <v>5.8</v>
      </c>
      <c r="D2026" s="23" t="s">
        <v>1029</v>
      </c>
      <c r="E2026" s="24">
        <v>69.599999999999994</v>
      </c>
      <c r="F2026" s="24">
        <v>46.4</v>
      </c>
      <c r="G2026" s="25" t="s">
        <v>189</v>
      </c>
      <c r="H2026" s="28" t="s">
        <v>186</v>
      </c>
      <c r="I2026" s="49">
        <v>7.5022981152695589</v>
      </c>
    </row>
    <row r="2027" spans="1:9" ht="15.6" x14ac:dyDescent="0.3">
      <c r="A2027" s="39" t="s">
        <v>4226</v>
      </c>
      <c r="B2027" s="20" t="s">
        <v>4227</v>
      </c>
      <c r="C2027" s="23">
        <v>5.8</v>
      </c>
      <c r="D2027" s="23" t="s">
        <v>1029</v>
      </c>
      <c r="E2027" s="24">
        <v>69.599999999999994</v>
      </c>
      <c r="F2027" s="24">
        <v>46.4</v>
      </c>
      <c r="G2027" s="25" t="s">
        <v>189</v>
      </c>
      <c r="H2027" s="28" t="s">
        <v>186</v>
      </c>
      <c r="I2027" s="49">
        <v>7.8774130210330373</v>
      </c>
    </row>
    <row r="2028" spans="1:9" ht="15.6" x14ac:dyDescent="0.3">
      <c r="A2028" s="39" t="s">
        <v>4228</v>
      </c>
      <c r="B2028" s="20" t="s">
        <v>4229</v>
      </c>
      <c r="C2028" s="23">
        <v>5.8</v>
      </c>
      <c r="D2028" s="23" t="s">
        <v>1029</v>
      </c>
      <c r="E2028" s="24">
        <v>69.599999999999994</v>
      </c>
      <c r="F2028" s="24">
        <v>46.4</v>
      </c>
      <c r="G2028" s="25" t="s">
        <v>189</v>
      </c>
      <c r="H2028" s="28" t="s">
        <v>186</v>
      </c>
      <c r="I2028" s="49">
        <v>7.8774130210330373</v>
      </c>
    </row>
    <row r="2029" spans="1:9" ht="15.6" x14ac:dyDescent="0.3">
      <c r="A2029" s="39" t="s">
        <v>4230</v>
      </c>
      <c r="B2029" s="20" t="s">
        <v>4231</v>
      </c>
      <c r="C2029" s="23">
        <v>5.8</v>
      </c>
      <c r="D2029" s="23" t="s">
        <v>1029</v>
      </c>
      <c r="E2029" s="24">
        <v>69.599999999999994</v>
      </c>
      <c r="F2029" s="24">
        <v>46.4</v>
      </c>
      <c r="G2029" s="25" t="s">
        <v>189</v>
      </c>
      <c r="H2029" s="28" t="s">
        <v>186</v>
      </c>
      <c r="I2029" s="49">
        <v>7.5022981152695589</v>
      </c>
    </row>
    <row r="2030" spans="1:9" ht="15.6" x14ac:dyDescent="0.3">
      <c r="A2030" s="39" t="s">
        <v>4232</v>
      </c>
      <c r="B2030" s="20" t="s">
        <v>4233</v>
      </c>
      <c r="C2030" s="23">
        <v>6</v>
      </c>
      <c r="D2030" s="23" t="s">
        <v>1029</v>
      </c>
      <c r="E2030" s="24" t="s">
        <v>1033</v>
      </c>
      <c r="F2030" s="24" t="s">
        <v>1132</v>
      </c>
      <c r="G2030" s="25" t="s">
        <v>185</v>
      </c>
      <c r="H2030" s="28" t="s">
        <v>186</v>
      </c>
      <c r="I2030" s="49">
        <v>7.354437470078369</v>
      </c>
    </row>
    <row r="2031" spans="1:9" ht="15.6" x14ac:dyDescent="0.3">
      <c r="A2031" s="39" t="s">
        <v>4234</v>
      </c>
      <c r="B2031" s="20" t="s">
        <v>4235</v>
      </c>
      <c r="C2031" s="23">
        <v>6</v>
      </c>
      <c r="D2031" s="23" t="s">
        <v>1029</v>
      </c>
      <c r="E2031" s="24" t="s">
        <v>1033</v>
      </c>
      <c r="F2031" s="24" t="s">
        <v>543</v>
      </c>
      <c r="G2031" s="25" t="s">
        <v>189</v>
      </c>
      <c r="H2031" s="25" t="s">
        <v>186</v>
      </c>
      <c r="I2031" s="49">
        <v>9.0165700503977426</v>
      </c>
    </row>
    <row r="2032" spans="1:9" ht="15.6" x14ac:dyDescent="0.3">
      <c r="A2032" s="39" t="s">
        <v>4236</v>
      </c>
      <c r="B2032" s="20" t="s">
        <v>4237</v>
      </c>
      <c r="C2032" s="23">
        <v>6</v>
      </c>
      <c r="D2032" s="23" t="s">
        <v>1029</v>
      </c>
      <c r="E2032" s="24" t="s">
        <v>1033</v>
      </c>
      <c r="F2032" s="24" t="s">
        <v>543</v>
      </c>
      <c r="G2032" s="25" t="s">
        <v>189</v>
      </c>
      <c r="H2032" s="25" t="s">
        <v>186</v>
      </c>
      <c r="I2032" s="49">
        <v>9.3507693758962986</v>
      </c>
    </row>
    <row r="2033" spans="1:9" ht="15.6" x14ac:dyDescent="0.3">
      <c r="A2033" s="39" t="s">
        <v>4238</v>
      </c>
      <c r="B2033" s="20" t="s">
        <v>4239</v>
      </c>
      <c r="C2033" s="23">
        <v>6</v>
      </c>
      <c r="D2033" s="23" t="s">
        <v>1029</v>
      </c>
      <c r="E2033" s="24" t="s">
        <v>1033</v>
      </c>
      <c r="F2033" s="24" t="s">
        <v>543</v>
      </c>
      <c r="G2033" s="25" t="s">
        <v>189</v>
      </c>
      <c r="H2033" s="28" t="s">
        <v>186</v>
      </c>
      <c r="I2033" s="49">
        <v>9.3507693758962986</v>
      </c>
    </row>
    <row r="2034" spans="1:9" ht="15.6" x14ac:dyDescent="0.3">
      <c r="A2034" s="39" t="s">
        <v>4240</v>
      </c>
      <c r="B2034" s="20" t="s">
        <v>4241</v>
      </c>
      <c r="C2034" s="23">
        <v>6</v>
      </c>
      <c r="D2034" s="23" t="s">
        <v>1029</v>
      </c>
      <c r="E2034" s="24" t="s">
        <v>1033</v>
      </c>
      <c r="F2034" s="24" t="s">
        <v>543</v>
      </c>
      <c r="G2034" s="25" t="s">
        <v>189</v>
      </c>
      <c r="H2034" s="28" t="s">
        <v>186</v>
      </c>
      <c r="I2034" s="49">
        <v>9.3507693758962986</v>
      </c>
    </row>
    <row r="2035" spans="1:9" ht="15.6" x14ac:dyDescent="0.3">
      <c r="A2035" s="39" t="s">
        <v>4242</v>
      </c>
      <c r="B2035" s="20" t="s">
        <v>4243</v>
      </c>
      <c r="C2035" s="23">
        <v>6</v>
      </c>
      <c r="D2035" s="23" t="s">
        <v>1029</v>
      </c>
      <c r="E2035" s="24" t="s">
        <v>1033</v>
      </c>
      <c r="F2035" s="24" t="s">
        <v>543</v>
      </c>
      <c r="G2035" s="25" t="s">
        <v>189</v>
      </c>
      <c r="H2035" s="28" t="s">
        <v>186</v>
      </c>
      <c r="I2035" s="49">
        <v>10.110578014222904</v>
      </c>
    </row>
    <row r="2036" spans="1:9" ht="15.6" x14ac:dyDescent="0.3">
      <c r="A2036" s="39" t="s">
        <v>4244</v>
      </c>
      <c r="B2036" s="20" t="s">
        <v>4245</v>
      </c>
      <c r="C2036" s="23">
        <v>6</v>
      </c>
      <c r="D2036" s="23" t="s">
        <v>1029</v>
      </c>
      <c r="E2036" s="24" t="s">
        <v>1033</v>
      </c>
      <c r="F2036" s="24" t="s">
        <v>543</v>
      </c>
      <c r="G2036" s="25" t="s">
        <v>189</v>
      </c>
      <c r="H2036" s="28" t="s">
        <v>186</v>
      </c>
      <c r="I2036" s="49">
        <v>10.110578014222904</v>
      </c>
    </row>
    <row r="2037" spans="1:9" ht="15.6" x14ac:dyDescent="0.3">
      <c r="A2037" s="39" t="s">
        <v>4246</v>
      </c>
      <c r="B2037" s="20" t="s">
        <v>4247</v>
      </c>
      <c r="C2037" s="23">
        <v>6</v>
      </c>
      <c r="D2037" s="23" t="s">
        <v>1029</v>
      </c>
      <c r="E2037" s="24" t="s">
        <v>1033</v>
      </c>
      <c r="F2037" s="24" t="s">
        <v>543</v>
      </c>
      <c r="G2037" s="25" t="s">
        <v>189</v>
      </c>
      <c r="H2037" s="28" t="s">
        <v>186</v>
      </c>
      <c r="I2037" s="49">
        <v>10.110578014222904</v>
      </c>
    </row>
    <row r="2038" spans="1:9" ht="15.6" x14ac:dyDescent="0.3">
      <c r="A2038" s="39" t="s">
        <v>4248</v>
      </c>
      <c r="B2038" s="20" t="s">
        <v>4249</v>
      </c>
      <c r="C2038" s="23">
        <v>6</v>
      </c>
      <c r="D2038" s="23" t="s">
        <v>1029</v>
      </c>
      <c r="E2038" s="24" t="s">
        <v>1033</v>
      </c>
      <c r="F2038" s="24" t="s">
        <v>543</v>
      </c>
      <c r="G2038" s="25" t="s">
        <v>189</v>
      </c>
      <c r="H2038" s="28" t="s">
        <v>186</v>
      </c>
      <c r="I2038" s="49">
        <v>10.110578014222904</v>
      </c>
    </row>
    <row r="2039" spans="1:9" ht="15.6" x14ac:dyDescent="0.3">
      <c r="A2039" s="39" t="s">
        <v>4250</v>
      </c>
      <c r="B2039" s="20" t="s">
        <v>4251</v>
      </c>
      <c r="C2039" s="23">
        <v>6</v>
      </c>
      <c r="D2039" s="23" t="s">
        <v>1029</v>
      </c>
      <c r="E2039" s="24" t="s">
        <v>1033</v>
      </c>
      <c r="F2039" s="24" t="s">
        <v>543</v>
      </c>
      <c r="G2039" s="25" t="s">
        <v>189</v>
      </c>
      <c r="H2039" s="28" t="s">
        <v>186</v>
      </c>
      <c r="I2039" s="49">
        <v>10.110578014222904</v>
      </c>
    </row>
    <row r="2040" spans="1:9" ht="15.6" x14ac:dyDescent="0.3">
      <c r="A2040" s="23" t="s">
        <v>4252</v>
      </c>
      <c r="B2040" s="20" t="s">
        <v>4253</v>
      </c>
      <c r="C2040" s="23">
        <v>6</v>
      </c>
      <c r="D2040" s="23" t="s">
        <v>1029</v>
      </c>
      <c r="E2040" s="24" t="s">
        <v>1033</v>
      </c>
      <c r="F2040" s="24" t="s">
        <v>543</v>
      </c>
      <c r="G2040" s="25" t="s">
        <v>189</v>
      </c>
      <c r="H2040" s="28" t="s">
        <v>186</v>
      </c>
      <c r="I2040" s="49">
        <v>10.110578014222904</v>
      </c>
    </row>
    <row r="2041" spans="1:9" ht="15.6" x14ac:dyDescent="0.3">
      <c r="A2041" s="24" t="s">
        <v>4254</v>
      </c>
      <c r="B2041" s="20" t="s">
        <v>4255</v>
      </c>
      <c r="C2041" s="23">
        <v>6</v>
      </c>
      <c r="D2041" s="23" t="s">
        <v>1029</v>
      </c>
      <c r="E2041" s="24" t="s">
        <v>1033</v>
      </c>
      <c r="F2041" s="24" t="s">
        <v>543</v>
      </c>
      <c r="G2041" s="25" t="s">
        <v>189</v>
      </c>
      <c r="H2041" s="28" t="s">
        <v>186</v>
      </c>
      <c r="I2041" s="49">
        <v>10.110578014222904</v>
      </c>
    </row>
    <row r="2042" spans="1:9" ht="15.6" x14ac:dyDescent="0.3">
      <c r="A2042" s="24" t="s">
        <v>4256</v>
      </c>
      <c r="B2042" s="20" t="s">
        <v>4257</v>
      </c>
      <c r="C2042" s="23">
        <v>6</v>
      </c>
      <c r="D2042" s="23" t="s">
        <v>1029</v>
      </c>
      <c r="E2042" s="24" t="s">
        <v>1033</v>
      </c>
      <c r="F2042" s="24" t="s">
        <v>543</v>
      </c>
      <c r="G2042" s="25" t="s">
        <v>189</v>
      </c>
      <c r="H2042" s="28" t="s">
        <v>186</v>
      </c>
      <c r="I2042" s="49">
        <v>10.110578014222904</v>
      </c>
    </row>
    <row r="2043" spans="1:9" ht="15.6" x14ac:dyDescent="0.3">
      <c r="A2043" s="24" t="s">
        <v>4258</v>
      </c>
      <c r="B2043" s="20" t="s">
        <v>4259</v>
      </c>
      <c r="C2043" s="23">
        <v>6</v>
      </c>
      <c r="D2043" s="23" t="s">
        <v>1029</v>
      </c>
      <c r="E2043" s="24" t="s">
        <v>1033</v>
      </c>
      <c r="F2043" s="24" t="s">
        <v>543</v>
      </c>
      <c r="G2043" s="25" t="s">
        <v>189</v>
      </c>
      <c r="H2043" s="28" t="s">
        <v>186</v>
      </c>
      <c r="I2043" s="49">
        <v>10.616106914934051</v>
      </c>
    </row>
    <row r="2044" spans="1:9" ht="15.6" x14ac:dyDescent="0.3">
      <c r="A2044" s="24" t="s">
        <v>4260</v>
      </c>
      <c r="B2044" s="20" t="s">
        <v>4261</v>
      </c>
      <c r="C2044" s="23">
        <v>6</v>
      </c>
      <c r="D2044" s="23" t="s">
        <v>1029</v>
      </c>
      <c r="E2044" s="24" t="s">
        <v>1033</v>
      </c>
      <c r="F2044" s="24" t="s">
        <v>543</v>
      </c>
      <c r="G2044" s="25" t="s">
        <v>189</v>
      </c>
      <c r="H2044" s="28" t="s">
        <v>186</v>
      </c>
      <c r="I2044" s="49">
        <v>10.616106914934051</v>
      </c>
    </row>
    <row r="2045" spans="1:9" ht="15.6" x14ac:dyDescent="0.3">
      <c r="A2045" s="24" t="s">
        <v>4262</v>
      </c>
      <c r="B2045" s="20" t="s">
        <v>4263</v>
      </c>
      <c r="C2045" s="23">
        <v>6</v>
      </c>
      <c r="D2045" s="23" t="s">
        <v>1029</v>
      </c>
      <c r="E2045" s="24" t="s">
        <v>1033</v>
      </c>
      <c r="F2045" s="24" t="s">
        <v>543</v>
      </c>
      <c r="G2045" s="25" t="s">
        <v>189</v>
      </c>
      <c r="H2045" s="28" t="s">
        <v>186</v>
      </c>
      <c r="I2045" s="49">
        <v>10.110578014222904</v>
      </c>
    </row>
    <row r="2046" spans="1:9" ht="15.6" x14ac:dyDescent="0.3">
      <c r="A2046" s="39" t="s">
        <v>4264</v>
      </c>
      <c r="B2046" s="20" t="s">
        <v>4265</v>
      </c>
      <c r="C2046" s="23">
        <v>6</v>
      </c>
      <c r="D2046" s="23" t="s">
        <v>996</v>
      </c>
      <c r="E2046" s="24" t="s">
        <v>1030</v>
      </c>
      <c r="F2046" s="24" t="s">
        <v>543</v>
      </c>
      <c r="G2046" s="25" t="s">
        <v>185</v>
      </c>
      <c r="H2046" s="28" t="s">
        <v>186</v>
      </c>
      <c r="I2046" s="49">
        <v>3.8174516529008478</v>
      </c>
    </row>
    <row r="2047" spans="1:9" ht="15.6" x14ac:dyDescent="0.3">
      <c r="A2047" s="39" t="s">
        <v>4266</v>
      </c>
      <c r="B2047" s="20" t="s">
        <v>4267</v>
      </c>
      <c r="C2047" s="23">
        <v>6</v>
      </c>
      <c r="D2047" s="23" t="s">
        <v>996</v>
      </c>
      <c r="E2047" s="24" t="s">
        <v>1030</v>
      </c>
      <c r="F2047" s="24" t="s">
        <v>543</v>
      </c>
      <c r="G2047" s="25" t="s">
        <v>189</v>
      </c>
      <c r="H2047" s="28" t="s">
        <v>186</v>
      </c>
      <c r="I2047" s="49">
        <v>7.2318933429903343</v>
      </c>
    </row>
    <row r="2048" spans="1:9" ht="15.6" x14ac:dyDescent="0.3">
      <c r="A2048" s="39" t="s">
        <v>4268</v>
      </c>
      <c r="B2048" s="20" t="s">
        <v>4269</v>
      </c>
      <c r="C2048" s="23">
        <v>6</v>
      </c>
      <c r="D2048" s="23" t="s">
        <v>996</v>
      </c>
      <c r="E2048" s="24" t="s">
        <v>1030</v>
      </c>
      <c r="F2048" s="24" t="s">
        <v>543</v>
      </c>
      <c r="G2048" s="25" t="s">
        <v>189</v>
      </c>
      <c r="H2048" s="28" t="s">
        <v>186</v>
      </c>
      <c r="I2048" s="49">
        <v>7.3644604652209829</v>
      </c>
    </row>
    <row r="2049" spans="1:9" ht="15.6" x14ac:dyDescent="0.3">
      <c r="A2049" s="39" t="s">
        <v>4270</v>
      </c>
      <c r="B2049" s="20" t="s">
        <v>4271</v>
      </c>
      <c r="C2049" s="23">
        <v>6</v>
      </c>
      <c r="D2049" s="23" t="s">
        <v>996</v>
      </c>
      <c r="E2049" s="24" t="s">
        <v>1030</v>
      </c>
      <c r="F2049" s="24" t="s">
        <v>543</v>
      </c>
      <c r="G2049" s="25" t="s">
        <v>189</v>
      </c>
      <c r="H2049" s="28" t="s">
        <v>186</v>
      </c>
      <c r="I2049" s="49">
        <v>7.3644604652209829</v>
      </c>
    </row>
    <row r="2050" spans="1:9" ht="15.6" x14ac:dyDescent="0.3">
      <c r="A2050" s="39" t="s">
        <v>4272</v>
      </c>
      <c r="B2050" s="20" t="s">
        <v>4273</v>
      </c>
      <c r="C2050" s="23">
        <v>6</v>
      </c>
      <c r="D2050" s="23" t="s">
        <v>996</v>
      </c>
      <c r="E2050" s="24" t="s">
        <v>1030</v>
      </c>
      <c r="F2050" s="24" t="s">
        <v>543</v>
      </c>
      <c r="G2050" s="25" t="s">
        <v>189</v>
      </c>
      <c r="H2050" s="28" t="s">
        <v>186</v>
      </c>
      <c r="I2050" s="49">
        <v>7.3644604652209829</v>
      </c>
    </row>
    <row r="2051" spans="1:9" ht="15.6" x14ac:dyDescent="0.3">
      <c r="A2051" s="39" t="s">
        <v>4274</v>
      </c>
      <c r="B2051" s="20" t="s">
        <v>4275</v>
      </c>
      <c r="C2051" s="23">
        <v>6</v>
      </c>
      <c r="D2051" s="23" t="s">
        <v>996</v>
      </c>
      <c r="E2051" s="24" t="s">
        <v>1030</v>
      </c>
      <c r="F2051" s="24" t="s">
        <v>543</v>
      </c>
      <c r="G2051" s="25" t="s">
        <v>189</v>
      </c>
      <c r="H2051" s="28" t="s">
        <v>186</v>
      </c>
      <c r="I2051" s="49">
        <v>8.1055782629138893</v>
      </c>
    </row>
    <row r="2052" spans="1:9" ht="15.6" x14ac:dyDescent="0.3">
      <c r="A2052" s="39" t="s">
        <v>4276</v>
      </c>
      <c r="B2052" s="20" t="s">
        <v>4277</v>
      </c>
      <c r="C2052" s="23">
        <v>6</v>
      </c>
      <c r="D2052" s="23" t="s">
        <v>996</v>
      </c>
      <c r="E2052" s="24" t="s">
        <v>1030</v>
      </c>
      <c r="F2052" s="24" t="s">
        <v>543</v>
      </c>
      <c r="G2052" s="25" t="s">
        <v>189</v>
      </c>
      <c r="H2052" s="28" t="s">
        <v>186</v>
      </c>
      <c r="I2052" s="49">
        <v>8.1055782629138893</v>
      </c>
    </row>
    <row r="2053" spans="1:9" ht="15.6" x14ac:dyDescent="0.3">
      <c r="A2053" s="39" t="s">
        <v>4278</v>
      </c>
      <c r="B2053" s="20" t="s">
        <v>4279</v>
      </c>
      <c r="C2053" s="23">
        <v>6</v>
      </c>
      <c r="D2053" s="23" t="s">
        <v>996</v>
      </c>
      <c r="E2053" s="24" t="s">
        <v>1030</v>
      </c>
      <c r="F2053" s="24" t="s">
        <v>543</v>
      </c>
      <c r="G2053" s="25" t="s">
        <v>189</v>
      </c>
      <c r="H2053" s="28" t="s">
        <v>186</v>
      </c>
      <c r="I2053" s="49">
        <v>8.1055782629138893</v>
      </c>
    </row>
    <row r="2054" spans="1:9" ht="15.6" x14ac:dyDescent="0.3">
      <c r="A2054" s="39" t="s">
        <v>4280</v>
      </c>
      <c r="B2054" s="20" t="s">
        <v>4281</v>
      </c>
      <c r="C2054" s="23">
        <v>6</v>
      </c>
      <c r="D2054" s="23" t="s">
        <v>996</v>
      </c>
      <c r="E2054" s="24" t="s">
        <v>1030</v>
      </c>
      <c r="F2054" s="24" t="s">
        <v>543</v>
      </c>
      <c r="G2054" s="25" t="s">
        <v>189</v>
      </c>
      <c r="H2054" s="28" t="s">
        <v>186</v>
      </c>
      <c r="I2054" s="49">
        <v>8.1055782629138893</v>
      </c>
    </row>
    <row r="2055" spans="1:9" ht="15.6" x14ac:dyDescent="0.3">
      <c r="A2055" s="39" t="s">
        <v>4282</v>
      </c>
      <c r="B2055" s="20" t="s">
        <v>4283</v>
      </c>
      <c r="C2055" s="23">
        <v>6</v>
      </c>
      <c r="D2055" s="23" t="s">
        <v>996</v>
      </c>
      <c r="E2055" s="24" t="s">
        <v>1030</v>
      </c>
      <c r="F2055" s="24" t="s">
        <v>543</v>
      </c>
      <c r="G2055" s="25" t="s">
        <v>189</v>
      </c>
      <c r="H2055" s="28" t="s">
        <v>186</v>
      </c>
      <c r="I2055" s="49">
        <v>8.1055782629138893</v>
      </c>
    </row>
    <row r="2056" spans="1:9" ht="15.6" x14ac:dyDescent="0.3">
      <c r="A2056" s="39" t="s">
        <v>4284</v>
      </c>
      <c r="B2056" s="20" t="s">
        <v>4285</v>
      </c>
      <c r="C2056" s="23">
        <v>6</v>
      </c>
      <c r="D2056" s="23" t="s">
        <v>996</v>
      </c>
      <c r="E2056" s="24" t="s">
        <v>1030</v>
      </c>
      <c r="F2056" s="24" t="s">
        <v>543</v>
      </c>
      <c r="G2056" s="25" t="s">
        <v>189</v>
      </c>
      <c r="H2056" s="28" t="s">
        <v>186</v>
      </c>
      <c r="I2056" s="49">
        <v>8.1055782629138893</v>
      </c>
    </row>
    <row r="2057" spans="1:9" ht="15.6" x14ac:dyDescent="0.3">
      <c r="A2057" s="39" t="s">
        <v>4286</v>
      </c>
      <c r="B2057" s="20" t="s">
        <v>4287</v>
      </c>
      <c r="C2057" s="23">
        <v>6</v>
      </c>
      <c r="D2057" s="23" t="s">
        <v>996</v>
      </c>
      <c r="E2057" s="24" t="s">
        <v>1030</v>
      </c>
      <c r="F2057" s="24" t="s">
        <v>543</v>
      </c>
      <c r="G2057" s="25" t="s">
        <v>189</v>
      </c>
      <c r="H2057" s="28" t="s">
        <v>186</v>
      </c>
      <c r="I2057" s="49">
        <v>8.1055782629138893</v>
      </c>
    </row>
    <row r="2058" spans="1:9" ht="15.6" x14ac:dyDescent="0.3">
      <c r="A2058" s="39" t="s">
        <v>4288</v>
      </c>
      <c r="B2058" s="20" t="s">
        <v>4289</v>
      </c>
      <c r="C2058" s="23">
        <v>6</v>
      </c>
      <c r="D2058" s="23" t="s">
        <v>996</v>
      </c>
      <c r="E2058" s="24" t="s">
        <v>1030</v>
      </c>
      <c r="F2058" s="24" t="s">
        <v>543</v>
      </c>
      <c r="G2058" s="25" t="s">
        <v>189</v>
      </c>
      <c r="H2058" s="28" t="s">
        <v>186</v>
      </c>
      <c r="I2058" s="49">
        <v>8.1055782629138893</v>
      </c>
    </row>
    <row r="2059" spans="1:9" ht="15.6" x14ac:dyDescent="0.3">
      <c r="A2059" s="39" t="s">
        <v>4290</v>
      </c>
      <c r="B2059" s="20" t="s">
        <v>4291</v>
      </c>
      <c r="C2059" s="23">
        <v>6</v>
      </c>
      <c r="D2059" s="23" t="s">
        <v>996</v>
      </c>
      <c r="E2059" s="24" t="s">
        <v>1030</v>
      </c>
      <c r="F2059" s="24" t="s">
        <v>543</v>
      </c>
      <c r="G2059" s="25" t="s">
        <v>189</v>
      </c>
      <c r="H2059" s="28" t="s">
        <v>186</v>
      </c>
      <c r="I2059" s="49">
        <v>8.5108571760595844</v>
      </c>
    </row>
    <row r="2060" spans="1:9" ht="15.6" x14ac:dyDescent="0.3">
      <c r="A2060" s="39" t="s">
        <v>4292</v>
      </c>
      <c r="B2060" s="20" t="s">
        <v>4293</v>
      </c>
      <c r="C2060" s="23">
        <v>6</v>
      </c>
      <c r="D2060" s="23" t="s">
        <v>996</v>
      </c>
      <c r="E2060" s="24" t="s">
        <v>1030</v>
      </c>
      <c r="F2060" s="24" t="s">
        <v>543</v>
      </c>
      <c r="G2060" s="25" t="s">
        <v>189</v>
      </c>
      <c r="H2060" s="28" t="s">
        <v>186</v>
      </c>
      <c r="I2060" s="49">
        <v>8.5108571760595844</v>
      </c>
    </row>
    <row r="2061" spans="1:9" ht="15.6" x14ac:dyDescent="0.3">
      <c r="A2061" s="39" t="s">
        <v>4294</v>
      </c>
      <c r="B2061" s="20" t="s">
        <v>4295</v>
      </c>
      <c r="C2061" s="23">
        <v>6</v>
      </c>
      <c r="D2061" s="23" t="s">
        <v>996</v>
      </c>
      <c r="E2061" s="24" t="s">
        <v>1030</v>
      </c>
      <c r="F2061" s="24" t="s">
        <v>543</v>
      </c>
      <c r="G2061" s="25" t="s">
        <v>189</v>
      </c>
      <c r="H2061" s="28" t="s">
        <v>186</v>
      </c>
      <c r="I2061" s="49">
        <v>8.1055782629138893</v>
      </c>
    </row>
    <row r="2062" spans="1:9" ht="15.6" x14ac:dyDescent="0.3">
      <c r="A2062" s="39" t="s">
        <v>4296</v>
      </c>
      <c r="B2062" s="20" t="s">
        <v>4297</v>
      </c>
      <c r="C2062" s="23">
        <v>6</v>
      </c>
      <c r="D2062" s="23" t="s">
        <v>183</v>
      </c>
      <c r="E2062" s="24" t="s">
        <v>1132</v>
      </c>
      <c r="F2062" s="24" t="s">
        <v>543</v>
      </c>
      <c r="G2062" s="25" t="s">
        <v>185</v>
      </c>
      <c r="H2062" s="28" t="s">
        <v>186</v>
      </c>
      <c r="I2062" s="49">
        <v>15.877482589003936</v>
      </c>
    </row>
    <row r="2063" spans="1:9" ht="15.6" x14ac:dyDescent="0.3">
      <c r="A2063" s="39" t="s">
        <v>4298</v>
      </c>
      <c r="B2063" s="20" t="s">
        <v>4299</v>
      </c>
      <c r="C2063" s="23">
        <v>6</v>
      </c>
      <c r="D2063" s="23" t="s">
        <v>183</v>
      </c>
      <c r="E2063" s="24" t="s">
        <v>1132</v>
      </c>
      <c r="F2063" s="24" t="s">
        <v>543</v>
      </c>
      <c r="G2063" s="25" t="s">
        <v>189</v>
      </c>
      <c r="H2063" s="28" t="s">
        <v>186</v>
      </c>
      <c r="I2063" s="49">
        <v>22.786980457088386</v>
      </c>
    </row>
    <row r="2064" spans="1:9" ht="15.6" x14ac:dyDescent="0.3">
      <c r="A2064" s="39" t="s">
        <v>4300</v>
      </c>
      <c r="B2064" s="20" t="s">
        <v>4301</v>
      </c>
      <c r="C2064" s="23">
        <v>6</v>
      </c>
      <c r="D2064" s="23" t="s">
        <v>183</v>
      </c>
      <c r="E2064" s="24" t="s">
        <v>1132</v>
      </c>
      <c r="F2064" s="24" t="s">
        <v>543</v>
      </c>
      <c r="G2064" s="25" t="s">
        <v>189</v>
      </c>
      <c r="H2064" s="28" t="s">
        <v>186</v>
      </c>
      <c r="I2064" s="49">
        <v>24.829295122677337</v>
      </c>
    </row>
    <row r="2065" spans="1:9" ht="15.6" x14ac:dyDescent="0.3">
      <c r="A2065" s="39" t="s">
        <v>4302</v>
      </c>
      <c r="B2065" s="20" t="s">
        <v>4303</v>
      </c>
      <c r="C2065" s="23">
        <v>6</v>
      </c>
      <c r="D2065" s="23" t="s">
        <v>183</v>
      </c>
      <c r="E2065" s="24" t="s">
        <v>1132</v>
      </c>
      <c r="F2065" s="24" t="s">
        <v>543</v>
      </c>
      <c r="G2065" s="25" t="s">
        <v>189</v>
      </c>
      <c r="H2065" s="28" t="s">
        <v>186</v>
      </c>
      <c r="I2065" s="49">
        <v>24.829295122677337</v>
      </c>
    </row>
    <row r="2066" spans="1:9" ht="15.6" x14ac:dyDescent="0.3">
      <c r="A2066" s="23" t="s">
        <v>4304</v>
      </c>
      <c r="B2066" s="20" t="s">
        <v>4305</v>
      </c>
      <c r="C2066" s="23">
        <v>6</v>
      </c>
      <c r="D2066" s="23" t="s">
        <v>183</v>
      </c>
      <c r="E2066" s="24" t="s">
        <v>1132</v>
      </c>
      <c r="F2066" s="24" t="s">
        <v>543</v>
      </c>
      <c r="G2066" s="25" t="s">
        <v>189</v>
      </c>
      <c r="H2066" s="28" t="s">
        <v>186</v>
      </c>
      <c r="I2066" s="49">
        <v>24.829295122677337</v>
      </c>
    </row>
    <row r="2067" spans="1:9" ht="15.6" x14ac:dyDescent="0.3">
      <c r="A2067" s="39" t="s">
        <v>4306</v>
      </c>
      <c r="B2067" s="20" t="s">
        <v>4307</v>
      </c>
      <c r="C2067" s="23">
        <v>6</v>
      </c>
      <c r="D2067" s="23" t="s">
        <v>183</v>
      </c>
      <c r="E2067" s="24" t="s">
        <v>1132</v>
      </c>
      <c r="F2067" s="24" t="s">
        <v>543</v>
      </c>
      <c r="G2067" s="25" t="s">
        <v>189</v>
      </c>
      <c r="H2067" s="28" t="s">
        <v>186</v>
      </c>
      <c r="I2067" s="49">
        <v>25.698228519826536</v>
      </c>
    </row>
    <row r="2068" spans="1:9" ht="15.6" x14ac:dyDescent="0.3">
      <c r="A2068" s="39" t="s">
        <v>4308</v>
      </c>
      <c r="B2068" s="20" t="s">
        <v>4309</v>
      </c>
      <c r="C2068" s="23">
        <v>6</v>
      </c>
      <c r="D2068" s="23" t="s">
        <v>183</v>
      </c>
      <c r="E2068" s="24" t="s">
        <v>1132</v>
      </c>
      <c r="F2068" s="24" t="s">
        <v>543</v>
      </c>
      <c r="G2068" s="25" t="s">
        <v>189</v>
      </c>
      <c r="H2068" s="28" t="s">
        <v>186</v>
      </c>
      <c r="I2068" s="49">
        <v>25.698228519826536</v>
      </c>
    </row>
    <row r="2069" spans="1:9" ht="15.6" x14ac:dyDescent="0.3">
      <c r="A2069" s="39" t="s">
        <v>4310</v>
      </c>
      <c r="B2069" s="20" t="s">
        <v>4311</v>
      </c>
      <c r="C2069" s="23">
        <v>6</v>
      </c>
      <c r="D2069" s="23" t="s">
        <v>183</v>
      </c>
      <c r="E2069" s="24" t="s">
        <v>1132</v>
      </c>
      <c r="F2069" s="24" t="s">
        <v>543</v>
      </c>
      <c r="G2069" s="25" t="s">
        <v>189</v>
      </c>
      <c r="H2069" s="28" t="s">
        <v>186</v>
      </c>
      <c r="I2069" s="49">
        <v>25.698228519826536</v>
      </c>
    </row>
    <row r="2070" spans="1:9" ht="15.6" x14ac:dyDescent="0.3">
      <c r="A2070" s="39" t="s">
        <v>4312</v>
      </c>
      <c r="B2070" s="20" t="s">
        <v>4313</v>
      </c>
      <c r="C2070" s="23">
        <v>6</v>
      </c>
      <c r="D2070" s="23" t="s">
        <v>183</v>
      </c>
      <c r="E2070" s="24" t="s">
        <v>1132</v>
      </c>
      <c r="F2070" s="24" t="s">
        <v>543</v>
      </c>
      <c r="G2070" s="25" t="s">
        <v>189</v>
      </c>
      <c r="H2070" s="28" t="s">
        <v>186</v>
      </c>
      <c r="I2070" s="49">
        <v>25.698228519826536</v>
      </c>
    </row>
    <row r="2071" spans="1:9" ht="15.6" x14ac:dyDescent="0.3">
      <c r="A2071" s="39" t="s">
        <v>4314</v>
      </c>
      <c r="B2071" s="20" t="s">
        <v>4315</v>
      </c>
      <c r="C2071" s="23">
        <v>6</v>
      </c>
      <c r="D2071" s="23" t="s">
        <v>183</v>
      </c>
      <c r="E2071" s="24" t="s">
        <v>1132</v>
      </c>
      <c r="F2071" s="24" t="s">
        <v>543</v>
      </c>
      <c r="G2071" s="25" t="s">
        <v>189</v>
      </c>
      <c r="H2071" s="28" t="s">
        <v>186</v>
      </c>
      <c r="I2071" s="49">
        <v>25.698228519826536</v>
      </c>
    </row>
    <row r="2072" spans="1:9" ht="15.6" x14ac:dyDescent="0.3">
      <c r="A2072" s="39" t="s">
        <v>4316</v>
      </c>
      <c r="B2072" s="20" t="s">
        <v>4317</v>
      </c>
      <c r="C2072" s="23">
        <v>6</v>
      </c>
      <c r="D2072" s="23" t="s">
        <v>183</v>
      </c>
      <c r="E2072" s="24" t="s">
        <v>1132</v>
      </c>
      <c r="F2072" s="24" t="s">
        <v>543</v>
      </c>
      <c r="G2072" s="25" t="s">
        <v>189</v>
      </c>
      <c r="H2072" s="28" t="s">
        <v>186</v>
      </c>
      <c r="I2072" s="49">
        <v>25.698228519826536</v>
      </c>
    </row>
    <row r="2073" spans="1:9" ht="15.6" x14ac:dyDescent="0.3">
      <c r="A2073" s="39" t="s">
        <v>4318</v>
      </c>
      <c r="B2073" s="20" t="s">
        <v>4319</v>
      </c>
      <c r="C2073" s="23">
        <v>6</v>
      </c>
      <c r="D2073" s="23" t="s">
        <v>183</v>
      </c>
      <c r="E2073" s="24" t="s">
        <v>1132</v>
      </c>
      <c r="F2073" s="24" t="s">
        <v>543</v>
      </c>
      <c r="G2073" s="25" t="s">
        <v>189</v>
      </c>
      <c r="H2073" s="28" t="s">
        <v>186</v>
      </c>
      <c r="I2073" s="49">
        <v>25.698228519826536</v>
      </c>
    </row>
    <row r="2074" spans="1:9" ht="15.6" x14ac:dyDescent="0.3">
      <c r="A2074" s="39" t="s">
        <v>4320</v>
      </c>
      <c r="B2074" s="20" t="s">
        <v>4321</v>
      </c>
      <c r="C2074" s="23">
        <v>6</v>
      </c>
      <c r="D2074" s="23" t="s">
        <v>183</v>
      </c>
      <c r="E2074" s="24" t="s">
        <v>1132</v>
      </c>
      <c r="F2074" s="24" t="s">
        <v>543</v>
      </c>
      <c r="G2074" s="25" t="s">
        <v>189</v>
      </c>
      <c r="H2074" s="28" t="s">
        <v>186</v>
      </c>
      <c r="I2074" s="49">
        <v>25.698228519826536</v>
      </c>
    </row>
    <row r="2075" spans="1:9" ht="15.6" x14ac:dyDescent="0.3">
      <c r="A2075" s="39" t="s">
        <v>4322</v>
      </c>
      <c r="B2075" s="20" t="s">
        <v>4323</v>
      </c>
      <c r="C2075" s="23">
        <v>6</v>
      </c>
      <c r="D2075" s="23" t="s">
        <v>183</v>
      </c>
      <c r="E2075" s="24" t="s">
        <v>1132</v>
      </c>
      <c r="F2075" s="24" t="s">
        <v>543</v>
      </c>
      <c r="G2075" s="25" t="s">
        <v>189</v>
      </c>
      <c r="H2075" s="28" t="s">
        <v>186</v>
      </c>
      <c r="I2075" s="49">
        <v>26.983139945817864</v>
      </c>
    </row>
    <row r="2076" spans="1:9" ht="15.6" x14ac:dyDescent="0.3">
      <c r="A2076" s="39" t="s">
        <v>4324</v>
      </c>
      <c r="B2076" s="20" t="s">
        <v>4325</v>
      </c>
      <c r="C2076" s="23">
        <v>6</v>
      </c>
      <c r="D2076" s="23" t="s">
        <v>183</v>
      </c>
      <c r="E2076" s="24" t="s">
        <v>1132</v>
      </c>
      <c r="F2076" s="24" t="s">
        <v>543</v>
      </c>
      <c r="G2076" s="25" t="s">
        <v>189</v>
      </c>
      <c r="H2076" s="28" t="s">
        <v>186</v>
      </c>
      <c r="I2076" s="49">
        <v>26.983139945817864</v>
      </c>
    </row>
    <row r="2077" spans="1:9" ht="15.6" x14ac:dyDescent="0.3">
      <c r="A2077" s="39" t="s">
        <v>4326</v>
      </c>
      <c r="B2077" s="20" t="s">
        <v>4327</v>
      </c>
      <c r="C2077" s="23">
        <v>6</v>
      </c>
      <c r="D2077" s="23" t="s">
        <v>183</v>
      </c>
      <c r="E2077" s="24" t="s">
        <v>1132</v>
      </c>
      <c r="F2077" s="24" t="s">
        <v>543</v>
      </c>
      <c r="G2077" s="25" t="s">
        <v>189</v>
      </c>
      <c r="H2077" s="28" t="s">
        <v>186</v>
      </c>
      <c r="I2077" s="49">
        <v>25.698228519826536</v>
      </c>
    </row>
    <row r="2078" spans="1:9" ht="15.6" x14ac:dyDescent="0.3">
      <c r="A2078" s="39" t="s">
        <v>65</v>
      </c>
      <c r="B2078" s="20" t="s">
        <v>68</v>
      </c>
      <c r="C2078" s="23">
        <v>5.8</v>
      </c>
      <c r="D2078" s="23" t="s">
        <v>628</v>
      </c>
      <c r="E2078" s="24">
        <v>23.2</v>
      </c>
      <c r="F2078" s="24">
        <v>23.2</v>
      </c>
      <c r="G2078" s="25" t="s">
        <v>185</v>
      </c>
      <c r="H2078" s="28" t="s">
        <v>186</v>
      </c>
      <c r="I2078" s="49">
        <v>9.3478873510702201</v>
      </c>
    </row>
    <row r="2079" spans="1:9" ht="15.6" x14ac:dyDescent="0.3">
      <c r="A2079" s="39" t="s">
        <v>66</v>
      </c>
      <c r="B2079" s="20" t="s">
        <v>69</v>
      </c>
      <c r="C2079" s="23">
        <v>5.8</v>
      </c>
      <c r="D2079" s="23" t="s">
        <v>628</v>
      </c>
      <c r="E2079" s="24">
        <v>23.2</v>
      </c>
      <c r="F2079" s="24">
        <v>23.2</v>
      </c>
      <c r="G2079" s="25" t="s">
        <v>185</v>
      </c>
      <c r="H2079" s="25" t="s">
        <v>186</v>
      </c>
      <c r="I2079" s="49">
        <v>20.493074895606618</v>
      </c>
    </row>
    <row r="2080" spans="1:9" ht="15.6" x14ac:dyDescent="0.3">
      <c r="A2080" s="39" t="s">
        <v>4328</v>
      </c>
      <c r="B2080" s="20" t="s">
        <v>4329</v>
      </c>
      <c r="C2080" s="23">
        <v>5.8</v>
      </c>
      <c r="D2080" s="23" t="s">
        <v>628</v>
      </c>
      <c r="E2080" s="24">
        <v>23.2</v>
      </c>
      <c r="F2080" s="24">
        <v>11.6</v>
      </c>
      <c r="G2080" s="25" t="s">
        <v>189</v>
      </c>
      <c r="H2080" s="25" t="s">
        <v>186</v>
      </c>
      <c r="I2080" s="49">
        <v>16.754889601320698</v>
      </c>
    </row>
    <row r="2081" spans="1:9" ht="15.6" x14ac:dyDescent="0.3">
      <c r="A2081" s="39" t="s">
        <v>4330</v>
      </c>
      <c r="B2081" s="20" t="s">
        <v>4331</v>
      </c>
      <c r="C2081" s="23">
        <v>5.8</v>
      </c>
      <c r="D2081" s="23" t="s">
        <v>628</v>
      </c>
      <c r="E2081" s="24">
        <v>23.2</v>
      </c>
      <c r="F2081" s="24">
        <v>11.6</v>
      </c>
      <c r="G2081" s="25" t="s">
        <v>189</v>
      </c>
      <c r="H2081" s="25" t="s">
        <v>186</v>
      </c>
      <c r="I2081" s="49">
        <v>16.754889601320698</v>
      </c>
    </row>
    <row r="2082" spans="1:9" ht="15.6" x14ac:dyDescent="0.3">
      <c r="A2082" s="39" t="s">
        <v>4332</v>
      </c>
      <c r="B2082" s="20" t="s">
        <v>4333</v>
      </c>
      <c r="C2082" s="23">
        <v>5.8</v>
      </c>
      <c r="D2082" s="23" t="s">
        <v>628</v>
      </c>
      <c r="E2082" s="24">
        <v>23.2</v>
      </c>
      <c r="F2082" s="24">
        <v>23.2</v>
      </c>
      <c r="G2082" s="25" t="s">
        <v>189</v>
      </c>
      <c r="H2082" s="25" t="s">
        <v>186</v>
      </c>
      <c r="I2082" s="49">
        <v>21.637056345289583</v>
      </c>
    </row>
    <row r="2083" spans="1:9" ht="15.6" x14ac:dyDescent="0.3">
      <c r="A2083" s="39" t="s">
        <v>4334</v>
      </c>
      <c r="B2083" s="20" t="s">
        <v>4335</v>
      </c>
      <c r="C2083" s="23">
        <v>5.8</v>
      </c>
      <c r="D2083" s="23" t="s">
        <v>628</v>
      </c>
      <c r="E2083" s="24">
        <v>23.2</v>
      </c>
      <c r="F2083" s="24">
        <v>11.6</v>
      </c>
      <c r="G2083" s="25" t="s">
        <v>189</v>
      </c>
      <c r="H2083" s="25" t="s">
        <v>186</v>
      </c>
      <c r="I2083" s="49">
        <v>16.94068217291543</v>
      </c>
    </row>
    <row r="2084" spans="1:9" ht="15.6" x14ac:dyDescent="0.3">
      <c r="A2084" s="39" t="s">
        <v>4336</v>
      </c>
      <c r="B2084" s="20" t="s">
        <v>4337</v>
      </c>
      <c r="C2084" s="23">
        <v>5.8</v>
      </c>
      <c r="D2084" s="23" t="s">
        <v>628</v>
      </c>
      <c r="E2084" s="24">
        <v>23.2</v>
      </c>
      <c r="F2084" s="24">
        <v>11.6</v>
      </c>
      <c r="G2084" s="25" t="s">
        <v>189</v>
      </c>
      <c r="H2084" s="25" t="s">
        <v>186</v>
      </c>
      <c r="I2084" s="49">
        <v>16.94068217291543</v>
      </c>
    </row>
    <row r="2085" spans="1:9" ht="15.6" x14ac:dyDescent="0.3">
      <c r="A2085" s="39" t="s">
        <v>4338</v>
      </c>
      <c r="B2085" s="20" t="s">
        <v>4339</v>
      </c>
      <c r="C2085" s="23">
        <v>5.8</v>
      </c>
      <c r="D2085" s="23" t="s">
        <v>628</v>
      </c>
      <c r="E2085" s="24">
        <v>23.2</v>
      </c>
      <c r="F2085" s="24">
        <v>23.2</v>
      </c>
      <c r="G2085" s="25" t="s">
        <v>189</v>
      </c>
      <c r="H2085" s="28" t="s">
        <v>186</v>
      </c>
      <c r="I2085" s="49">
        <v>21.637056345289583</v>
      </c>
    </row>
    <row r="2086" spans="1:9" ht="15.6" x14ac:dyDescent="0.3">
      <c r="A2086" s="39" t="s">
        <v>4340</v>
      </c>
      <c r="B2086" s="20" t="s">
        <v>4341</v>
      </c>
      <c r="C2086" s="23">
        <v>5.8</v>
      </c>
      <c r="D2086" s="23" t="s">
        <v>628</v>
      </c>
      <c r="E2086" s="24">
        <v>23.2</v>
      </c>
      <c r="F2086" s="24">
        <v>11.6</v>
      </c>
      <c r="G2086" s="25" t="s">
        <v>189</v>
      </c>
      <c r="H2086" s="28" t="s">
        <v>186</v>
      </c>
      <c r="I2086" s="49">
        <v>16.94068217291543</v>
      </c>
    </row>
    <row r="2087" spans="1:9" ht="15.6" x14ac:dyDescent="0.3">
      <c r="A2087" s="39" t="s">
        <v>4342</v>
      </c>
      <c r="B2087" s="20" t="s">
        <v>4343</v>
      </c>
      <c r="C2087" s="23">
        <v>5.8</v>
      </c>
      <c r="D2087" s="23" t="s">
        <v>628</v>
      </c>
      <c r="E2087" s="24">
        <v>23.2</v>
      </c>
      <c r="F2087" s="24">
        <v>11.6</v>
      </c>
      <c r="G2087" s="25" t="s">
        <v>189</v>
      </c>
      <c r="H2087" s="28" t="s">
        <v>186</v>
      </c>
      <c r="I2087" s="49">
        <v>16.94068217291543</v>
      </c>
    </row>
    <row r="2088" spans="1:9" ht="15.6" x14ac:dyDescent="0.3">
      <c r="A2088" s="39" t="s">
        <v>4344</v>
      </c>
      <c r="B2088" s="20" t="s">
        <v>4345</v>
      </c>
      <c r="C2088" s="23">
        <v>5.8</v>
      </c>
      <c r="D2088" s="23" t="s">
        <v>628</v>
      </c>
      <c r="E2088" s="24">
        <v>23.2</v>
      </c>
      <c r="F2088" s="24">
        <v>23.2</v>
      </c>
      <c r="G2088" s="25" t="s">
        <v>185</v>
      </c>
      <c r="H2088" s="28" t="s">
        <v>186</v>
      </c>
      <c r="I2088" s="49">
        <v>21.770151709895924</v>
      </c>
    </row>
    <row r="2089" spans="1:9" ht="15.6" x14ac:dyDescent="0.3">
      <c r="A2089" s="39" t="s">
        <v>4346</v>
      </c>
      <c r="B2089" s="20" t="s">
        <v>4347</v>
      </c>
      <c r="C2089" s="23">
        <v>5.8</v>
      </c>
      <c r="D2089" s="23" t="s">
        <v>628</v>
      </c>
      <c r="E2089" s="24">
        <v>23.2</v>
      </c>
      <c r="F2089" s="24">
        <v>11.6</v>
      </c>
      <c r="G2089" s="25" t="s">
        <v>189</v>
      </c>
      <c r="H2089" s="28" t="s">
        <v>186</v>
      </c>
      <c r="I2089" s="49">
        <v>16.94068217291543</v>
      </c>
    </row>
    <row r="2090" spans="1:9" ht="15.6" x14ac:dyDescent="0.3">
      <c r="A2090" s="39" t="s">
        <v>4348</v>
      </c>
      <c r="B2090" s="20" t="s">
        <v>4349</v>
      </c>
      <c r="C2090" s="23">
        <v>5.8</v>
      </c>
      <c r="D2090" s="23" t="s">
        <v>628</v>
      </c>
      <c r="E2090" s="24">
        <v>23.2</v>
      </c>
      <c r="F2090" s="24">
        <v>11.6</v>
      </c>
      <c r="G2090" s="25" t="s">
        <v>189</v>
      </c>
      <c r="H2090" s="28" t="s">
        <v>186</v>
      </c>
      <c r="I2090" s="49">
        <v>16.94068217291543</v>
      </c>
    </row>
    <row r="2091" spans="1:9" ht="15.6" x14ac:dyDescent="0.3">
      <c r="A2091" s="39" t="s">
        <v>4350</v>
      </c>
      <c r="B2091" s="20" t="s">
        <v>4351</v>
      </c>
      <c r="C2091" s="23">
        <v>5.8</v>
      </c>
      <c r="D2091" s="23" t="s">
        <v>628</v>
      </c>
      <c r="E2091" s="24">
        <v>23.2</v>
      </c>
      <c r="F2091" s="24">
        <v>23.2</v>
      </c>
      <c r="G2091" s="25" t="s">
        <v>189</v>
      </c>
      <c r="H2091" s="28" t="s">
        <v>186</v>
      </c>
      <c r="I2091" s="49">
        <v>22.959037330837617</v>
      </c>
    </row>
    <row r="2092" spans="1:9" ht="15.6" x14ac:dyDescent="0.3">
      <c r="A2092" s="39" t="s">
        <v>4352</v>
      </c>
      <c r="B2092" s="20" t="s">
        <v>4353</v>
      </c>
      <c r="C2092" s="23">
        <v>5.8</v>
      </c>
      <c r="D2092" s="23" t="s">
        <v>628</v>
      </c>
      <c r="E2092" s="24">
        <v>23.2</v>
      </c>
      <c r="F2092" s="24">
        <v>11.6</v>
      </c>
      <c r="G2092" s="25" t="s">
        <v>189</v>
      </c>
      <c r="H2092" s="28" t="s">
        <v>186</v>
      </c>
      <c r="I2092" s="49">
        <v>18.770019993281274</v>
      </c>
    </row>
    <row r="2093" spans="1:9" ht="15.6" x14ac:dyDescent="0.3">
      <c r="A2093" s="39" t="s">
        <v>4354</v>
      </c>
      <c r="B2093" s="20" t="s">
        <v>4355</v>
      </c>
      <c r="C2093" s="23">
        <v>5.8</v>
      </c>
      <c r="D2093" s="23" t="s">
        <v>628</v>
      </c>
      <c r="E2093" s="24">
        <v>23.2</v>
      </c>
      <c r="F2093" s="24">
        <v>11.6</v>
      </c>
      <c r="G2093" s="25" t="s">
        <v>189</v>
      </c>
      <c r="H2093" s="28" t="s">
        <v>186</v>
      </c>
      <c r="I2093" s="49">
        <v>18.770019993281274</v>
      </c>
    </row>
    <row r="2094" spans="1:9" ht="15.6" x14ac:dyDescent="0.3">
      <c r="A2094" s="39" t="s">
        <v>4356</v>
      </c>
      <c r="B2094" s="20" t="s">
        <v>4357</v>
      </c>
      <c r="C2094" s="23">
        <v>5.8</v>
      </c>
      <c r="D2094" s="23" t="s">
        <v>628</v>
      </c>
      <c r="E2094" s="24">
        <v>23.2</v>
      </c>
      <c r="F2094" s="24">
        <v>23.2</v>
      </c>
      <c r="G2094" s="25" t="s">
        <v>189</v>
      </c>
      <c r="H2094" s="28" t="s">
        <v>186</v>
      </c>
      <c r="I2094" s="49">
        <v>22.959037330837617</v>
      </c>
    </row>
    <row r="2095" spans="1:9" ht="15.6" x14ac:dyDescent="0.3">
      <c r="A2095" s="39" t="s">
        <v>4358</v>
      </c>
      <c r="B2095" s="20" t="s">
        <v>4359</v>
      </c>
      <c r="C2095" s="23">
        <v>5.8</v>
      </c>
      <c r="D2095" s="23" t="s">
        <v>628</v>
      </c>
      <c r="E2095" s="24">
        <v>23.2</v>
      </c>
      <c r="F2095" s="24">
        <v>11.6</v>
      </c>
      <c r="G2095" s="25" t="s">
        <v>189</v>
      </c>
      <c r="H2095" s="28" t="s">
        <v>186</v>
      </c>
      <c r="I2095" s="49">
        <v>18.770019993281274</v>
      </c>
    </row>
    <row r="2096" spans="1:9" ht="15.6" x14ac:dyDescent="0.3">
      <c r="A2096" s="39" t="s">
        <v>4360</v>
      </c>
      <c r="B2096" s="20" t="s">
        <v>4361</v>
      </c>
      <c r="C2096" s="23">
        <v>5.8</v>
      </c>
      <c r="D2096" s="23" t="s">
        <v>628</v>
      </c>
      <c r="E2096" s="24">
        <v>23.2</v>
      </c>
      <c r="F2096" s="24">
        <v>11.6</v>
      </c>
      <c r="G2096" s="25" t="s">
        <v>189</v>
      </c>
      <c r="H2096" s="28" t="s">
        <v>186</v>
      </c>
      <c r="I2096" s="49">
        <v>18.770019993281274</v>
      </c>
    </row>
    <row r="2097" spans="1:9" ht="15.6" x14ac:dyDescent="0.3">
      <c r="A2097" s="39" t="s">
        <v>67</v>
      </c>
      <c r="B2097" s="20" t="s">
        <v>70</v>
      </c>
      <c r="C2097" s="23">
        <v>5.8</v>
      </c>
      <c r="D2097" s="23" t="s">
        <v>628</v>
      </c>
      <c r="E2097" s="24">
        <v>23.2</v>
      </c>
      <c r="F2097" s="24">
        <v>23.2</v>
      </c>
      <c r="G2097" s="25" t="s">
        <v>189</v>
      </c>
      <c r="H2097" s="28" t="s">
        <v>186</v>
      </c>
      <c r="I2097" s="49">
        <v>22.959037330837617</v>
      </c>
    </row>
    <row r="2098" spans="1:9" ht="15.6" x14ac:dyDescent="0.3">
      <c r="A2098" s="39" t="s">
        <v>4362</v>
      </c>
      <c r="B2098" s="20" t="s">
        <v>4363</v>
      </c>
      <c r="C2098" s="23">
        <v>5.8</v>
      </c>
      <c r="D2098" s="23" t="s">
        <v>628</v>
      </c>
      <c r="E2098" s="24">
        <v>23.2</v>
      </c>
      <c r="F2098" s="24">
        <v>11.6</v>
      </c>
      <c r="G2098" s="25" t="s">
        <v>189</v>
      </c>
      <c r="H2098" s="28" t="s">
        <v>186</v>
      </c>
      <c r="I2098" s="49">
        <v>18.770019993281274</v>
      </c>
    </row>
    <row r="2099" spans="1:9" ht="15.6" x14ac:dyDescent="0.3">
      <c r="A2099" s="39" t="s">
        <v>4364</v>
      </c>
      <c r="B2099" s="20" t="s">
        <v>4365</v>
      </c>
      <c r="C2099" s="23">
        <v>5.8</v>
      </c>
      <c r="D2099" s="23" t="s">
        <v>628</v>
      </c>
      <c r="E2099" s="24">
        <v>23.2</v>
      </c>
      <c r="F2099" s="24">
        <v>11.6</v>
      </c>
      <c r="G2099" s="25" t="s">
        <v>189</v>
      </c>
      <c r="H2099" s="28" t="s">
        <v>186</v>
      </c>
      <c r="I2099" s="49">
        <v>18.770019993281274</v>
      </c>
    </row>
    <row r="2100" spans="1:9" ht="15.6" x14ac:dyDescent="0.3">
      <c r="A2100" s="39" t="s">
        <v>4366</v>
      </c>
      <c r="B2100" s="20" t="s">
        <v>4367</v>
      </c>
      <c r="C2100" s="23">
        <v>5.8</v>
      </c>
      <c r="D2100" s="23" t="s">
        <v>628</v>
      </c>
      <c r="E2100" s="24">
        <v>23.2</v>
      </c>
      <c r="F2100" s="24">
        <v>23.2</v>
      </c>
      <c r="G2100" s="25" t="s">
        <v>189</v>
      </c>
      <c r="H2100" s="28" t="s">
        <v>186</v>
      </c>
      <c r="I2100" s="49">
        <v>22.959037330837617</v>
      </c>
    </row>
    <row r="2101" spans="1:9" ht="15.6" x14ac:dyDescent="0.3">
      <c r="A2101" s="39" t="s">
        <v>4368</v>
      </c>
      <c r="B2101" s="20" t="s">
        <v>4369</v>
      </c>
      <c r="C2101" s="23">
        <v>5.8</v>
      </c>
      <c r="D2101" s="23" t="s">
        <v>628</v>
      </c>
      <c r="E2101" s="24">
        <v>23.2</v>
      </c>
      <c r="F2101" s="24">
        <v>11.6</v>
      </c>
      <c r="G2101" s="25" t="s">
        <v>189</v>
      </c>
      <c r="H2101" s="28" t="s">
        <v>186</v>
      </c>
      <c r="I2101" s="49">
        <v>18.770019993281274</v>
      </c>
    </row>
    <row r="2102" spans="1:9" ht="15.6" x14ac:dyDescent="0.3">
      <c r="A2102" s="39" t="s">
        <v>4370</v>
      </c>
      <c r="B2102" s="20" t="s">
        <v>4371</v>
      </c>
      <c r="C2102" s="23">
        <v>5.8</v>
      </c>
      <c r="D2102" s="23" t="s">
        <v>628</v>
      </c>
      <c r="E2102" s="24">
        <v>23.2</v>
      </c>
      <c r="F2102" s="24">
        <v>11.6</v>
      </c>
      <c r="G2102" s="25" t="s">
        <v>189</v>
      </c>
      <c r="H2102" s="28" t="s">
        <v>186</v>
      </c>
      <c r="I2102" s="49">
        <v>18.770019993281274</v>
      </c>
    </row>
    <row r="2103" spans="1:9" ht="15.6" x14ac:dyDescent="0.3">
      <c r="A2103" s="39" t="s">
        <v>4372</v>
      </c>
      <c r="B2103" s="20" t="s">
        <v>4373</v>
      </c>
      <c r="C2103" s="23">
        <v>5.8</v>
      </c>
      <c r="D2103" s="23" t="s">
        <v>628</v>
      </c>
      <c r="E2103" s="24">
        <v>23.2</v>
      </c>
      <c r="F2103" s="24">
        <v>23.2</v>
      </c>
      <c r="G2103" s="25" t="s">
        <v>189</v>
      </c>
      <c r="H2103" s="28" t="s">
        <v>186</v>
      </c>
      <c r="I2103" s="49">
        <v>22.959037330837617</v>
      </c>
    </row>
    <row r="2104" spans="1:9" ht="15.6" x14ac:dyDescent="0.3">
      <c r="A2104" s="39" t="s">
        <v>4374</v>
      </c>
      <c r="B2104" s="20" t="s">
        <v>4375</v>
      </c>
      <c r="C2104" s="23">
        <v>5.8</v>
      </c>
      <c r="D2104" s="23" t="s">
        <v>628</v>
      </c>
      <c r="E2104" s="24">
        <v>23.2</v>
      </c>
      <c r="F2104" s="24">
        <v>11.6</v>
      </c>
      <c r="G2104" s="25" t="s">
        <v>189</v>
      </c>
      <c r="H2104" s="28" t="s">
        <v>186</v>
      </c>
      <c r="I2104" s="49">
        <v>18.770019993281274</v>
      </c>
    </row>
    <row r="2105" spans="1:9" ht="15.6" x14ac:dyDescent="0.3">
      <c r="A2105" s="39" t="s">
        <v>4376</v>
      </c>
      <c r="B2105" s="20" t="s">
        <v>4377</v>
      </c>
      <c r="C2105" s="23">
        <v>5.8</v>
      </c>
      <c r="D2105" s="23" t="s">
        <v>628</v>
      </c>
      <c r="E2105" s="24">
        <v>23.2</v>
      </c>
      <c r="F2105" s="24">
        <v>11.6</v>
      </c>
      <c r="G2105" s="25" t="s">
        <v>189</v>
      </c>
      <c r="H2105" s="28" t="s">
        <v>186</v>
      </c>
      <c r="I2105" s="49">
        <v>18.770019993281274</v>
      </c>
    </row>
    <row r="2106" spans="1:9" ht="15.6" x14ac:dyDescent="0.3">
      <c r="A2106" s="23" t="s">
        <v>4378</v>
      </c>
      <c r="B2106" s="20" t="s">
        <v>4379</v>
      </c>
      <c r="C2106" s="23">
        <v>5.8</v>
      </c>
      <c r="D2106" s="23" t="s">
        <v>628</v>
      </c>
      <c r="E2106" s="24">
        <v>23.2</v>
      </c>
      <c r="F2106" s="24">
        <v>23.2</v>
      </c>
      <c r="G2106" s="25" t="s">
        <v>189</v>
      </c>
      <c r="H2106" s="28" t="s">
        <v>186</v>
      </c>
      <c r="I2106" s="49">
        <v>22.959037330837617</v>
      </c>
    </row>
    <row r="2107" spans="1:9" ht="15.6" x14ac:dyDescent="0.3">
      <c r="A2107" s="23" t="s">
        <v>4380</v>
      </c>
      <c r="B2107" s="20" t="s">
        <v>4381</v>
      </c>
      <c r="C2107" s="23">
        <v>5.8</v>
      </c>
      <c r="D2107" s="23" t="s">
        <v>628</v>
      </c>
      <c r="E2107" s="24">
        <v>23.2</v>
      </c>
      <c r="F2107" s="24">
        <v>11.6</v>
      </c>
      <c r="G2107" s="25" t="s">
        <v>189</v>
      </c>
      <c r="H2107" s="28" t="s">
        <v>186</v>
      </c>
      <c r="I2107" s="49">
        <v>18.770019993281274</v>
      </c>
    </row>
    <row r="2108" spans="1:9" ht="15.6" x14ac:dyDescent="0.3">
      <c r="A2108" s="23" t="s">
        <v>4382</v>
      </c>
      <c r="B2108" s="20" t="s">
        <v>4383</v>
      </c>
      <c r="C2108" s="23">
        <v>5.8</v>
      </c>
      <c r="D2108" s="23" t="s">
        <v>628</v>
      </c>
      <c r="E2108" s="24">
        <v>23.2</v>
      </c>
      <c r="F2108" s="24">
        <v>11.6</v>
      </c>
      <c r="G2108" s="25" t="s">
        <v>189</v>
      </c>
      <c r="H2108" s="28" t="s">
        <v>186</v>
      </c>
      <c r="I2108" s="49">
        <v>18.770019993281274</v>
      </c>
    </row>
    <row r="2109" spans="1:9" ht="15.6" x14ac:dyDescent="0.3">
      <c r="A2109" s="39" t="s">
        <v>4384</v>
      </c>
      <c r="B2109" s="20" t="s">
        <v>4385</v>
      </c>
      <c r="C2109" s="23">
        <v>5.8</v>
      </c>
      <c r="D2109" s="23" t="s">
        <v>628</v>
      </c>
      <c r="E2109" s="24">
        <v>23.2</v>
      </c>
      <c r="F2109" s="24">
        <v>23.2</v>
      </c>
      <c r="G2109" s="25" t="s">
        <v>189</v>
      </c>
      <c r="H2109" s="28" t="s">
        <v>186</v>
      </c>
      <c r="I2109" s="49">
        <v>22.959037330837617</v>
      </c>
    </row>
    <row r="2110" spans="1:9" ht="15.6" x14ac:dyDescent="0.3">
      <c r="A2110" s="39" t="s">
        <v>4386</v>
      </c>
      <c r="B2110" s="20" t="s">
        <v>4387</v>
      </c>
      <c r="C2110" s="23">
        <v>5.8</v>
      </c>
      <c r="D2110" s="23" t="s">
        <v>628</v>
      </c>
      <c r="E2110" s="24">
        <v>23.2</v>
      </c>
      <c r="F2110" s="24">
        <v>11.6</v>
      </c>
      <c r="G2110" s="25" t="s">
        <v>189</v>
      </c>
      <c r="H2110" s="28" t="s">
        <v>186</v>
      </c>
      <c r="I2110" s="49">
        <v>18.770019993281274</v>
      </c>
    </row>
    <row r="2111" spans="1:9" ht="15.6" x14ac:dyDescent="0.3">
      <c r="A2111" s="39" t="s">
        <v>4388</v>
      </c>
      <c r="B2111" s="20" t="s">
        <v>4389</v>
      </c>
      <c r="C2111" s="23">
        <v>5.8</v>
      </c>
      <c r="D2111" s="23" t="s">
        <v>628</v>
      </c>
      <c r="E2111" s="24">
        <v>23.2</v>
      </c>
      <c r="F2111" s="24">
        <v>11.6</v>
      </c>
      <c r="G2111" s="25" t="s">
        <v>189</v>
      </c>
      <c r="H2111" s="28" t="s">
        <v>186</v>
      </c>
      <c r="I2111" s="49">
        <v>18.770019993281274</v>
      </c>
    </row>
    <row r="2112" spans="1:9" ht="15.6" x14ac:dyDescent="0.3">
      <c r="A2112" s="39" t="s">
        <v>4390</v>
      </c>
      <c r="B2112" s="20" t="s">
        <v>4391</v>
      </c>
      <c r="C2112" s="23">
        <v>5.8</v>
      </c>
      <c r="D2112" s="23" t="s">
        <v>628</v>
      </c>
      <c r="E2112" s="24">
        <v>23.2</v>
      </c>
      <c r="F2112" s="24">
        <v>23.2</v>
      </c>
      <c r="G2112" s="25" t="s">
        <v>189</v>
      </c>
      <c r="H2112" s="28" t="s">
        <v>186</v>
      </c>
      <c r="I2112" s="49">
        <v>22.959037330837617</v>
      </c>
    </row>
    <row r="2113" spans="1:9" ht="15.6" x14ac:dyDescent="0.3">
      <c r="A2113" s="39" t="s">
        <v>4392</v>
      </c>
      <c r="B2113" s="20" t="s">
        <v>4393</v>
      </c>
      <c r="C2113" s="23">
        <v>5.8</v>
      </c>
      <c r="D2113" s="23" t="s">
        <v>628</v>
      </c>
      <c r="E2113" s="24">
        <v>23.2</v>
      </c>
      <c r="F2113" s="24">
        <v>11.6</v>
      </c>
      <c r="G2113" s="25" t="s">
        <v>189</v>
      </c>
      <c r="H2113" s="28" t="s">
        <v>186</v>
      </c>
      <c r="I2113" s="49">
        <v>18.770019993281274</v>
      </c>
    </row>
    <row r="2114" spans="1:9" ht="15.6" x14ac:dyDescent="0.3">
      <c r="A2114" s="39" t="s">
        <v>4394</v>
      </c>
      <c r="B2114" s="20" t="s">
        <v>4395</v>
      </c>
      <c r="C2114" s="23">
        <v>5.8</v>
      </c>
      <c r="D2114" s="23" t="s">
        <v>628</v>
      </c>
      <c r="E2114" s="24">
        <v>23.2</v>
      </c>
      <c r="F2114" s="24">
        <v>11.6</v>
      </c>
      <c r="G2114" s="25" t="s">
        <v>189</v>
      </c>
      <c r="H2114" s="28" t="s">
        <v>186</v>
      </c>
      <c r="I2114" s="49">
        <v>18.770019993281274</v>
      </c>
    </row>
    <row r="2115" spans="1:9" ht="15.6" x14ac:dyDescent="0.3">
      <c r="A2115" s="39" t="s">
        <v>4396</v>
      </c>
      <c r="B2115" s="20" t="s">
        <v>4397</v>
      </c>
      <c r="C2115" s="23">
        <v>5.8</v>
      </c>
      <c r="D2115" s="23" t="s">
        <v>628</v>
      </c>
      <c r="E2115" s="24">
        <v>23.2</v>
      </c>
      <c r="F2115" s="24">
        <v>23.2</v>
      </c>
      <c r="G2115" s="25" t="s">
        <v>189</v>
      </c>
      <c r="H2115" s="28" t="s">
        <v>186</v>
      </c>
      <c r="I2115" s="49">
        <v>24.106989197379498</v>
      </c>
    </row>
    <row r="2116" spans="1:9" ht="15.6" x14ac:dyDescent="0.3">
      <c r="A2116" s="39" t="s">
        <v>4398</v>
      </c>
      <c r="B2116" s="20" t="s">
        <v>4399</v>
      </c>
      <c r="C2116" s="23">
        <v>5.8</v>
      </c>
      <c r="D2116" s="23" t="s">
        <v>628</v>
      </c>
      <c r="E2116" s="24">
        <v>23.2</v>
      </c>
      <c r="F2116" s="24">
        <v>11.6</v>
      </c>
      <c r="G2116" s="25" t="s">
        <v>189</v>
      </c>
      <c r="H2116" s="28" t="s">
        <v>186</v>
      </c>
      <c r="I2116" s="49">
        <v>19.708520992945335</v>
      </c>
    </row>
    <row r="2117" spans="1:9" ht="15.6" x14ac:dyDescent="0.3">
      <c r="A2117" s="39" t="s">
        <v>4400</v>
      </c>
      <c r="B2117" s="20" t="s">
        <v>4401</v>
      </c>
      <c r="C2117" s="23">
        <v>5.8</v>
      </c>
      <c r="D2117" s="23" t="s">
        <v>628</v>
      </c>
      <c r="E2117" s="24">
        <v>23.2</v>
      </c>
      <c r="F2117" s="24">
        <v>11.6</v>
      </c>
      <c r="G2117" s="25" t="s">
        <v>189</v>
      </c>
      <c r="H2117" s="28" t="s">
        <v>186</v>
      </c>
      <c r="I2117" s="49">
        <v>19.708520992945335</v>
      </c>
    </row>
    <row r="2118" spans="1:9" ht="15.6" x14ac:dyDescent="0.3">
      <c r="A2118" s="39" t="s">
        <v>4402</v>
      </c>
      <c r="B2118" s="20" t="s">
        <v>4403</v>
      </c>
      <c r="C2118" s="23">
        <v>5.8</v>
      </c>
      <c r="D2118" s="23" t="s">
        <v>628</v>
      </c>
      <c r="E2118" s="24">
        <v>23.2</v>
      </c>
      <c r="F2118" s="24">
        <v>23.2</v>
      </c>
      <c r="G2118" s="25" t="s">
        <v>189</v>
      </c>
      <c r="H2118" s="28" t="s">
        <v>186</v>
      </c>
      <c r="I2118" s="49">
        <v>24.106989197379498</v>
      </c>
    </row>
    <row r="2119" spans="1:9" ht="15.6" x14ac:dyDescent="0.3">
      <c r="A2119" s="39" t="s">
        <v>4404</v>
      </c>
      <c r="B2119" s="20" t="s">
        <v>4405</v>
      </c>
      <c r="C2119" s="23">
        <v>5.8</v>
      </c>
      <c r="D2119" s="23" t="s">
        <v>628</v>
      </c>
      <c r="E2119" s="24">
        <v>23.2</v>
      </c>
      <c r="F2119" s="24">
        <v>11.6</v>
      </c>
      <c r="G2119" s="25" t="s">
        <v>189</v>
      </c>
      <c r="H2119" s="28" t="s">
        <v>186</v>
      </c>
      <c r="I2119" s="49">
        <v>19.708520992945335</v>
      </c>
    </row>
    <row r="2120" spans="1:9" ht="15.6" x14ac:dyDescent="0.3">
      <c r="A2120" s="39" t="s">
        <v>4406</v>
      </c>
      <c r="B2120" s="20" t="s">
        <v>4407</v>
      </c>
      <c r="C2120" s="23">
        <v>5.8</v>
      </c>
      <c r="D2120" s="23" t="s">
        <v>628</v>
      </c>
      <c r="E2120" s="24">
        <v>23.2</v>
      </c>
      <c r="F2120" s="24">
        <v>11.6</v>
      </c>
      <c r="G2120" s="25" t="s">
        <v>189</v>
      </c>
      <c r="H2120" s="28" t="s">
        <v>186</v>
      </c>
      <c r="I2120" s="49">
        <v>19.708520992945335</v>
      </c>
    </row>
    <row r="2121" spans="1:9" ht="15.6" x14ac:dyDescent="0.3">
      <c r="A2121" s="39" t="s">
        <v>4408</v>
      </c>
      <c r="B2121" s="20" t="s">
        <v>4409</v>
      </c>
      <c r="C2121" s="23">
        <v>5.8</v>
      </c>
      <c r="D2121" s="23" t="s">
        <v>628</v>
      </c>
      <c r="E2121" s="24">
        <v>23.2</v>
      </c>
      <c r="F2121" s="24">
        <v>23.2</v>
      </c>
      <c r="G2121" s="25" t="s">
        <v>189</v>
      </c>
      <c r="H2121" s="28" t="s">
        <v>186</v>
      </c>
      <c r="I2121" s="49">
        <v>22.959037330837617</v>
      </c>
    </row>
    <row r="2122" spans="1:9" ht="15.6" x14ac:dyDescent="0.3">
      <c r="A2122" s="39" t="s">
        <v>4410</v>
      </c>
      <c r="B2122" s="20" t="s">
        <v>4411</v>
      </c>
      <c r="C2122" s="23">
        <v>5.8</v>
      </c>
      <c r="D2122" s="23" t="s">
        <v>628</v>
      </c>
      <c r="E2122" s="24">
        <v>23.2</v>
      </c>
      <c r="F2122" s="24">
        <v>11.6</v>
      </c>
      <c r="G2122" s="25" t="s">
        <v>189</v>
      </c>
      <c r="H2122" s="28" t="s">
        <v>186</v>
      </c>
      <c r="I2122" s="49">
        <v>18.770019993281274</v>
      </c>
    </row>
    <row r="2123" spans="1:9" ht="15.6" x14ac:dyDescent="0.3">
      <c r="A2123" s="39" t="s">
        <v>4412</v>
      </c>
      <c r="B2123" s="20" t="s">
        <v>4413</v>
      </c>
      <c r="C2123" s="23">
        <v>5.8</v>
      </c>
      <c r="D2123" s="23" t="s">
        <v>628</v>
      </c>
      <c r="E2123" s="24">
        <v>23.2</v>
      </c>
      <c r="F2123" s="24">
        <v>11.6</v>
      </c>
      <c r="G2123" s="25" t="s">
        <v>189</v>
      </c>
      <c r="H2123" s="28" t="s">
        <v>186</v>
      </c>
      <c r="I2123" s="49">
        <v>18.770019993281274</v>
      </c>
    </row>
    <row r="2124" spans="1:9" ht="15.6" x14ac:dyDescent="0.3">
      <c r="A2124" s="42" t="s">
        <v>4414</v>
      </c>
      <c r="B2124" s="20" t="s">
        <v>4415</v>
      </c>
      <c r="C2124" s="23">
        <v>1</v>
      </c>
      <c r="D2124" s="23" t="s">
        <v>1090</v>
      </c>
      <c r="E2124" s="24" t="s">
        <v>1091</v>
      </c>
      <c r="F2124" s="24" t="s">
        <v>1091</v>
      </c>
      <c r="G2124" s="25" t="s">
        <v>185</v>
      </c>
      <c r="H2124" s="28" t="s">
        <v>1066</v>
      </c>
      <c r="I2124" s="41">
        <v>0.12232154829054787</v>
      </c>
    </row>
    <row r="2125" spans="1:9" ht="15.6" x14ac:dyDescent="0.3">
      <c r="A2125" s="42" t="s">
        <v>99</v>
      </c>
      <c r="B2125" s="20" t="s">
        <v>100</v>
      </c>
      <c r="C2125" s="23">
        <v>1</v>
      </c>
      <c r="D2125" s="23" t="s">
        <v>1088</v>
      </c>
      <c r="E2125" s="24" t="s">
        <v>3111</v>
      </c>
      <c r="F2125" s="24" t="s">
        <v>3111</v>
      </c>
      <c r="G2125" s="25" t="s">
        <v>185</v>
      </c>
      <c r="H2125" s="28" t="s">
        <v>1066</v>
      </c>
      <c r="I2125" s="41">
        <v>0.312</v>
      </c>
    </row>
    <row r="2126" spans="1:9" ht="15.6" x14ac:dyDescent="0.3">
      <c r="A2126" s="42" t="s">
        <v>77</v>
      </c>
      <c r="B2126" s="20" t="s">
        <v>80</v>
      </c>
      <c r="C2126" s="23">
        <v>1</v>
      </c>
      <c r="D2126" s="23" t="s">
        <v>2058</v>
      </c>
      <c r="E2126" s="24" t="s">
        <v>1118</v>
      </c>
      <c r="F2126" s="24" t="s">
        <v>1118</v>
      </c>
      <c r="G2126" s="25" t="s">
        <v>185</v>
      </c>
      <c r="H2126" s="25" t="s">
        <v>1066</v>
      </c>
      <c r="I2126" s="41">
        <v>0.16438478243510324</v>
      </c>
    </row>
    <row r="2127" spans="1:9" ht="15.6" x14ac:dyDescent="0.3">
      <c r="A2127" s="42" t="s">
        <v>78</v>
      </c>
      <c r="B2127" s="20" t="s">
        <v>81</v>
      </c>
      <c r="C2127" s="23">
        <v>1</v>
      </c>
      <c r="D2127" s="23" t="s">
        <v>2058</v>
      </c>
      <c r="E2127" s="24" t="s">
        <v>1118</v>
      </c>
      <c r="F2127" s="24" t="s">
        <v>1118</v>
      </c>
      <c r="G2127" s="25" t="s">
        <v>185</v>
      </c>
      <c r="H2127" s="25" t="s">
        <v>1066</v>
      </c>
      <c r="I2127" s="41">
        <v>0.13859704189834676</v>
      </c>
    </row>
    <row r="2128" spans="1:9" ht="15.6" x14ac:dyDescent="0.3">
      <c r="A2128" s="42" t="s">
        <v>79</v>
      </c>
      <c r="B2128" s="20" t="s">
        <v>82</v>
      </c>
      <c r="C2128" s="23">
        <v>1</v>
      </c>
      <c r="D2128" s="23" t="s">
        <v>2058</v>
      </c>
      <c r="E2128" s="24" t="s">
        <v>1118</v>
      </c>
      <c r="F2128" s="24" t="s">
        <v>1118</v>
      </c>
      <c r="G2128" s="25" t="s">
        <v>185</v>
      </c>
      <c r="H2128" s="25" t="s">
        <v>1066</v>
      </c>
      <c r="I2128" s="41">
        <v>0.13792643622082307</v>
      </c>
    </row>
    <row r="2129" spans="1:9" ht="15.6" x14ac:dyDescent="0.3">
      <c r="A2129" s="42" t="s">
        <v>4416</v>
      </c>
      <c r="B2129" s="20" t="s">
        <v>4417</v>
      </c>
      <c r="C2129" s="23">
        <v>1</v>
      </c>
      <c r="D2129" s="23" t="s">
        <v>2058</v>
      </c>
      <c r="E2129" s="24" t="s">
        <v>1118</v>
      </c>
      <c r="F2129" s="24" t="s">
        <v>1118</v>
      </c>
      <c r="G2129" s="25" t="s">
        <v>185</v>
      </c>
      <c r="H2129" s="25" t="s">
        <v>1066</v>
      </c>
      <c r="I2129" s="41">
        <v>0.13792643622082307</v>
      </c>
    </row>
    <row r="2130" spans="1:9" ht="15.6" x14ac:dyDescent="0.3">
      <c r="A2130" s="42" t="s">
        <v>83</v>
      </c>
      <c r="B2130" s="20" t="s">
        <v>4418</v>
      </c>
      <c r="C2130" s="23">
        <v>1</v>
      </c>
      <c r="D2130" s="23" t="s">
        <v>1090</v>
      </c>
      <c r="E2130" s="24" t="s">
        <v>1091</v>
      </c>
      <c r="F2130" s="24" t="s">
        <v>1091</v>
      </c>
      <c r="G2130" s="25" t="s">
        <v>185</v>
      </c>
      <c r="H2130" s="25" t="s">
        <v>1066</v>
      </c>
      <c r="I2130" s="41">
        <v>0.11918928471690241</v>
      </c>
    </row>
    <row r="2131" spans="1:9" ht="15.6" x14ac:dyDescent="0.3">
      <c r="A2131" s="42" t="s">
        <v>84</v>
      </c>
      <c r="B2131" s="20" t="s">
        <v>4419</v>
      </c>
      <c r="C2131" s="23">
        <v>1</v>
      </c>
      <c r="D2131" s="23" t="s">
        <v>1090</v>
      </c>
      <c r="E2131" s="24" t="s">
        <v>1091</v>
      </c>
      <c r="F2131" s="24" t="s">
        <v>1091</v>
      </c>
      <c r="G2131" s="25" t="s">
        <v>185</v>
      </c>
      <c r="H2131" s="25" t="s">
        <v>1066</v>
      </c>
      <c r="I2131" s="41">
        <v>0.11918928471690241</v>
      </c>
    </row>
    <row r="2132" spans="1:9" ht="15.6" x14ac:dyDescent="0.3">
      <c r="A2132" s="42" t="s">
        <v>4420</v>
      </c>
      <c r="B2132" s="20" t="s">
        <v>4421</v>
      </c>
      <c r="C2132" s="23">
        <v>1</v>
      </c>
      <c r="D2132" s="23" t="s">
        <v>1090</v>
      </c>
      <c r="E2132" s="24" t="s">
        <v>1091</v>
      </c>
      <c r="F2132" s="24" t="s">
        <v>1091</v>
      </c>
      <c r="G2132" s="25" t="s">
        <v>1110</v>
      </c>
      <c r="H2132" s="25" t="s">
        <v>1066</v>
      </c>
      <c r="I2132" s="41">
        <v>9.1741161217910927E-2</v>
      </c>
    </row>
    <row r="2133" spans="1:9" ht="15.6" x14ac:dyDescent="0.3">
      <c r="A2133" s="42" t="s">
        <v>4422</v>
      </c>
      <c r="B2133" s="20" t="s">
        <v>4423</v>
      </c>
      <c r="C2133" s="23">
        <v>1</v>
      </c>
      <c r="D2133" s="23" t="s">
        <v>1090</v>
      </c>
      <c r="E2133" s="24" t="s">
        <v>1091</v>
      </c>
      <c r="F2133" s="24" t="s">
        <v>1091</v>
      </c>
      <c r="G2133" s="25" t="s">
        <v>185</v>
      </c>
      <c r="H2133" s="28" t="s">
        <v>1066</v>
      </c>
      <c r="I2133" s="41">
        <v>0.12037487922250334</v>
      </c>
    </row>
    <row r="2134" spans="1:9" ht="15.6" x14ac:dyDescent="0.3">
      <c r="A2134" s="42" t="s">
        <v>4424</v>
      </c>
      <c r="B2134" s="20" t="s">
        <v>4425</v>
      </c>
      <c r="C2134" s="23">
        <v>1</v>
      </c>
      <c r="D2134" s="23" t="s">
        <v>1090</v>
      </c>
      <c r="E2134" s="24" t="s">
        <v>1091</v>
      </c>
      <c r="F2134" s="24" t="s">
        <v>1091</v>
      </c>
      <c r="G2134" s="25" t="s">
        <v>185</v>
      </c>
      <c r="H2134" s="28" t="s">
        <v>1066</v>
      </c>
      <c r="I2134" s="41">
        <v>0.12232154829054787</v>
      </c>
    </row>
    <row r="2135" spans="1:9" ht="15.6" x14ac:dyDescent="0.3">
      <c r="A2135" s="42" t="s">
        <v>4426</v>
      </c>
      <c r="B2135" s="20" t="s">
        <v>4427</v>
      </c>
      <c r="C2135" s="23">
        <v>1</v>
      </c>
      <c r="D2135" s="23" t="s">
        <v>1090</v>
      </c>
      <c r="E2135" s="24" t="s">
        <v>1091</v>
      </c>
      <c r="F2135" s="24" t="s">
        <v>1091</v>
      </c>
      <c r="G2135" s="25" t="s">
        <v>185</v>
      </c>
      <c r="H2135" s="28" t="s">
        <v>1066</v>
      </c>
      <c r="I2135" s="41">
        <v>0.15290193536318483</v>
      </c>
    </row>
    <row r="2136" spans="1:9" ht="15.6" x14ac:dyDescent="0.3">
      <c r="A2136" s="42" t="s">
        <v>4428</v>
      </c>
      <c r="B2136" s="20" t="s">
        <v>4429</v>
      </c>
      <c r="C2136" s="23">
        <v>1</v>
      </c>
      <c r="D2136" s="23" t="s">
        <v>1090</v>
      </c>
      <c r="E2136" s="24" t="s">
        <v>1091</v>
      </c>
      <c r="F2136" s="24" t="s">
        <v>1091</v>
      </c>
      <c r="G2136" s="25" t="s">
        <v>185</v>
      </c>
      <c r="H2136" s="28" t="s">
        <v>1066</v>
      </c>
      <c r="I2136" s="41">
        <v>0.16047135878787314</v>
      </c>
    </row>
    <row r="2137" spans="1:9" ht="15.6" x14ac:dyDescent="0.3">
      <c r="A2137" s="42" t="s">
        <v>4430</v>
      </c>
      <c r="B2137" s="20" t="s">
        <v>4431</v>
      </c>
      <c r="C2137" s="23">
        <v>1</v>
      </c>
      <c r="D2137" s="23" t="s">
        <v>3129</v>
      </c>
      <c r="E2137" s="24" t="s">
        <v>1065</v>
      </c>
      <c r="F2137" s="24" t="s">
        <v>1065</v>
      </c>
      <c r="G2137" s="25" t="s">
        <v>185</v>
      </c>
      <c r="H2137" s="28" t="s">
        <v>1066</v>
      </c>
      <c r="I2137" s="41">
        <v>1.39503</v>
      </c>
    </row>
    <row r="2138" spans="1:9" ht="15.6" x14ac:dyDescent="0.3">
      <c r="A2138" s="42" t="s">
        <v>4432</v>
      </c>
      <c r="B2138" s="20" t="s">
        <v>4433</v>
      </c>
      <c r="C2138" s="23">
        <v>1</v>
      </c>
      <c r="D2138" s="23" t="s">
        <v>3129</v>
      </c>
      <c r="E2138" s="24" t="s">
        <v>1065</v>
      </c>
      <c r="F2138" s="24" t="s">
        <v>1065</v>
      </c>
      <c r="G2138" s="25" t="s">
        <v>1110</v>
      </c>
      <c r="H2138" s="28" t="s">
        <v>1066</v>
      </c>
      <c r="I2138" s="41">
        <v>12.54</v>
      </c>
    </row>
    <row r="2139" spans="1:9" ht="15.6" x14ac:dyDescent="0.3">
      <c r="A2139" s="42" t="s">
        <v>4434</v>
      </c>
      <c r="B2139" s="20" t="s">
        <v>4435</v>
      </c>
      <c r="C2139" s="23">
        <v>1</v>
      </c>
      <c r="D2139" s="23" t="s">
        <v>3124</v>
      </c>
      <c r="E2139" s="24" t="s">
        <v>1098</v>
      </c>
      <c r="F2139" s="24" t="s">
        <v>1098</v>
      </c>
      <c r="G2139" s="25" t="s">
        <v>1110</v>
      </c>
      <c r="H2139" s="28" t="s">
        <v>1066</v>
      </c>
      <c r="I2139" s="41">
        <v>17.399999999999999</v>
      </c>
    </row>
    <row r="2140" spans="1:9" ht="15.6" x14ac:dyDescent="0.3">
      <c r="A2140" s="42" t="s">
        <v>4436</v>
      </c>
      <c r="B2140" s="20" t="s">
        <v>4437</v>
      </c>
      <c r="C2140" s="23">
        <v>1</v>
      </c>
      <c r="D2140" s="23" t="s">
        <v>3124</v>
      </c>
      <c r="E2140" s="24" t="s">
        <v>1098</v>
      </c>
      <c r="F2140" s="24" t="s">
        <v>1098</v>
      </c>
      <c r="G2140" s="25" t="s">
        <v>1110</v>
      </c>
      <c r="H2140" s="28" t="s">
        <v>1066</v>
      </c>
      <c r="I2140" s="41">
        <v>6.1440000000000001</v>
      </c>
    </row>
    <row r="2141" spans="1:9" ht="15.6" x14ac:dyDescent="0.3">
      <c r="A2141" s="42" t="s">
        <v>4438</v>
      </c>
      <c r="B2141" s="20" t="s">
        <v>4439</v>
      </c>
      <c r="C2141" s="23">
        <v>1</v>
      </c>
      <c r="D2141" s="23" t="s">
        <v>3129</v>
      </c>
      <c r="E2141" s="24" t="s">
        <v>1065</v>
      </c>
      <c r="F2141" s="24" t="s">
        <v>1065</v>
      </c>
      <c r="G2141" s="25" t="s">
        <v>1110</v>
      </c>
      <c r="H2141" s="28" t="s">
        <v>1066</v>
      </c>
      <c r="I2141" s="41">
        <v>14.927999999999999</v>
      </c>
    </row>
    <row r="2142" spans="1:9" ht="15.6" x14ac:dyDescent="0.3">
      <c r="A2142" s="42" t="s">
        <v>4440</v>
      </c>
      <c r="B2142" s="20" t="s">
        <v>4441</v>
      </c>
      <c r="C2142" s="23">
        <v>1</v>
      </c>
      <c r="D2142" s="23" t="s">
        <v>4442</v>
      </c>
      <c r="E2142" s="24" t="s">
        <v>4443</v>
      </c>
      <c r="F2142" s="24" t="s">
        <v>4443</v>
      </c>
      <c r="G2142" s="25" t="s">
        <v>1110</v>
      </c>
      <c r="H2142" s="28" t="s">
        <v>1066</v>
      </c>
      <c r="I2142" s="41">
        <v>10.08</v>
      </c>
    </row>
    <row r="2143" spans="1:9" ht="15.6" x14ac:dyDescent="0.3">
      <c r="A2143" s="42" t="s">
        <v>4444</v>
      </c>
      <c r="B2143" s="20" t="s">
        <v>4445</v>
      </c>
      <c r="C2143" s="23">
        <v>1</v>
      </c>
      <c r="D2143" s="23" t="s">
        <v>4446</v>
      </c>
      <c r="E2143" s="24" t="s">
        <v>4447</v>
      </c>
      <c r="F2143" s="24" t="s">
        <v>1095</v>
      </c>
      <c r="G2143" s="25" t="s">
        <v>185</v>
      </c>
      <c r="H2143" s="28" t="s">
        <v>1066</v>
      </c>
      <c r="I2143" s="41">
        <v>27.9</v>
      </c>
    </row>
    <row r="2144" spans="1:9" ht="15.6" x14ac:dyDescent="0.3">
      <c r="A2144" s="42" t="s">
        <v>4448</v>
      </c>
      <c r="B2144" s="20" t="s">
        <v>4449</v>
      </c>
      <c r="C2144" s="23">
        <v>1</v>
      </c>
      <c r="D2144" s="23" t="s">
        <v>4446</v>
      </c>
      <c r="E2144" s="24" t="s">
        <v>4447</v>
      </c>
      <c r="F2144" s="24" t="s">
        <v>1095</v>
      </c>
      <c r="G2144" s="25" t="s">
        <v>185</v>
      </c>
      <c r="H2144" s="28" t="s">
        <v>1066</v>
      </c>
      <c r="I2144" s="41">
        <v>31.956504490905637</v>
      </c>
    </row>
    <row r="2145" spans="1:9" ht="15.6" x14ac:dyDescent="0.3">
      <c r="A2145" s="42" t="s">
        <v>4450</v>
      </c>
      <c r="B2145" s="20" t="s">
        <v>4451</v>
      </c>
      <c r="C2145" s="23">
        <v>1</v>
      </c>
      <c r="D2145" s="23" t="s">
        <v>4446</v>
      </c>
      <c r="E2145" s="24" t="s">
        <v>4447</v>
      </c>
      <c r="F2145" s="24" t="s">
        <v>1095</v>
      </c>
      <c r="G2145" s="25" t="s">
        <v>185</v>
      </c>
      <c r="H2145" s="28" t="s">
        <v>1066</v>
      </c>
      <c r="I2145" s="41">
        <v>31.956504490905637</v>
      </c>
    </row>
    <row r="2146" spans="1:9" ht="15.6" x14ac:dyDescent="0.3">
      <c r="A2146" s="42" t="s">
        <v>4452</v>
      </c>
      <c r="B2146" s="20" t="s">
        <v>4453</v>
      </c>
      <c r="C2146" s="23">
        <v>1</v>
      </c>
      <c r="D2146" s="23" t="s">
        <v>4446</v>
      </c>
      <c r="E2146" s="24" t="s">
        <v>4447</v>
      </c>
      <c r="F2146" s="24" t="s">
        <v>1095</v>
      </c>
      <c r="G2146" s="25" t="s">
        <v>185</v>
      </c>
      <c r="H2146" s="28" t="s">
        <v>1066</v>
      </c>
      <c r="I2146" s="41">
        <v>32.384629909922566</v>
      </c>
    </row>
    <row r="2147" spans="1:9" ht="15.6" x14ac:dyDescent="0.3">
      <c r="A2147" s="42" t="s">
        <v>4454</v>
      </c>
      <c r="B2147" s="20" t="s">
        <v>4455</v>
      </c>
      <c r="C2147" s="23">
        <v>1</v>
      </c>
      <c r="D2147" s="23" t="s">
        <v>4446</v>
      </c>
      <c r="E2147" s="24" t="s">
        <v>4447</v>
      </c>
      <c r="F2147" s="24" t="s">
        <v>1095</v>
      </c>
      <c r="G2147" s="25" t="s">
        <v>185</v>
      </c>
      <c r="H2147" s="28" t="s">
        <v>1066</v>
      </c>
      <c r="I2147" s="41">
        <v>36.337346560722295</v>
      </c>
    </row>
    <row r="2148" spans="1:9" ht="15.6" x14ac:dyDescent="0.3">
      <c r="A2148" s="39" t="s">
        <v>4456</v>
      </c>
      <c r="B2148" s="20" t="s">
        <v>4457</v>
      </c>
      <c r="C2148" s="23">
        <v>1</v>
      </c>
      <c r="D2148" s="23" t="s">
        <v>4446</v>
      </c>
      <c r="E2148" s="24" t="s">
        <v>4447</v>
      </c>
      <c r="F2148" s="24" t="s">
        <v>1095</v>
      </c>
      <c r="G2148" s="25" t="s">
        <v>185</v>
      </c>
      <c r="H2148" s="28" t="s">
        <v>1066</v>
      </c>
      <c r="I2148" s="41">
        <v>43.338341998088133</v>
      </c>
    </row>
    <row r="2149" spans="1:9" ht="15.6" x14ac:dyDescent="0.3">
      <c r="A2149" s="39" t="s">
        <v>4458</v>
      </c>
      <c r="B2149" s="20" t="s">
        <v>4459</v>
      </c>
      <c r="C2149" s="23">
        <v>1</v>
      </c>
      <c r="D2149" s="23" t="s">
        <v>4446</v>
      </c>
      <c r="E2149" s="24" t="s">
        <v>4447</v>
      </c>
      <c r="F2149" s="24" t="s">
        <v>1095</v>
      </c>
      <c r="G2149" s="25" t="s">
        <v>185</v>
      </c>
      <c r="H2149" s="28" t="s">
        <v>1066</v>
      </c>
      <c r="I2149" s="41">
        <v>43.338341998088133</v>
      </c>
    </row>
    <row r="2150" spans="1:9" ht="15.6" x14ac:dyDescent="0.3">
      <c r="A2150" s="39" t="s">
        <v>4460</v>
      </c>
      <c r="B2150" s="20" t="s">
        <v>4461</v>
      </c>
      <c r="C2150" s="23">
        <v>1</v>
      </c>
      <c r="D2150" s="23" t="s">
        <v>4446</v>
      </c>
      <c r="E2150" s="24" t="s">
        <v>4447</v>
      </c>
      <c r="F2150" s="24" t="s">
        <v>1095</v>
      </c>
      <c r="G2150" s="25" t="s">
        <v>185</v>
      </c>
      <c r="H2150" s="28" t="s">
        <v>1066</v>
      </c>
      <c r="I2150" s="41">
        <v>43.339495564645603</v>
      </c>
    </row>
    <row r="2151" spans="1:9" ht="15.6" x14ac:dyDescent="0.3">
      <c r="A2151" s="23" t="s">
        <v>4462</v>
      </c>
      <c r="B2151" s="20" t="s">
        <v>4463</v>
      </c>
      <c r="C2151" s="23">
        <v>1</v>
      </c>
      <c r="D2151" s="23" t="s">
        <v>4446</v>
      </c>
      <c r="E2151" s="24" t="s">
        <v>4447</v>
      </c>
      <c r="F2151" s="24" t="s">
        <v>1095</v>
      </c>
      <c r="G2151" s="25" t="s">
        <v>185</v>
      </c>
      <c r="H2151" s="28" t="s">
        <v>1066</v>
      </c>
      <c r="I2151" s="41">
        <v>43.339495564645603</v>
      </c>
    </row>
    <row r="2152" spans="1:9" ht="15.6" x14ac:dyDescent="0.3">
      <c r="A2152" s="23" t="s">
        <v>4464</v>
      </c>
      <c r="B2152" s="20" t="s">
        <v>4465</v>
      </c>
      <c r="C2152" s="23">
        <v>1</v>
      </c>
      <c r="D2152" s="23" t="s">
        <v>4446</v>
      </c>
      <c r="E2152" s="24" t="s">
        <v>4447</v>
      </c>
      <c r="F2152" s="24" t="s">
        <v>1095</v>
      </c>
      <c r="G2152" s="25" t="s">
        <v>185</v>
      </c>
      <c r="H2152" s="28" t="s">
        <v>1066</v>
      </c>
      <c r="I2152" s="41">
        <v>43.339495564645603</v>
      </c>
    </row>
    <row r="2153" spans="1:9" ht="15.6" x14ac:dyDescent="0.3">
      <c r="A2153" s="23" t="s">
        <v>4466</v>
      </c>
      <c r="B2153" s="20" t="s">
        <v>4467</v>
      </c>
      <c r="C2153" s="23">
        <v>1</v>
      </c>
      <c r="D2153" s="23" t="s">
        <v>4446</v>
      </c>
      <c r="E2153" s="24" t="s">
        <v>4447</v>
      </c>
      <c r="F2153" s="24" t="s">
        <v>1095</v>
      </c>
      <c r="G2153" s="25" t="s">
        <v>185</v>
      </c>
      <c r="H2153" s="28" t="s">
        <v>1066</v>
      </c>
      <c r="I2153" s="41">
        <v>43.339495564645603</v>
      </c>
    </row>
    <row r="2154" spans="1:9" ht="15.6" x14ac:dyDescent="0.3">
      <c r="A2154" s="23">
        <v>330047.00099999999</v>
      </c>
      <c r="B2154" s="20" t="s">
        <v>4468</v>
      </c>
      <c r="C2154" s="23">
        <v>1</v>
      </c>
      <c r="D2154" s="23" t="s">
        <v>4446</v>
      </c>
      <c r="E2154" s="23" t="s">
        <v>4447</v>
      </c>
      <c r="F2154" s="23" t="s">
        <v>1095</v>
      </c>
      <c r="G2154" s="23" t="s">
        <v>185</v>
      </c>
      <c r="H2154" s="23" t="s">
        <v>1066</v>
      </c>
      <c r="I2154" s="41">
        <v>43.339495564645603</v>
      </c>
    </row>
    <row r="2155" spans="1:9" ht="15.6" x14ac:dyDescent="0.3">
      <c r="A2155" s="23">
        <v>336516.00099999999</v>
      </c>
      <c r="B2155" s="20" t="s">
        <v>4469</v>
      </c>
      <c r="C2155" s="23">
        <v>1</v>
      </c>
      <c r="D2155" s="23" t="s">
        <v>4446</v>
      </c>
      <c r="E2155" s="23" t="s">
        <v>4447</v>
      </c>
      <c r="F2155" s="23" t="s">
        <v>1095</v>
      </c>
      <c r="G2155" s="23" t="s">
        <v>185</v>
      </c>
      <c r="H2155" s="23" t="s">
        <v>1066</v>
      </c>
      <c r="I2155" s="41">
        <v>43.339495564645603</v>
      </c>
    </row>
    <row r="2156" spans="1:9" ht="15.6" x14ac:dyDescent="0.3">
      <c r="A2156" s="23">
        <v>362477.00099999999</v>
      </c>
      <c r="B2156" s="20" t="s">
        <v>4470</v>
      </c>
      <c r="C2156" s="23">
        <v>1</v>
      </c>
      <c r="D2156" s="23" t="s">
        <v>4446</v>
      </c>
      <c r="E2156" s="23" t="s">
        <v>4447</v>
      </c>
      <c r="F2156" s="23" t="s">
        <v>1095</v>
      </c>
      <c r="G2156" s="23" t="s">
        <v>185</v>
      </c>
      <c r="H2156" s="23" t="s">
        <v>1066</v>
      </c>
      <c r="I2156" s="41">
        <v>45.84</v>
      </c>
    </row>
    <row r="2157" spans="1:9" ht="15.6" x14ac:dyDescent="0.3">
      <c r="A2157" s="23">
        <v>362478.00099999999</v>
      </c>
      <c r="B2157" s="20" t="s">
        <v>4471</v>
      </c>
      <c r="C2157" s="23">
        <v>1</v>
      </c>
      <c r="D2157" s="23" t="s">
        <v>4446</v>
      </c>
      <c r="E2157" s="23" t="s">
        <v>4447</v>
      </c>
      <c r="F2157" s="23" t="s">
        <v>1095</v>
      </c>
      <c r="G2157" s="23" t="s">
        <v>185</v>
      </c>
      <c r="H2157" s="23" t="s">
        <v>1066</v>
      </c>
      <c r="I2157" s="41">
        <v>45.84</v>
      </c>
    </row>
    <row r="2158" spans="1:9" ht="15.6" x14ac:dyDescent="0.3">
      <c r="A2158" s="72" t="s">
        <v>4472</v>
      </c>
      <c r="B2158" s="20" t="s">
        <v>4473</v>
      </c>
      <c r="C2158" s="23">
        <v>5.8</v>
      </c>
      <c r="D2158" s="23"/>
      <c r="E2158" s="23"/>
      <c r="F2158" s="23" t="s">
        <v>184</v>
      </c>
      <c r="G2158" s="23" t="s">
        <v>185</v>
      </c>
      <c r="H2158" s="23" t="s">
        <v>186</v>
      </c>
      <c r="I2158" s="41">
        <v>11.219650843578018</v>
      </c>
    </row>
    <row r="2159" spans="1:9" ht="15.6" x14ac:dyDescent="0.3">
      <c r="A2159" s="72" t="s">
        <v>4474</v>
      </c>
      <c r="B2159" s="20" t="s">
        <v>4475</v>
      </c>
      <c r="C2159" s="23" t="s">
        <v>4476</v>
      </c>
      <c r="D2159" s="23"/>
      <c r="E2159" s="23"/>
      <c r="F2159" s="23">
        <v>11.6</v>
      </c>
      <c r="G2159" s="23" t="s">
        <v>189</v>
      </c>
      <c r="H2159" s="23" t="s">
        <v>186</v>
      </c>
      <c r="I2159" s="41">
        <v>15.179668608124524</v>
      </c>
    </row>
    <row r="2160" spans="1:9" ht="15.6" x14ac:dyDescent="0.3">
      <c r="A2160" s="72" t="s">
        <v>4477</v>
      </c>
      <c r="B2160" s="20" t="s">
        <v>4478</v>
      </c>
      <c r="C2160" s="23" t="s">
        <v>4476</v>
      </c>
      <c r="D2160" s="23"/>
      <c r="E2160" s="23"/>
      <c r="F2160" s="23" t="s">
        <v>275</v>
      </c>
      <c r="G2160" s="23" t="s">
        <v>189</v>
      </c>
      <c r="H2160" s="23" t="s">
        <v>186</v>
      </c>
      <c r="I2160" s="41">
        <v>14.321777089798987</v>
      </c>
    </row>
    <row r="2161" spans="1:9" ht="15.6" x14ac:dyDescent="0.3">
      <c r="A2161" s="72" t="s">
        <v>4479</v>
      </c>
      <c r="B2161" s="20" t="s">
        <v>4480</v>
      </c>
      <c r="C2161" s="23" t="s">
        <v>4476</v>
      </c>
      <c r="D2161" s="23"/>
      <c r="E2161" s="23"/>
      <c r="F2161" s="23" t="s">
        <v>275</v>
      </c>
      <c r="G2161" s="23" t="s">
        <v>189</v>
      </c>
      <c r="H2161" s="23" t="s">
        <v>186</v>
      </c>
      <c r="I2161" s="41">
        <v>13.356111114735619</v>
      </c>
    </row>
    <row r="2162" spans="1:9" ht="15.6" x14ac:dyDescent="0.3">
      <c r="A2162" s="72" t="s">
        <v>4481</v>
      </c>
      <c r="B2162" s="20" t="s">
        <v>4482</v>
      </c>
      <c r="C2162" s="23" t="s">
        <v>4476</v>
      </c>
      <c r="D2162" s="23"/>
      <c r="E2162" s="23"/>
      <c r="F2162" s="23" t="s">
        <v>275</v>
      </c>
      <c r="G2162" s="23" t="s">
        <v>189</v>
      </c>
      <c r="H2162" s="23" t="s">
        <v>186</v>
      </c>
      <c r="I2162" s="41">
        <v>16.350139092874038</v>
      </c>
    </row>
    <row r="2163" spans="1:9" ht="15.6" x14ac:dyDescent="0.3">
      <c r="A2163" s="72" t="s">
        <v>4483</v>
      </c>
      <c r="B2163" s="20" t="s">
        <v>4484</v>
      </c>
      <c r="C2163" s="23" t="s">
        <v>4476</v>
      </c>
      <c r="D2163" s="23"/>
      <c r="E2163" s="23"/>
      <c r="F2163" s="23" t="s">
        <v>275</v>
      </c>
      <c r="G2163" s="23" t="s">
        <v>189</v>
      </c>
      <c r="H2163" s="23" t="s">
        <v>186</v>
      </c>
      <c r="I2163" s="41">
        <v>14.439264913162692</v>
      </c>
    </row>
    <row r="2164" spans="1:9" ht="15.6" x14ac:dyDescent="0.3">
      <c r="A2164" s="72" t="s">
        <v>4485</v>
      </c>
      <c r="B2164" s="20" t="s">
        <v>4486</v>
      </c>
      <c r="C2164" s="23" t="s">
        <v>4476</v>
      </c>
      <c r="D2164" s="23"/>
      <c r="E2164" s="23"/>
      <c r="F2164" s="23" t="s">
        <v>275</v>
      </c>
      <c r="G2164" s="23" t="s">
        <v>189</v>
      </c>
      <c r="H2164" s="23" t="s">
        <v>186</v>
      </c>
      <c r="I2164" s="41">
        <v>13.431009602129985</v>
      </c>
    </row>
    <row r="2165" spans="1:9" ht="15.6" x14ac:dyDescent="0.3">
      <c r="A2165" s="72" t="s">
        <v>4487</v>
      </c>
      <c r="B2165" s="20" t="s">
        <v>4488</v>
      </c>
      <c r="C2165" s="23" t="s">
        <v>4476</v>
      </c>
      <c r="D2165" s="23"/>
      <c r="E2165" s="23"/>
      <c r="F2165" s="23" t="s">
        <v>275</v>
      </c>
      <c r="G2165" s="23" t="s">
        <v>189</v>
      </c>
      <c r="H2165" s="23" t="s">
        <v>186</v>
      </c>
      <c r="I2165" s="41">
        <v>16.350139092874038</v>
      </c>
    </row>
    <row r="2166" spans="1:9" ht="15.6" x14ac:dyDescent="0.3">
      <c r="A2166" s="72" t="s">
        <v>4489</v>
      </c>
      <c r="B2166" s="20" t="s">
        <v>4490</v>
      </c>
      <c r="C2166" s="23" t="s">
        <v>4476</v>
      </c>
      <c r="D2166" s="23"/>
      <c r="E2166" s="23"/>
      <c r="F2166" s="23" t="s">
        <v>275</v>
      </c>
      <c r="G2166" s="23" t="s">
        <v>189</v>
      </c>
      <c r="H2166" s="23" t="s">
        <v>186</v>
      </c>
      <c r="I2166" s="41">
        <v>14.439264913162692</v>
      </c>
    </row>
    <row r="2167" spans="1:9" ht="15.6" x14ac:dyDescent="0.3">
      <c r="A2167" s="72" t="s">
        <v>4491</v>
      </c>
      <c r="B2167" s="20" t="s">
        <v>4492</v>
      </c>
      <c r="C2167" s="23" t="s">
        <v>4476</v>
      </c>
      <c r="D2167" s="23"/>
      <c r="E2167" s="23"/>
      <c r="F2167" s="23" t="s">
        <v>275</v>
      </c>
      <c r="G2167" s="23" t="s">
        <v>189</v>
      </c>
      <c r="H2167" s="23" t="s">
        <v>186</v>
      </c>
      <c r="I2167" s="41">
        <v>13.431009602129985</v>
      </c>
    </row>
    <row r="2168" spans="1:9" ht="15.6" x14ac:dyDescent="0.3">
      <c r="A2168" s="72" t="s">
        <v>4493</v>
      </c>
      <c r="B2168" s="20" t="s">
        <v>4494</v>
      </c>
      <c r="C2168" s="23" t="s">
        <v>4476</v>
      </c>
      <c r="D2168" s="23"/>
      <c r="E2168" s="23"/>
      <c r="F2168" s="23">
        <v>11.6</v>
      </c>
      <c r="G2168" s="23" t="s">
        <v>189</v>
      </c>
      <c r="H2168" s="23" t="s">
        <v>186</v>
      </c>
      <c r="I2168" s="41">
        <v>15.843374385417434</v>
      </c>
    </row>
    <row r="2169" spans="1:9" ht="15.6" x14ac:dyDescent="0.3">
      <c r="A2169" s="72" t="s">
        <v>4495</v>
      </c>
      <c r="B2169" s="20" t="s">
        <v>4496</v>
      </c>
      <c r="C2169" s="23" t="s">
        <v>4476</v>
      </c>
      <c r="D2169" s="23"/>
      <c r="E2169" s="23"/>
      <c r="F2169" s="23" t="s">
        <v>275</v>
      </c>
      <c r="G2169" s="23" t="s">
        <v>189</v>
      </c>
      <c r="H2169" s="23" t="s">
        <v>186</v>
      </c>
      <c r="I2169" s="41">
        <v>14.439264913162692</v>
      </c>
    </row>
    <row r="2170" spans="1:9" ht="15.6" x14ac:dyDescent="0.3">
      <c r="A2170" s="72" t="s">
        <v>4497</v>
      </c>
      <c r="B2170" s="20" t="s">
        <v>4498</v>
      </c>
      <c r="C2170" s="23" t="s">
        <v>4476</v>
      </c>
      <c r="D2170" s="23"/>
      <c r="E2170" s="23"/>
      <c r="F2170" s="23" t="s">
        <v>275</v>
      </c>
      <c r="G2170" s="23" t="s">
        <v>189</v>
      </c>
      <c r="H2170" s="23" t="s">
        <v>186</v>
      </c>
      <c r="I2170" s="41">
        <v>13.431009602129985</v>
      </c>
    </row>
    <row r="2171" spans="1:9" ht="15.6" x14ac:dyDescent="0.3">
      <c r="A2171" s="72" t="s">
        <v>4499</v>
      </c>
      <c r="B2171" s="20" t="s">
        <v>4500</v>
      </c>
      <c r="C2171" s="23" t="s">
        <v>4476</v>
      </c>
      <c r="D2171" s="23"/>
      <c r="E2171" s="23"/>
      <c r="F2171" s="23" t="s">
        <v>275</v>
      </c>
      <c r="G2171" s="23" t="s">
        <v>189</v>
      </c>
      <c r="H2171" s="23" t="s">
        <v>186</v>
      </c>
      <c r="I2171" s="41">
        <v>16.991740305282946</v>
      </c>
    </row>
    <row r="2172" spans="1:9" ht="15.6" x14ac:dyDescent="0.3">
      <c r="A2172" s="72" t="s">
        <v>4501</v>
      </c>
      <c r="B2172" s="20" t="s">
        <v>4502</v>
      </c>
      <c r="C2172" s="23" t="s">
        <v>4476</v>
      </c>
      <c r="D2172" s="23"/>
      <c r="E2172" s="23"/>
      <c r="F2172" s="23" t="s">
        <v>275</v>
      </c>
      <c r="G2172" s="23" t="s">
        <v>189</v>
      </c>
      <c r="H2172" s="23" t="s">
        <v>186</v>
      </c>
      <c r="I2172" s="41">
        <v>16.04852533323459</v>
      </c>
    </row>
    <row r="2173" spans="1:9" ht="15.6" x14ac:dyDescent="0.3">
      <c r="A2173" s="72" t="s">
        <v>4503</v>
      </c>
      <c r="B2173" s="20" t="s">
        <v>4504</v>
      </c>
      <c r="C2173" s="23" t="s">
        <v>4476</v>
      </c>
      <c r="D2173" s="23"/>
      <c r="E2173" s="23"/>
      <c r="F2173" s="23" t="s">
        <v>275</v>
      </c>
      <c r="G2173" s="23" t="s">
        <v>189</v>
      </c>
      <c r="H2173" s="23" t="s">
        <v>186</v>
      </c>
      <c r="I2173" s="41">
        <v>14.966602277061469</v>
      </c>
    </row>
    <row r="2174" spans="1:9" ht="15.6" x14ac:dyDescent="0.3">
      <c r="A2174" s="72" t="s">
        <v>4505</v>
      </c>
      <c r="B2174" s="20" t="s">
        <v>4506</v>
      </c>
      <c r="C2174" s="23" t="s">
        <v>4476</v>
      </c>
      <c r="D2174" s="23"/>
      <c r="E2174" s="23"/>
      <c r="F2174" s="23" t="s">
        <v>275</v>
      </c>
      <c r="G2174" s="23" t="s">
        <v>189</v>
      </c>
      <c r="H2174" s="23" t="s">
        <v>186</v>
      </c>
      <c r="I2174" s="41">
        <v>16.991740305282946</v>
      </c>
    </row>
    <row r="2175" spans="1:9" ht="15.6" x14ac:dyDescent="0.3">
      <c r="A2175" s="72" t="s">
        <v>4507</v>
      </c>
      <c r="B2175" s="20" t="s">
        <v>4508</v>
      </c>
      <c r="C2175" s="23" t="s">
        <v>4476</v>
      </c>
      <c r="D2175" s="23"/>
      <c r="E2175" s="23"/>
      <c r="F2175" s="23" t="s">
        <v>275</v>
      </c>
      <c r="G2175" s="23" t="s">
        <v>189</v>
      </c>
      <c r="H2175" s="23" t="s">
        <v>186</v>
      </c>
      <c r="I2175" s="41">
        <v>16.04852533323459</v>
      </c>
    </row>
    <row r="2176" spans="1:9" ht="15.6" x14ac:dyDescent="0.3">
      <c r="A2176" s="72" t="s">
        <v>4509</v>
      </c>
      <c r="B2176" s="20" t="s">
        <v>4510</v>
      </c>
      <c r="C2176" s="23" t="s">
        <v>4476</v>
      </c>
      <c r="D2176" s="23"/>
      <c r="E2176" s="23"/>
      <c r="F2176" s="23" t="s">
        <v>275</v>
      </c>
      <c r="G2176" s="23" t="s">
        <v>189</v>
      </c>
      <c r="H2176" s="23" t="s">
        <v>186</v>
      </c>
      <c r="I2176" s="41">
        <v>14.966602277061469</v>
      </c>
    </row>
    <row r="2177" spans="1:9" ht="15.6" x14ac:dyDescent="0.3">
      <c r="A2177" s="72" t="s">
        <v>4511</v>
      </c>
      <c r="B2177" s="20" t="s">
        <v>4512</v>
      </c>
      <c r="C2177" s="23" t="s">
        <v>4476</v>
      </c>
      <c r="D2177" s="23"/>
      <c r="E2177" s="23"/>
      <c r="F2177" s="23" t="s">
        <v>275</v>
      </c>
      <c r="G2177" s="23" t="s">
        <v>189</v>
      </c>
      <c r="H2177" s="23" t="s">
        <v>186</v>
      </c>
      <c r="I2177" s="41">
        <v>16.991740305282946</v>
      </c>
    </row>
    <row r="2178" spans="1:9" ht="15.6" x14ac:dyDescent="0.3">
      <c r="A2178" s="72" t="s">
        <v>4513</v>
      </c>
      <c r="B2178" s="20" t="s">
        <v>4514</v>
      </c>
      <c r="C2178" s="23" t="s">
        <v>4476</v>
      </c>
      <c r="D2178" s="23"/>
      <c r="E2178" s="23"/>
      <c r="F2178" s="23" t="s">
        <v>275</v>
      </c>
      <c r="G2178" s="23" t="s">
        <v>189</v>
      </c>
      <c r="H2178" s="23" t="s">
        <v>186</v>
      </c>
      <c r="I2178" s="41">
        <v>16.04852533323459</v>
      </c>
    </row>
    <row r="2179" spans="1:9" ht="15.6" x14ac:dyDescent="0.3">
      <c r="A2179" s="72" t="s">
        <v>4515</v>
      </c>
      <c r="B2179" s="20" t="s">
        <v>4516</v>
      </c>
      <c r="C2179" s="23" t="s">
        <v>4476</v>
      </c>
      <c r="D2179" s="23"/>
      <c r="E2179" s="23"/>
      <c r="F2179" s="23" t="s">
        <v>275</v>
      </c>
      <c r="G2179" s="23" t="s">
        <v>189</v>
      </c>
      <c r="H2179" s="23" t="s">
        <v>186</v>
      </c>
      <c r="I2179" s="41">
        <v>14.966602277061469</v>
      </c>
    </row>
    <row r="2180" spans="1:9" ht="15.6" x14ac:dyDescent="0.3">
      <c r="A2180" s="72" t="s">
        <v>4517</v>
      </c>
      <c r="B2180" s="20" t="s">
        <v>4518</v>
      </c>
      <c r="C2180" s="23" t="s">
        <v>4476</v>
      </c>
      <c r="D2180" s="23"/>
      <c r="E2180" s="23"/>
      <c r="F2180" s="23" t="s">
        <v>275</v>
      </c>
      <c r="G2180" s="23" t="s">
        <v>189</v>
      </c>
      <c r="H2180" s="23" t="s">
        <v>186</v>
      </c>
      <c r="I2180" s="41">
        <v>16.991740305282946</v>
      </c>
    </row>
    <row r="2181" spans="1:9" ht="15.6" x14ac:dyDescent="0.3">
      <c r="A2181" s="72" t="s">
        <v>4519</v>
      </c>
      <c r="B2181" s="20" t="s">
        <v>4520</v>
      </c>
      <c r="C2181" s="23" t="s">
        <v>4476</v>
      </c>
      <c r="D2181" s="23"/>
      <c r="E2181" s="23"/>
      <c r="F2181" s="23" t="s">
        <v>275</v>
      </c>
      <c r="G2181" s="23" t="s">
        <v>189</v>
      </c>
      <c r="H2181" s="23" t="s">
        <v>186</v>
      </c>
      <c r="I2181" s="41">
        <v>16.04852533323459</v>
      </c>
    </row>
    <row r="2182" spans="1:9" ht="15.6" x14ac:dyDescent="0.3">
      <c r="A2182" s="72" t="s">
        <v>4521</v>
      </c>
      <c r="B2182" s="20" t="s">
        <v>4522</v>
      </c>
      <c r="C2182" s="23" t="s">
        <v>4476</v>
      </c>
      <c r="D2182" s="23"/>
      <c r="E2182" s="23"/>
      <c r="F2182" s="23" t="s">
        <v>275</v>
      </c>
      <c r="G2182" s="23" t="s">
        <v>189</v>
      </c>
      <c r="H2182" s="23" t="s">
        <v>186</v>
      </c>
      <c r="I2182" s="41">
        <v>14.966602277061469</v>
      </c>
    </row>
    <row r="2183" spans="1:9" ht="15.6" x14ac:dyDescent="0.3">
      <c r="A2183" s="72" t="s">
        <v>4523</v>
      </c>
      <c r="B2183" s="20" t="s">
        <v>4524</v>
      </c>
      <c r="C2183" s="23" t="s">
        <v>4476</v>
      </c>
      <c r="D2183" s="23"/>
      <c r="E2183" s="23"/>
      <c r="F2183" s="23" t="s">
        <v>275</v>
      </c>
      <c r="G2183" s="23" t="s">
        <v>189</v>
      </c>
      <c r="H2183" s="23" t="s">
        <v>186</v>
      </c>
      <c r="I2183" s="41">
        <v>16.991740305282946</v>
      </c>
    </row>
    <row r="2184" spans="1:9" ht="15.6" x14ac:dyDescent="0.3">
      <c r="A2184" s="72" t="s">
        <v>4525</v>
      </c>
      <c r="B2184" s="20" t="s">
        <v>4526</v>
      </c>
      <c r="C2184" s="23" t="s">
        <v>4476</v>
      </c>
      <c r="D2184" s="23"/>
      <c r="E2184" s="23"/>
      <c r="F2184" s="23" t="s">
        <v>275</v>
      </c>
      <c r="G2184" s="23" t="s">
        <v>189</v>
      </c>
      <c r="H2184" s="23" t="s">
        <v>186</v>
      </c>
      <c r="I2184" s="41">
        <v>16.04852533323459</v>
      </c>
    </row>
    <row r="2185" spans="1:9" ht="15.6" x14ac:dyDescent="0.3">
      <c r="A2185" s="72" t="s">
        <v>4527</v>
      </c>
      <c r="B2185" s="20" t="s">
        <v>4528</v>
      </c>
      <c r="C2185" s="23" t="s">
        <v>4476</v>
      </c>
      <c r="D2185" s="23"/>
      <c r="E2185" s="23"/>
      <c r="F2185" s="23" t="s">
        <v>275</v>
      </c>
      <c r="G2185" s="23" t="s">
        <v>189</v>
      </c>
      <c r="H2185" s="23" t="s">
        <v>186</v>
      </c>
      <c r="I2185" s="41">
        <v>14.966602277061469</v>
      </c>
    </row>
    <row r="2186" spans="1:9" ht="15.6" x14ac:dyDescent="0.3">
      <c r="A2186" s="72" t="s">
        <v>4529</v>
      </c>
      <c r="B2186" s="20" t="s">
        <v>4530</v>
      </c>
      <c r="C2186" s="23" t="s">
        <v>4476</v>
      </c>
      <c r="D2186" s="23"/>
      <c r="E2186" s="23"/>
      <c r="F2186" s="23" t="s">
        <v>275</v>
      </c>
      <c r="G2186" s="23" t="s">
        <v>189</v>
      </c>
      <c r="H2186" s="23" t="s">
        <v>186</v>
      </c>
      <c r="I2186" s="41">
        <v>16.991740305282946</v>
      </c>
    </row>
    <row r="2187" spans="1:9" ht="15.6" x14ac:dyDescent="0.3">
      <c r="A2187" s="72" t="s">
        <v>4531</v>
      </c>
      <c r="B2187" s="20" t="s">
        <v>4532</v>
      </c>
      <c r="C2187" s="23" t="s">
        <v>4476</v>
      </c>
      <c r="D2187" s="23"/>
      <c r="E2187" s="23"/>
      <c r="F2187" s="23" t="s">
        <v>275</v>
      </c>
      <c r="G2187" s="23" t="s">
        <v>189</v>
      </c>
      <c r="H2187" s="23" t="s">
        <v>186</v>
      </c>
      <c r="I2187" s="41">
        <v>16.04852533323459</v>
      </c>
    </row>
    <row r="2188" spans="1:9" ht="15.6" x14ac:dyDescent="0.3">
      <c r="A2188" s="72" t="s">
        <v>4533</v>
      </c>
      <c r="B2188" s="20" t="s">
        <v>4534</v>
      </c>
      <c r="C2188" s="23" t="s">
        <v>4476</v>
      </c>
      <c r="D2188" s="23"/>
      <c r="E2188" s="23"/>
      <c r="F2188" s="23" t="s">
        <v>275</v>
      </c>
      <c r="G2188" s="23" t="s">
        <v>189</v>
      </c>
      <c r="H2188" s="23" t="s">
        <v>186</v>
      </c>
      <c r="I2188" s="41">
        <v>14.966602277061469</v>
      </c>
    </row>
    <row r="2189" spans="1:9" ht="15.6" x14ac:dyDescent="0.3">
      <c r="A2189" s="72" t="s">
        <v>4535</v>
      </c>
      <c r="B2189" s="20" t="s">
        <v>4536</v>
      </c>
      <c r="C2189" s="23" t="s">
        <v>4476</v>
      </c>
      <c r="D2189" s="23"/>
      <c r="E2189" s="23"/>
      <c r="F2189" s="23" t="s">
        <v>275</v>
      </c>
      <c r="G2189" s="23" t="s">
        <v>189</v>
      </c>
      <c r="H2189" s="23" t="s">
        <v>186</v>
      </c>
      <c r="I2189" s="41">
        <v>16.991740305282946</v>
      </c>
    </row>
    <row r="2190" spans="1:9" ht="15.6" x14ac:dyDescent="0.3">
      <c r="A2190" s="72" t="s">
        <v>4537</v>
      </c>
      <c r="B2190" s="20" t="s">
        <v>4538</v>
      </c>
      <c r="C2190" s="23" t="s">
        <v>4476</v>
      </c>
      <c r="D2190" s="23"/>
      <c r="E2190" s="23"/>
      <c r="F2190" s="23" t="s">
        <v>275</v>
      </c>
      <c r="G2190" s="23" t="s">
        <v>189</v>
      </c>
      <c r="H2190" s="23" t="s">
        <v>186</v>
      </c>
      <c r="I2190" s="41">
        <v>16.04852533323459</v>
      </c>
    </row>
    <row r="2191" spans="1:9" ht="15.6" x14ac:dyDescent="0.3">
      <c r="A2191" s="72" t="s">
        <v>4539</v>
      </c>
      <c r="B2191" s="20" t="s">
        <v>4540</v>
      </c>
      <c r="C2191" s="23" t="s">
        <v>4476</v>
      </c>
      <c r="D2191" s="23"/>
      <c r="E2191" s="23"/>
      <c r="F2191" s="23" t="s">
        <v>275</v>
      </c>
      <c r="G2191" s="23" t="s">
        <v>189</v>
      </c>
      <c r="H2191" s="23" t="s">
        <v>186</v>
      </c>
      <c r="I2191" s="41">
        <v>14.966602277061469</v>
      </c>
    </row>
    <row r="2192" spans="1:9" ht="15.6" x14ac:dyDescent="0.3">
      <c r="A2192" s="72" t="s">
        <v>4541</v>
      </c>
      <c r="B2192" s="20" t="s">
        <v>4542</v>
      </c>
      <c r="C2192" s="23" t="s">
        <v>4476</v>
      </c>
      <c r="D2192" s="23"/>
      <c r="E2192" s="23"/>
      <c r="F2192" s="23" t="s">
        <v>275</v>
      </c>
      <c r="G2192" s="23" t="s">
        <v>189</v>
      </c>
      <c r="H2192" s="23" t="s">
        <v>186</v>
      </c>
      <c r="I2192" s="41">
        <v>16.991740305282946</v>
      </c>
    </row>
    <row r="2193" spans="1:9" ht="15.6" x14ac:dyDescent="0.3">
      <c r="A2193" s="72" t="s">
        <v>4543</v>
      </c>
      <c r="B2193" s="20" t="s">
        <v>4544</v>
      </c>
      <c r="C2193" s="23" t="s">
        <v>4476</v>
      </c>
      <c r="D2193" s="23"/>
      <c r="E2193" s="23"/>
      <c r="F2193" s="23" t="s">
        <v>275</v>
      </c>
      <c r="G2193" s="23" t="s">
        <v>189</v>
      </c>
      <c r="H2193" s="23" t="s">
        <v>186</v>
      </c>
      <c r="I2193" s="41">
        <v>16.04852533323459</v>
      </c>
    </row>
    <row r="2194" spans="1:9" ht="15.6" x14ac:dyDescent="0.3">
      <c r="A2194" s="72" t="s">
        <v>4545</v>
      </c>
      <c r="B2194" s="20" t="s">
        <v>4546</v>
      </c>
      <c r="C2194" s="23" t="s">
        <v>4476</v>
      </c>
      <c r="D2194" s="23"/>
      <c r="E2194" s="23"/>
      <c r="F2194" s="23" t="s">
        <v>275</v>
      </c>
      <c r="G2194" s="23" t="s">
        <v>189</v>
      </c>
      <c r="H2194" s="23" t="s">
        <v>186</v>
      </c>
      <c r="I2194" s="41">
        <v>14.966602277061469</v>
      </c>
    </row>
    <row r="2195" spans="1:9" ht="15.6" x14ac:dyDescent="0.3">
      <c r="A2195" s="72" t="s">
        <v>4547</v>
      </c>
      <c r="B2195" s="20" t="s">
        <v>4548</v>
      </c>
      <c r="C2195" s="23" t="s">
        <v>4476</v>
      </c>
      <c r="D2195" s="23"/>
      <c r="E2195" s="23"/>
      <c r="F2195" s="23" t="s">
        <v>275</v>
      </c>
      <c r="G2195" s="23" t="s">
        <v>189</v>
      </c>
      <c r="H2195" s="23" t="s">
        <v>186</v>
      </c>
      <c r="I2195" s="41">
        <v>17.841327320547098</v>
      </c>
    </row>
    <row r="2196" spans="1:9" ht="15.6" x14ac:dyDescent="0.3">
      <c r="A2196" s="72" t="s">
        <v>4509</v>
      </c>
      <c r="B2196" s="20" t="s">
        <v>4549</v>
      </c>
      <c r="C2196" s="23" t="s">
        <v>4476</v>
      </c>
      <c r="D2196" s="23"/>
      <c r="E2196" s="23"/>
      <c r="F2196" s="23" t="s">
        <v>275</v>
      </c>
      <c r="G2196" s="23" t="s">
        <v>189</v>
      </c>
      <c r="H2196" s="23" t="s">
        <v>186</v>
      </c>
      <c r="I2196" s="41">
        <v>16.850951599896323</v>
      </c>
    </row>
    <row r="2197" spans="1:9" ht="15.6" x14ac:dyDescent="0.3">
      <c r="A2197" s="72" t="s">
        <v>4550</v>
      </c>
      <c r="B2197" s="20" t="s">
        <v>4551</v>
      </c>
      <c r="C2197" s="23" t="s">
        <v>4476</v>
      </c>
      <c r="D2197" s="23"/>
      <c r="E2197" s="23"/>
      <c r="F2197" s="23" t="s">
        <v>275</v>
      </c>
      <c r="G2197" s="23" t="s">
        <v>189</v>
      </c>
      <c r="H2197" s="23" t="s">
        <v>186</v>
      </c>
      <c r="I2197" s="41">
        <v>15.714932390914548</v>
      </c>
    </row>
    <row r="2198" spans="1:9" ht="15.6" x14ac:dyDescent="0.3">
      <c r="A2198" s="72" t="s">
        <v>4552</v>
      </c>
      <c r="B2198" s="20" t="s">
        <v>4553</v>
      </c>
      <c r="C2198" s="23" t="s">
        <v>4476</v>
      </c>
      <c r="D2198" s="23"/>
      <c r="E2198" s="23"/>
      <c r="F2198" s="23" t="s">
        <v>275</v>
      </c>
      <c r="G2198" s="23" t="s">
        <v>189</v>
      </c>
      <c r="H2198" s="23" t="s">
        <v>186</v>
      </c>
      <c r="I2198" s="41">
        <v>17.841327320547098</v>
      </c>
    </row>
    <row r="2199" spans="1:9" ht="15.6" x14ac:dyDescent="0.3">
      <c r="A2199" s="72" t="s">
        <v>4554</v>
      </c>
      <c r="B2199" s="20" t="s">
        <v>4555</v>
      </c>
      <c r="C2199" s="23" t="s">
        <v>4476</v>
      </c>
      <c r="D2199" s="23"/>
      <c r="E2199" s="23"/>
      <c r="F2199" s="23" t="s">
        <v>275</v>
      </c>
      <c r="G2199" s="23" t="s">
        <v>189</v>
      </c>
      <c r="H2199" s="23" t="s">
        <v>186</v>
      </c>
      <c r="I2199" s="41">
        <v>16.850951599896323</v>
      </c>
    </row>
    <row r="2200" spans="1:9" ht="15.6" x14ac:dyDescent="0.3">
      <c r="A2200" s="72" t="s">
        <v>4556</v>
      </c>
      <c r="B2200" s="20" t="s">
        <v>4557</v>
      </c>
      <c r="C2200" s="23" t="s">
        <v>4476</v>
      </c>
      <c r="D2200" s="23"/>
      <c r="E2200" s="23"/>
      <c r="F2200" s="23" t="s">
        <v>275</v>
      </c>
      <c r="G2200" s="23" t="s">
        <v>189</v>
      </c>
      <c r="H2200" s="23" t="s">
        <v>186</v>
      </c>
      <c r="I2200" s="41">
        <v>15.714932390914548</v>
      </c>
    </row>
    <row r="2201" spans="1:9" ht="15.6" x14ac:dyDescent="0.3">
      <c r="A2201" s="72" t="s">
        <v>4558</v>
      </c>
      <c r="B2201" s="20" t="s">
        <v>4559</v>
      </c>
      <c r="C2201" s="23" t="s">
        <v>4476</v>
      </c>
      <c r="D2201" s="23"/>
      <c r="E2201" s="23"/>
      <c r="F2201" s="23" t="s">
        <v>275</v>
      </c>
      <c r="G2201" s="23" t="s">
        <v>189</v>
      </c>
      <c r="H2201" s="23" t="s">
        <v>186</v>
      </c>
      <c r="I2201" s="41">
        <v>16.991740305282946</v>
      </c>
    </row>
    <row r="2202" spans="1:9" ht="15.6" x14ac:dyDescent="0.3">
      <c r="A2202" s="72" t="s">
        <v>4560</v>
      </c>
      <c r="B2202" s="20" t="s">
        <v>4561</v>
      </c>
      <c r="C2202" s="23" t="s">
        <v>4476</v>
      </c>
      <c r="D2202" s="23"/>
      <c r="E2202" s="23"/>
      <c r="F2202" s="23" t="s">
        <v>275</v>
      </c>
      <c r="G2202" s="23" t="s">
        <v>189</v>
      </c>
      <c r="H2202" s="23" t="s">
        <v>186</v>
      </c>
      <c r="I2202" s="41">
        <v>16.04852533323459</v>
      </c>
    </row>
    <row r="2203" spans="1:9" ht="15.6" x14ac:dyDescent="0.3">
      <c r="A2203" s="72" t="s">
        <v>4562</v>
      </c>
      <c r="B2203" s="20" t="s">
        <v>4563</v>
      </c>
      <c r="C2203" s="23" t="s">
        <v>4476</v>
      </c>
      <c r="D2203" s="23"/>
      <c r="E2203" s="23"/>
      <c r="F2203" s="23" t="s">
        <v>275</v>
      </c>
      <c r="G2203" s="23" t="s">
        <v>189</v>
      </c>
      <c r="H2203" s="23" t="s">
        <v>186</v>
      </c>
      <c r="I2203" s="41">
        <v>14.966602277061469</v>
      </c>
    </row>
    <row r="2204" spans="1:9" ht="15.6" x14ac:dyDescent="0.3">
      <c r="A2204" s="23" t="s">
        <v>4564</v>
      </c>
      <c r="B2204" s="20" t="s">
        <v>4565</v>
      </c>
      <c r="C2204" s="23" t="s">
        <v>4476</v>
      </c>
      <c r="D2204" s="23"/>
      <c r="E2204" s="23"/>
      <c r="F2204" s="23" t="s">
        <v>275</v>
      </c>
      <c r="G2204" s="23" t="s">
        <v>185</v>
      </c>
      <c r="H2204" s="23" t="s">
        <v>186</v>
      </c>
      <c r="I2204" s="41">
        <v>17.36916369789876</v>
      </c>
    </row>
    <row r="2205" spans="1:9" ht="15.6" x14ac:dyDescent="0.3">
      <c r="A2205" s="23" t="s">
        <v>4566</v>
      </c>
      <c r="B2205" s="20" t="s">
        <v>4567</v>
      </c>
      <c r="C2205" s="23" t="s">
        <v>4476</v>
      </c>
      <c r="D2205" s="23"/>
      <c r="E2205" s="23"/>
      <c r="F2205" s="23" t="s">
        <v>275</v>
      </c>
      <c r="G2205" s="23" t="s">
        <v>189</v>
      </c>
      <c r="H2205" s="23" t="s">
        <v>186</v>
      </c>
      <c r="I2205" s="41">
        <v>28.776454425315087</v>
      </c>
    </row>
    <row r="2206" spans="1:9" ht="15.6" x14ac:dyDescent="0.3">
      <c r="A2206" s="23" t="s">
        <v>4568</v>
      </c>
      <c r="B2206" s="20" t="s">
        <v>4569</v>
      </c>
      <c r="C2206" s="23" t="s">
        <v>4476</v>
      </c>
      <c r="D2206" s="23"/>
      <c r="E2206" s="23"/>
      <c r="F2206" s="23" t="s">
        <v>275</v>
      </c>
      <c r="G2206" s="23" t="s">
        <v>189</v>
      </c>
      <c r="H2206" s="23" t="s">
        <v>186</v>
      </c>
      <c r="I2206" s="41">
        <v>20.003671613477479</v>
      </c>
    </row>
    <row r="2207" spans="1:9" ht="15.6" x14ac:dyDescent="0.3">
      <c r="A2207" s="23" t="s">
        <v>4570</v>
      </c>
      <c r="B2207" s="20" t="s">
        <v>4571</v>
      </c>
      <c r="C2207" s="23" t="s">
        <v>4476</v>
      </c>
      <c r="D2207" s="23"/>
      <c r="E2207" s="23"/>
      <c r="F2207" s="23" t="s">
        <v>275</v>
      </c>
      <c r="G2207" s="23" t="s">
        <v>189</v>
      </c>
      <c r="H2207" s="23" t="s">
        <v>186</v>
      </c>
      <c r="I2207" s="41">
        <v>17.215548723147787</v>
      </c>
    </row>
    <row r="2208" spans="1:9" ht="15.6" x14ac:dyDescent="0.3">
      <c r="A2208" s="23" t="s">
        <v>4572</v>
      </c>
      <c r="B2208" s="20" t="s">
        <v>4573</v>
      </c>
      <c r="C2208" s="23" t="s">
        <v>4476</v>
      </c>
      <c r="D2208" s="23"/>
      <c r="E2208" s="23"/>
      <c r="F2208" s="23" t="s">
        <v>275</v>
      </c>
      <c r="G2208" s="23" t="s">
        <v>189</v>
      </c>
      <c r="H2208" s="23" t="s">
        <v>186</v>
      </c>
      <c r="I2208" s="41">
        <v>28.607482530562123</v>
      </c>
    </row>
    <row r="2209" spans="1:9" ht="15.6" x14ac:dyDescent="0.3">
      <c r="A2209" s="23" t="s">
        <v>4574</v>
      </c>
      <c r="B2209" s="20" t="s">
        <v>4575</v>
      </c>
      <c r="C2209" s="23" t="s">
        <v>4476</v>
      </c>
      <c r="D2209" s="23"/>
      <c r="E2209" s="23"/>
      <c r="F2209" s="23" t="s">
        <v>275</v>
      </c>
      <c r="G2209" s="23" t="s">
        <v>189</v>
      </c>
      <c r="H2209" s="23" t="s">
        <v>186</v>
      </c>
      <c r="I2209" s="41">
        <v>20.212420113396831</v>
      </c>
    </row>
    <row r="2210" spans="1:9" ht="15.6" x14ac:dyDescent="0.3">
      <c r="A2210" s="23" t="s">
        <v>4576</v>
      </c>
      <c r="B2210" s="20" t="s">
        <v>4577</v>
      </c>
      <c r="C2210" s="23" t="s">
        <v>4476</v>
      </c>
      <c r="D2210" s="23"/>
      <c r="E2210" s="23"/>
      <c r="F2210" s="23" t="s">
        <v>275</v>
      </c>
      <c r="G2210" s="23" t="s">
        <v>189</v>
      </c>
      <c r="H2210" s="23" t="s">
        <v>186</v>
      </c>
      <c r="I2210" s="41">
        <v>17.307000446921979</v>
      </c>
    </row>
    <row r="2211" spans="1:9" ht="15.6" x14ac:dyDescent="0.3">
      <c r="A2211" s="23" t="s">
        <v>4578</v>
      </c>
      <c r="B2211" s="20" t="s">
        <v>4579</v>
      </c>
      <c r="C2211" s="23" t="s">
        <v>4476</v>
      </c>
      <c r="D2211" s="23"/>
      <c r="E2211" s="23"/>
      <c r="F2211" s="23" t="s">
        <v>275</v>
      </c>
      <c r="G2211" s="23" t="s">
        <v>189</v>
      </c>
      <c r="H2211" s="23" t="s">
        <v>186</v>
      </c>
      <c r="I2211" s="41">
        <v>28.607482530562123</v>
      </c>
    </row>
    <row r="2212" spans="1:9" ht="15.6" x14ac:dyDescent="0.3">
      <c r="A2212" s="23" t="s">
        <v>4580</v>
      </c>
      <c r="B2212" s="20" t="s">
        <v>4581</v>
      </c>
      <c r="C2212" s="23" t="s">
        <v>4476</v>
      </c>
      <c r="D2212" s="23"/>
      <c r="E2212" s="23"/>
      <c r="F2212" s="23" t="s">
        <v>275</v>
      </c>
      <c r="G2212" s="23" t="s">
        <v>189</v>
      </c>
      <c r="H2212" s="23" t="s">
        <v>186</v>
      </c>
      <c r="I2212" s="41">
        <v>20.212420113396831</v>
      </c>
    </row>
    <row r="2213" spans="1:9" ht="15.6" x14ac:dyDescent="0.3">
      <c r="A2213" s="23" t="s">
        <v>4582</v>
      </c>
      <c r="B2213" s="20" t="s">
        <v>4583</v>
      </c>
      <c r="C2213" s="23" t="s">
        <v>4476</v>
      </c>
      <c r="D2213" s="23"/>
      <c r="E2213" s="23"/>
      <c r="F2213" s="23" t="s">
        <v>275</v>
      </c>
      <c r="G2213" s="23" t="s">
        <v>189</v>
      </c>
      <c r="H2213" s="23" t="s">
        <v>186</v>
      </c>
      <c r="I2213" s="41">
        <v>17.307000446921979</v>
      </c>
    </row>
    <row r="2214" spans="1:9" ht="15.6" x14ac:dyDescent="0.3">
      <c r="A2214" s="23" t="s">
        <v>4584</v>
      </c>
      <c r="B2214" s="20" t="s">
        <v>4585</v>
      </c>
      <c r="C2214" s="23" t="s">
        <v>4476</v>
      </c>
      <c r="D2214" s="23"/>
      <c r="E2214" s="23"/>
      <c r="F2214" s="23" t="s">
        <v>275</v>
      </c>
      <c r="G2214" s="23" t="s">
        <v>189</v>
      </c>
      <c r="H2214" s="23" t="s">
        <v>186</v>
      </c>
      <c r="I2214" s="41">
        <v>28.765263995235113</v>
      </c>
    </row>
    <row r="2215" spans="1:9" ht="15.6" x14ac:dyDescent="0.3">
      <c r="A2215" s="23" t="s">
        <v>4586</v>
      </c>
      <c r="B2215" s="20" t="s">
        <v>4587</v>
      </c>
      <c r="C2215" s="23" t="s">
        <v>4476</v>
      </c>
      <c r="D2215" s="23"/>
      <c r="E2215" s="23"/>
      <c r="F2215" s="23" t="s">
        <v>275</v>
      </c>
      <c r="G2215" s="23" t="s">
        <v>189</v>
      </c>
      <c r="H2215" s="23" t="s">
        <v>186</v>
      </c>
      <c r="I2215" s="41">
        <v>20.212420113396831</v>
      </c>
    </row>
    <row r="2216" spans="1:9" ht="15.6" x14ac:dyDescent="0.3">
      <c r="A2216" s="23" t="s">
        <v>4588</v>
      </c>
      <c r="B2216" s="20" t="s">
        <v>4589</v>
      </c>
      <c r="C2216" s="23" t="s">
        <v>4476</v>
      </c>
      <c r="D2216" s="23"/>
      <c r="E2216" s="23"/>
      <c r="F2216" s="23" t="s">
        <v>275</v>
      </c>
      <c r="G2216" s="23" t="s">
        <v>189</v>
      </c>
      <c r="H2216" s="23" t="s">
        <v>186</v>
      </c>
      <c r="I2216" s="41">
        <v>17.307000446921979</v>
      </c>
    </row>
    <row r="2217" spans="1:9" ht="15.6" x14ac:dyDescent="0.3">
      <c r="A2217" s="23" t="s">
        <v>4590</v>
      </c>
      <c r="B2217" s="20" t="s">
        <v>4591</v>
      </c>
      <c r="C2217" s="23" t="s">
        <v>4476</v>
      </c>
      <c r="D2217" s="23"/>
      <c r="E2217" s="23"/>
      <c r="F2217" s="23" t="s">
        <v>275</v>
      </c>
      <c r="G2217" s="23" t="s">
        <v>189</v>
      </c>
      <c r="H2217" s="23" t="s">
        <v>186</v>
      </c>
      <c r="I2217" s="41">
        <v>32.222560453330239</v>
      </c>
    </row>
    <row r="2218" spans="1:9" ht="15.6" x14ac:dyDescent="0.3">
      <c r="A2218" s="23" t="s">
        <v>4592</v>
      </c>
      <c r="B2218" s="20" t="s">
        <v>4593</v>
      </c>
      <c r="C2218" s="23" t="s">
        <v>4476</v>
      </c>
      <c r="D2218" s="23"/>
      <c r="E2218" s="23"/>
      <c r="F2218" s="23" t="s">
        <v>275</v>
      </c>
      <c r="G2218" s="23" t="s">
        <v>189</v>
      </c>
      <c r="H2218" s="23" t="s">
        <v>186</v>
      </c>
      <c r="I2218" s="41">
        <v>22.420026600693642</v>
      </c>
    </row>
    <row r="2219" spans="1:9" ht="15.6" x14ac:dyDescent="0.3">
      <c r="A2219" s="23" t="s">
        <v>4594</v>
      </c>
      <c r="B2219" s="20" t="s">
        <v>4595</v>
      </c>
      <c r="C2219" s="23" t="s">
        <v>4476</v>
      </c>
      <c r="D2219" s="23"/>
      <c r="E2219" s="23"/>
      <c r="F2219" s="23" t="s">
        <v>275</v>
      </c>
      <c r="G2219" s="23" t="s">
        <v>189</v>
      </c>
      <c r="H2219" s="23" t="s">
        <v>186</v>
      </c>
      <c r="I2219" s="41">
        <v>19.281222876596527</v>
      </c>
    </row>
    <row r="2220" spans="1:9" ht="15.6" x14ac:dyDescent="0.3">
      <c r="A2220" s="23" t="s">
        <v>4596</v>
      </c>
      <c r="B2220" s="20" t="s">
        <v>4597</v>
      </c>
      <c r="C2220" s="23" t="s">
        <v>4476</v>
      </c>
      <c r="D2220" s="23"/>
      <c r="E2220" s="23"/>
      <c r="F2220" s="23" t="s">
        <v>275</v>
      </c>
      <c r="G2220" s="23" t="s">
        <v>189</v>
      </c>
      <c r="H2220" s="23" t="s">
        <v>186</v>
      </c>
      <c r="I2220" s="41">
        <v>32.222560453330239</v>
      </c>
    </row>
    <row r="2221" spans="1:9" ht="15.6" x14ac:dyDescent="0.3">
      <c r="A2221" s="23" t="s">
        <v>4598</v>
      </c>
      <c r="B2221" s="20" t="s">
        <v>4599</v>
      </c>
      <c r="C2221" s="23" t="s">
        <v>4476</v>
      </c>
      <c r="D2221" s="23"/>
      <c r="E2221" s="23"/>
      <c r="F2221" s="23" t="s">
        <v>275</v>
      </c>
      <c r="G2221" s="23" t="s">
        <v>189</v>
      </c>
      <c r="H2221" s="23" t="s">
        <v>186</v>
      </c>
      <c r="I2221" s="41">
        <v>22.420026600693642</v>
      </c>
    </row>
    <row r="2222" spans="1:9" ht="15.6" x14ac:dyDescent="0.3">
      <c r="A2222" s="23" t="s">
        <v>4600</v>
      </c>
      <c r="B2222" s="20" t="s">
        <v>4601</v>
      </c>
      <c r="C2222" s="23" t="s">
        <v>4476</v>
      </c>
      <c r="D2222" s="23"/>
      <c r="E2222" s="23"/>
      <c r="F2222" s="23" t="s">
        <v>275</v>
      </c>
      <c r="G2222" s="23" t="s">
        <v>189</v>
      </c>
      <c r="H2222" s="23" t="s">
        <v>186</v>
      </c>
      <c r="I2222" s="41">
        <v>19.281222876596527</v>
      </c>
    </row>
    <row r="2223" spans="1:9" ht="15.6" x14ac:dyDescent="0.3">
      <c r="A2223" s="23" t="s">
        <v>4602</v>
      </c>
      <c r="B2223" s="20" t="s">
        <v>4603</v>
      </c>
      <c r="C2223" s="23" t="s">
        <v>4476</v>
      </c>
      <c r="D2223" s="23"/>
      <c r="E2223" s="23"/>
      <c r="F2223" s="23" t="s">
        <v>275</v>
      </c>
      <c r="G2223" s="23" t="s">
        <v>189</v>
      </c>
      <c r="H2223" s="23" t="s">
        <v>186</v>
      </c>
      <c r="I2223" s="41">
        <v>32.222560453330239</v>
      </c>
    </row>
    <row r="2224" spans="1:9" ht="15.6" x14ac:dyDescent="0.3">
      <c r="A2224" s="23" t="s">
        <v>4604</v>
      </c>
      <c r="B2224" s="20" t="s">
        <v>4605</v>
      </c>
      <c r="C2224" s="23" t="s">
        <v>4476</v>
      </c>
      <c r="D2224" s="23"/>
      <c r="E2224" s="23"/>
      <c r="F2224" s="23" t="s">
        <v>275</v>
      </c>
      <c r="G2224" s="23" t="s">
        <v>189</v>
      </c>
      <c r="H2224" s="23" t="s">
        <v>186</v>
      </c>
      <c r="I2224" s="41">
        <v>22.420026600693642</v>
      </c>
    </row>
    <row r="2225" spans="1:9" ht="15.6" x14ac:dyDescent="0.3">
      <c r="A2225" s="23" t="s">
        <v>4606</v>
      </c>
      <c r="B2225" s="20" t="s">
        <v>4607</v>
      </c>
      <c r="C2225" s="23" t="s">
        <v>4476</v>
      </c>
      <c r="D2225" s="23"/>
      <c r="E2225" s="23"/>
      <c r="F2225" s="23" t="s">
        <v>275</v>
      </c>
      <c r="G2225" s="23" t="s">
        <v>189</v>
      </c>
      <c r="H2225" s="23" t="s">
        <v>186</v>
      </c>
      <c r="I2225" s="41">
        <v>19.281222876596527</v>
      </c>
    </row>
    <row r="2226" spans="1:9" ht="15.6" x14ac:dyDescent="0.3">
      <c r="A2226" s="23" t="s">
        <v>4608</v>
      </c>
      <c r="B2226" s="20" t="s">
        <v>4609</v>
      </c>
      <c r="C2226" s="23" t="s">
        <v>4476</v>
      </c>
      <c r="D2226" s="23"/>
      <c r="E2226" s="23"/>
      <c r="F2226" s="23" t="s">
        <v>275</v>
      </c>
      <c r="G2226" s="23" t="s">
        <v>189</v>
      </c>
      <c r="H2226" s="23" t="s">
        <v>186</v>
      </c>
      <c r="I2226" s="41">
        <v>32.222560453330239</v>
      </c>
    </row>
    <row r="2227" spans="1:9" ht="15.6" x14ac:dyDescent="0.3">
      <c r="A2227" s="23" t="s">
        <v>4610</v>
      </c>
      <c r="B2227" s="20" t="s">
        <v>4611</v>
      </c>
      <c r="C2227" s="23" t="s">
        <v>4476</v>
      </c>
      <c r="D2227" s="23"/>
      <c r="E2227" s="23"/>
      <c r="F2227" s="23" t="s">
        <v>275</v>
      </c>
      <c r="G2227" s="23" t="s">
        <v>189</v>
      </c>
      <c r="H2227" s="23" t="s">
        <v>186</v>
      </c>
      <c r="I2227" s="41">
        <v>22.420026600693642</v>
      </c>
    </row>
    <row r="2228" spans="1:9" ht="15.6" x14ac:dyDescent="0.3">
      <c r="A2228" s="23" t="s">
        <v>4612</v>
      </c>
      <c r="B2228" s="20" t="s">
        <v>4613</v>
      </c>
      <c r="C2228" s="23" t="s">
        <v>4476</v>
      </c>
      <c r="D2228" s="23"/>
      <c r="E2228" s="23"/>
      <c r="F2228" s="23" t="s">
        <v>275</v>
      </c>
      <c r="G2228" s="23" t="s">
        <v>189</v>
      </c>
      <c r="H2228" s="23" t="s">
        <v>186</v>
      </c>
      <c r="I2228" s="41">
        <v>19.281222876596527</v>
      </c>
    </row>
    <row r="2229" spans="1:9" ht="15.6" x14ac:dyDescent="0.3">
      <c r="A2229" s="23" t="s">
        <v>4614</v>
      </c>
      <c r="B2229" s="20" t="s">
        <v>4615</v>
      </c>
      <c r="C2229" s="23" t="s">
        <v>4476</v>
      </c>
      <c r="D2229" s="23"/>
      <c r="E2229" s="23"/>
      <c r="F2229" s="23" t="s">
        <v>275</v>
      </c>
      <c r="G2229" s="23" t="s">
        <v>189</v>
      </c>
      <c r="H2229" s="23" t="s">
        <v>186</v>
      </c>
      <c r="I2229" s="41">
        <v>32.222560453330239</v>
      </c>
    </row>
    <row r="2230" spans="1:9" ht="15.6" x14ac:dyDescent="0.3">
      <c r="A2230" s="23" t="s">
        <v>4616</v>
      </c>
      <c r="B2230" s="20" t="s">
        <v>4617</v>
      </c>
      <c r="C2230" s="23" t="s">
        <v>4476</v>
      </c>
      <c r="D2230" s="23"/>
      <c r="E2230" s="23"/>
      <c r="F2230" s="23" t="s">
        <v>275</v>
      </c>
      <c r="G2230" s="23" t="s">
        <v>189</v>
      </c>
      <c r="H2230" s="23" t="s">
        <v>186</v>
      </c>
      <c r="I2230" s="41">
        <v>22.420026600693642</v>
      </c>
    </row>
    <row r="2231" spans="1:9" ht="15.6" x14ac:dyDescent="0.3">
      <c r="A2231" s="23" t="s">
        <v>4618</v>
      </c>
      <c r="B2231" s="20" t="s">
        <v>4619</v>
      </c>
      <c r="C2231" s="23" t="s">
        <v>4476</v>
      </c>
      <c r="D2231" s="23"/>
      <c r="E2231" s="23"/>
      <c r="F2231" s="23" t="s">
        <v>275</v>
      </c>
      <c r="G2231" s="23" t="s">
        <v>189</v>
      </c>
      <c r="H2231" s="23" t="s">
        <v>186</v>
      </c>
      <c r="I2231" s="41">
        <v>19.281222876596527</v>
      </c>
    </row>
    <row r="2232" spans="1:9" ht="15.6" x14ac:dyDescent="0.3">
      <c r="A2232" s="23" t="s">
        <v>4620</v>
      </c>
      <c r="B2232" s="20" t="s">
        <v>4621</v>
      </c>
      <c r="C2232" s="23" t="s">
        <v>4476</v>
      </c>
      <c r="D2232" s="23"/>
      <c r="E2232" s="23"/>
      <c r="F2232" s="23" t="s">
        <v>275</v>
      </c>
      <c r="G2232" s="23" t="s">
        <v>189</v>
      </c>
      <c r="H2232" s="23" t="s">
        <v>186</v>
      </c>
      <c r="I2232" s="41">
        <v>32.222560453330239</v>
      </c>
    </row>
    <row r="2233" spans="1:9" ht="15.6" x14ac:dyDescent="0.3">
      <c r="A2233" s="23" t="s">
        <v>4622</v>
      </c>
      <c r="B2233" s="20" t="s">
        <v>4623</v>
      </c>
      <c r="C2233" s="23" t="s">
        <v>4476</v>
      </c>
      <c r="D2233" s="23"/>
      <c r="E2233" s="23"/>
      <c r="F2233" s="23" t="s">
        <v>275</v>
      </c>
      <c r="G2233" s="23" t="s">
        <v>189</v>
      </c>
      <c r="H2233" s="23" t="s">
        <v>186</v>
      </c>
      <c r="I2233" s="41">
        <v>22.420026600693642</v>
      </c>
    </row>
    <row r="2234" spans="1:9" ht="15.6" x14ac:dyDescent="0.3">
      <c r="A2234" s="23" t="s">
        <v>4624</v>
      </c>
      <c r="B2234" s="20" t="s">
        <v>4625</v>
      </c>
      <c r="C2234" s="23" t="s">
        <v>4476</v>
      </c>
      <c r="D2234" s="23"/>
      <c r="E2234" s="23"/>
      <c r="F2234" s="23" t="s">
        <v>275</v>
      </c>
      <c r="G2234" s="23" t="s">
        <v>189</v>
      </c>
      <c r="H2234" s="23" t="s">
        <v>186</v>
      </c>
      <c r="I2234" s="41">
        <v>19.281222876596527</v>
      </c>
    </row>
    <row r="2235" spans="1:9" ht="15.6" x14ac:dyDescent="0.3">
      <c r="A2235" s="23" t="s">
        <v>4626</v>
      </c>
      <c r="B2235" s="20" t="s">
        <v>4627</v>
      </c>
      <c r="C2235" s="23" t="s">
        <v>4476</v>
      </c>
      <c r="D2235" s="23"/>
      <c r="E2235" s="23"/>
      <c r="F2235" s="23" t="s">
        <v>275</v>
      </c>
      <c r="G2235" s="23" t="s">
        <v>189</v>
      </c>
      <c r="H2235" s="23" t="s">
        <v>186</v>
      </c>
      <c r="I2235" s="41">
        <v>32.222560453330239</v>
      </c>
    </row>
    <row r="2236" spans="1:9" ht="15.6" x14ac:dyDescent="0.3">
      <c r="A2236" s="23" t="s">
        <v>4628</v>
      </c>
      <c r="B2236" s="20" t="s">
        <v>4629</v>
      </c>
      <c r="C2236" s="23" t="s">
        <v>4476</v>
      </c>
      <c r="D2236" s="23"/>
      <c r="E2236" s="23"/>
      <c r="F2236" s="23" t="s">
        <v>275</v>
      </c>
      <c r="G2236" s="23" t="s">
        <v>189</v>
      </c>
      <c r="H2236" s="23" t="s">
        <v>186</v>
      </c>
      <c r="I2236" s="41">
        <v>22.420026600693642</v>
      </c>
    </row>
    <row r="2237" spans="1:9" ht="15.6" x14ac:dyDescent="0.3">
      <c r="A2237" s="23" t="s">
        <v>4630</v>
      </c>
      <c r="B2237" s="20" t="s">
        <v>4631</v>
      </c>
      <c r="C2237" s="23" t="s">
        <v>4476</v>
      </c>
      <c r="D2237" s="23"/>
      <c r="E2237" s="23"/>
      <c r="F2237" s="23" t="s">
        <v>275</v>
      </c>
      <c r="G2237" s="23" t="s">
        <v>189</v>
      </c>
      <c r="H2237" s="23" t="s">
        <v>186</v>
      </c>
      <c r="I2237" s="41">
        <v>19.281222876596527</v>
      </c>
    </row>
    <row r="2238" spans="1:9" ht="15.6" x14ac:dyDescent="0.3">
      <c r="A2238" s="23" t="s">
        <v>4632</v>
      </c>
      <c r="B2238" s="20" t="s">
        <v>4633</v>
      </c>
      <c r="C2238" s="23" t="s">
        <v>4476</v>
      </c>
      <c r="D2238" s="23"/>
      <c r="E2238" s="23"/>
      <c r="F2238" s="23" t="s">
        <v>275</v>
      </c>
      <c r="G2238" s="23" t="s">
        <v>189</v>
      </c>
      <c r="H2238" s="23" t="s">
        <v>186</v>
      </c>
      <c r="I2238" s="41">
        <v>32.222560453330239</v>
      </c>
    </row>
    <row r="2239" spans="1:9" ht="15.6" x14ac:dyDescent="0.3">
      <c r="A2239" s="23" t="s">
        <v>4634</v>
      </c>
      <c r="B2239" s="20" t="s">
        <v>4635</v>
      </c>
      <c r="C2239" s="23" t="s">
        <v>4476</v>
      </c>
      <c r="D2239" s="23"/>
      <c r="E2239" s="23"/>
      <c r="F2239" s="23" t="s">
        <v>275</v>
      </c>
      <c r="G2239" s="23" t="s">
        <v>189</v>
      </c>
      <c r="H2239" s="23" t="s">
        <v>186</v>
      </c>
      <c r="I2239" s="41">
        <v>22.420026600693642</v>
      </c>
    </row>
    <row r="2240" spans="1:9" ht="15.6" x14ac:dyDescent="0.3">
      <c r="A2240" s="23" t="s">
        <v>4636</v>
      </c>
      <c r="B2240" s="20" t="s">
        <v>4637</v>
      </c>
      <c r="C2240" s="23" t="s">
        <v>4476</v>
      </c>
      <c r="D2240" s="23"/>
      <c r="E2240" s="23"/>
      <c r="F2240" s="23" t="s">
        <v>275</v>
      </c>
      <c r="G2240" s="23" t="s">
        <v>189</v>
      </c>
      <c r="H2240" s="23" t="s">
        <v>186</v>
      </c>
      <c r="I2240" s="41">
        <v>19.281222876596527</v>
      </c>
    </row>
    <row r="2241" spans="1:9" ht="15.6" x14ac:dyDescent="0.3">
      <c r="A2241" s="23" t="s">
        <v>4638</v>
      </c>
      <c r="B2241" s="20" t="s">
        <v>4639</v>
      </c>
      <c r="C2241" s="23" t="s">
        <v>4476</v>
      </c>
      <c r="D2241" s="23"/>
      <c r="E2241" s="23"/>
      <c r="F2241" s="23" t="s">
        <v>275</v>
      </c>
      <c r="G2241" s="23" t="s">
        <v>189</v>
      </c>
      <c r="H2241" s="23" t="s">
        <v>186</v>
      </c>
      <c r="I2241" s="41">
        <v>33.833688475996752</v>
      </c>
    </row>
    <row r="2242" spans="1:9" ht="15.6" x14ac:dyDescent="0.3">
      <c r="A2242" s="23" t="s">
        <v>4640</v>
      </c>
      <c r="B2242" s="20" t="s">
        <v>4641</v>
      </c>
      <c r="C2242" s="23" t="s">
        <v>4476</v>
      </c>
      <c r="D2242" s="23"/>
      <c r="E2242" s="23"/>
      <c r="F2242" s="23" t="s">
        <v>275</v>
      </c>
      <c r="G2242" s="23" t="s">
        <v>189</v>
      </c>
      <c r="H2242" s="23" t="s">
        <v>186</v>
      </c>
      <c r="I2242" s="41">
        <v>23.541027930728326</v>
      </c>
    </row>
    <row r="2243" spans="1:9" ht="15.6" x14ac:dyDescent="0.3">
      <c r="A2243" s="23" t="s">
        <v>4642</v>
      </c>
      <c r="B2243" s="20" t="s">
        <v>4643</v>
      </c>
      <c r="C2243" s="23" t="s">
        <v>4476</v>
      </c>
      <c r="D2243" s="23"/>
      <c r="E2243" s="23"/>
      <c r="F2243" s="23" t="s">
        <v>275</v>
      </c>
      <c r="G2243" s="23" t="s">
        <v>189</v>
      </c>
      <c r="H2243" s="23" t="s">
        <v>186</v>
      </c>
      <c r="I2243" s="41">
        <v>20.245284020426357</v>
      </c>
    </row>
    <row r="2244" spans="1:9" ht="15.6" x14ac:dyDescent="0.3">
      <c r="A2244" s="23" t="s">
        <v>4644</v>
      </c>
      <c r="B2244" s="20" t="s">
        <v>4645</v>
      </c>
      <c r="C2244" s="23" t="s">
        <v>4476</v>
      </c>
      <c r="D2244" s="23"/>
      <c r="E2244" s="23"/>
      <c r="F2244" s="23" t="s">
        <v>275</v>
      </c>
      <c r="G2244" s="23" t="s">
        <v>189</v>
      </c>
      <c r="H2244" s="23" t="s">
        <v>186</v>
      </c>
      <c r="I2244" s="41">
        <v>33.833688475996752</v>
      </c>
    </row>
    <row r="2245" spans="1:9" ht="15.6" x14ac:dyDescent="0.3">
      <c r="A2245" s="23" t="s">
        <v>4646</v>
      </c>
      <c r="B2245" s="20" t="s">
        <v>4647</v>
      </c>
      <c r="C2245" s="23" t="s">
        <v>4476</v>
      </c>
      <c r="D2245" s="23"/>
      <c r="E2245" s="23"/>
      <c r="F2245" s="23" t="s">
        <v>275</v>
      </c>
      <c r="G2245" s="23" t="s">
        <v>189</v>
      </c>
      <c r="H2245" s="23" t="s">
        <v>186</v>
      </c>
      <c r="I2245" s="41">
        <v>23.541027930728326</v>
      </c>
    </row>
    <row r="2246" spans="1:9" ht="15.6" x14ac:dyDescent="0.3">
      <c r="A2246" s="23" t="s">
        <v>4648</v>
      </c>
      <c r="B2246" s="20" t="s">
        <v>4649</v>
      </c>
      <c r="C2246" s="23" t="s">
        <v>4476</v>
      </c>
      <c r="D2246" s="23"/>
      <c r="E2246" s="23"/>
      <c r="F2246" s="23" t="s">
        <v>275</v>
      </c>
      <c r="G2246" s="23" t="s">
        <v>189</v>
      </c>
      <c r="H2246" s="23" t="s">
        <v>186</v>
      </c>
      <c r="I2246" s="41">
        <v>20.245284020426357</v>
      </c>
    </row>
    <row r="2247" spans="1:9" ht="15.6" x14ac:dyDescent="0.3">
      <c r="A2247" s="23" t="s">
        <v>4650</v>
      </c>
      <c r="B2247" s="20" t="s">
        <v>4651</v>
      </c>
      <c r="C2247" s="23" t="s">
        <v>4476</v>
      </c>
      <c r="D2247" s="23"/>
      <c r="E2247" s="23"/>
      <c r="F2247" s="23" t="s">
        <v>275</v>
      </c>
      <c r="G2247" s="23" t="s">
        <v>189</v>
      </c>
      <c r="H2247" s="23" t="s">
        <v>186</v>
      </c>
      <c r="I2247" s="41">
        <v>32.222560453330239</v>
      </c>
    </row>
    <row r="2248" spans="1:9" ht="15.6" x14ac:dyDescent="0.3">
      <c r="A2248" s="23" t="s">
        <v>4652</v>
      </c>
      <c r="B2248" s="20" t="s">
        <v>4653</v>
      </c>
      <c r="C2248" s="23" t="s">
        <v>4476</v>
      </c>
      <c r="D2248" s="23"/>
      <c r="E2248" s="23"/>
      <c r="F2248" s="23" t="s">
        <v>275</v>
      </c>
      <c r="G2248" s="23" t="s">
        <v>189</v>
      </c>
      <c r="H2248" s="23" t="s">
        <v>186</v>
      </c>
      <c r="I2248" s="41">
        <v>22.420026600693642</v>
      </c>
    </row>
    <row r="2249" spans="1:9" ht="15.6" x14ac:dyDescent="0.3">
      <c r="A2249" s="23" t="s">
        <v>4654</v>
      </c>
      <c r="B2249" s="20" t="s">
        <v>4655</v>
      </c>
      <c r="C2249" s="23" t="s">
        <v>4476</v>
      </c>
      <c r="D2249" s="23"/>
      <c r="E2249" s="23"/>
      <c r="F2249" s="23" t="s">
        <v>275</v>
      </c>
      <c r="G2249" s="23" t="s">
        <v>189</v>
      </c>
      <c r="H2249" s="23" t="s">
        <v>186</v>
      </c>
      <c r="I2249" s="41">
        <v>19.281222876596527</v>
      </c>
    </row>
    <row r="2250" spans="1:9" ht="15.6" x14ac:dyDescent="0.3">
      <c r="A2250" s="73" t="s">
        <v>4656</v>
      </c>
      <c r="B2250" s="73" t="s">
        <v>4657</v>
      </c>
      <c r="C2250" s="74" t="s">
        <v>4476</v>
      </c>
      <c r="D2250" s="73"/>
      <c r="E2250" s="73"/>
      <c r="F2250" s="74" t="s">
        <v>184</v>
      </c>
      <c r="G2250" s="74" t="s">
        <v>185</v>
      </c>
      <c r="H2250" s="74" t="s">
        <v>186</v>
      </c>
      <c r="I2250" s="41">
        <v>12.974382966033341</v>
      </c>
    </row>
    <row r="2251" spans="1:9" ht="15.6" x14ac:dyDescent="0.3">
      <c r="A2251" s="73" t="s">
        <v>4658</v>
      </c>
      <c r="B2251" s="73" t="s">
        <v>4659</v>
      </c>
      <c r="C2251" s="74" t="s">
        <v>4476</v>
      </c>
      <c r="D2251" s="73"/>
      <c r="E2251" s="73"/>
      <c r="F2251" s="74" t="s">
        <v>275</v>
      </c>
      <c r="G2251" s="74" t="s">
        <v>189</v>
      </c>
      <c r="H2251" s="74" t="s">
        <v>186</v>
      </c>
      <c r="I2251" s="41">
        <v>19.352892350782245</v>
      </c>
    </row>
    <row r="2252" spans="1:9" ht="15.6" x14ac:dyDescent="0.3">
      <c r="A2252" s="73" t="s">
        <v>4660</v>
      </c>
      <c r="B2252" s="73" t="s">
        <v>4661</v>
      </c>
      <c r="C2252" s="74" t="s">
        <v>4476</v>
      </c>
      <c r="D2252" s="73"/>
      <c r="E2252" s="73"/>
      <c r="F2252" s="74" t="s">
        <v>275</v>
      </c>
      <c r="G2252" s="74" t="s">
        <v>189</v>
      </c>
      <c r="H2252" s="74" t="s">
        <v>186</v>
      </c>
      <c r="I2252" s="41">
        <v>16.447533418266026</v>
      </c>
    </row>
    <row r="2253" spans="1:9" ht="15.6" x14ac:dyDescent="0.3">
      <c r="A2253" s="73" t="s">
        <v>4662</v>
      </c>
      <c r="B2253" s="73" t="s">
        <v>4663</v>
      </c>
      <c r="C2253" s="74" t="s">
        <v>4476</v>
      </c>
      <c r="D2253" s="73"/>
      <c r="E2253" s="73"/>
      <c r="F2253" s="74" t="s">
        <v>275</v>
      </c>
      <c r="G2253" s="74" t="s">
        <v>189</v>
      </c>
      <c r="H2253" s="74" t="s">
        <v>186</v>
      </c>
      <c r="I2253" s="41">
        <v>16.526945728148402</v>
      </c>
    </row>
    <row r="2254" spans="1:9" ht="15.6" x14ac:dyDescent="0.3">
      <c r="A2254" s="73" t="s">
        <v>4664</v>
      </c>
      <c r="B2254" s="73" t="s">
        <v>4665</v>
      </c>
      <c r="C2254" s="74" t="s">
        <v>4476</v>
      </c>
      <c r="D2254" s="73"/>
      <c r="E2254" s="73"/>
      <c r="F2254" s="74" t="s">
        <v>275</v>
      </c>
      <c r="G2254" s="74" t="s">
        <v>189</v>
      </c>
      <c r="H2254" s="74" t="s">
        <v>186</v>
      </c>
      <c r="I2254" s="41">
        <v>19.948631014509846</v>
      </c>
    </row>
    <row r="2255" spans="1:9" ht="15.6" x14ac:dyDescent="0.3">
      <c r="A2255" s="73" t="s">
        <v>4666</v>
      </c>
      <c r="B2255" s="73" t="s">
        <v>4667</v>
      </c>
      <c r="C2255" s="74" t="s">
        <v>4476</v>
      </c>
      <c r="D2255" s="73"/>
      <c r="E2255" s="73"/>
      <c r="F2255" s="74" t="s">
        <v>275</v>
      </c>
      <c r="G2255" s="74" t="s">
        <v>189</v>
      </c>
      <c r="H2255" s="74" t="s">
        <v>186</v>
      </c>
      <c r="I2255" s="41">
        <v>16.572456360735991</v>
      </c>
    </row>
    <row r="2256" spans="1:9" ht="15.6" x14ac:dyDescent="0.3">
      <c r="A2256" s="73" t="s">
        <v>4668</v>
      </c>
      <c r="B2256" s="73" t="s">
        <v>4669</v>
      </c>
      <c r="C2256" s="74" t="s">
        <v>4476</v>
      </c>
      <c r="D2256" s="73"/>
      <c r="E2256" s="73"/>
      <c r="F2256" s="74" t="s">
        <v>275</v>
      </c>
      <c r="G2256" s="74" t="s">
        <v>189</v>
      </c>
      <c r="H2256" s="74" t="s">
        <v>186</v>
      </c>
      <c r="I2256" s="41">
        <v>16.655156116472845</v>
      </c>
    </row>
    <row r="2257" spans="1:9" ht="15.6" x14ac:dyDescent="0.3">
      <c r="A2257" s="73" t="s">
        <v>4670</v>
      </c>
      <c r="B2257" s="73" t="s">
        <v>4671</v>
      </c>
      <c r="C2257" s="74" t="s">
        <v>4476</v>
      </c>
      <c r="D2257" s="73"/>
      <c r="E2257" s="73"/>
      <c r="F2257" s="74" t="s">
        <v>275</v>
      </c>
      <c r="G2257" s="74" t="s">
        <v>189</v>
      </c>
      <c r="H2257" s="74" t="s">
        <v>186</v>
      </c>
      <c r="I2257" s="41">
        <v>19.948631014509846</v>
      </c>
    </row>
    <row r="2258" spans="1:9" ht="15.6" x14ac:dyDescent="0.3">
      <c r="A2258" s="73" t="s">
        <v>4672</v>
      </c>
      <c r="B2258" s="73" t="s">
        <v>4673</v>
      </c>
      <c r="C2258" s="74" t="s">
        <v>4476</v>
      </c>
      <c r="D2258" s="73"/>
      <c r="E2258" s="73"/>
      <c r="F2258" s="74" t="s">
        <v>275</v>
      </c>
      <c r="G2258" s="74" t="s">
        <v>189</v>
      </c>
      <c r="H2258" s="74" t="s">
        <v>186</v>
      </c>
      <c r="I2258" s="41">
        <v>16.572456360735991</v>
      </c>
    </row>
    <row r="2259" spans="1:9" ht="15.6" x14ac:dyDescent="0.3">
      <c r="A2259" s="73" t="s">
        <v>4674</v>
      </c>
      <c r="B2259" s="73" t="s">
        <v>4675</v>
      </c>
      <c r="C2259" s="74" t="s">
        <v>4476</v>
      </c>
      <c r="D2259" s="73"/>
      <c r="E2259" s="73"/>
      <c r="F2259" s="74" t="s">
        <v>275</v>
      </c>
      <c r="G2259" s="74" t="s">
        <v>189</v>
      </c>
      <c r="H2259" s="74" t="s">
        <v>186</v>
      </c>
      <c r="I2259" s="41">
        <v>16.655156116472845</v>
      </c>
    </row>
    <row r="2260" spans="1:9" ht="15.6" x14ac:dyDescent="0.3">
      <c r="A2260" s="73" t="s">
        <v>4676</v>
      </c>
      <c r="B2260" s="73" t="s">
        <v>4677</v>
      </c>
      <c r="C2260" s="74" t="s">
        <v>4476</v>
      </c>
      <c r="D2260" s="73"/>
      <c r="E2260" s="73"/>
      <c r="F2260" s="74" t="s">
        <v>184</v>
      </c>
      <c r="G2260" s="74" t="s">
        <v>185</v>
      </c>
      <c r="H2260" s="74" t="s">
        <v>186</v>
      </c>
      <c r="I2260" s="41">
        <v>19.352892350782245</v>
      </c>
    </row>
    <row r="2261" spans="1:9" ht="15.6" x14ac:dyDescent="0.3">
      <c r="A2261" s="73" t="s">
        <v>4678</v>
      </c>
      <c r="B2261" s="73" t="s">
        <v>4679</v>
      </c>
      <c r="C2261" s="74" t="s">
        <v>4476</v>
      </c>
      <c r="D2261" s="73"/>
      <c r="E2261" s="73"/>
      <c r="F2261" s="74" t="s">
        <v>275</v>
      </c>
      <c r="G2261" s="74" t="s">
        <v>189</v>
      </c>
      <c r="H2261" s="74" t="s">
        <v>186</v>
      </c>
      <c r="I2261" s="41">
        <v>16.572456360735991</v>
      </c>
    </row>
    <row r="2262" spans="1:9" ht="15.6" x14ac:dyDescent="0.3">
      <c r="A2262" s="73" t="s">
        <v>4680</v>
      </c>
      <c r="B2262" s="73" t="s">
        <v>4681</v>
      </c>
      <c r="C2262" s="74" t="s">
        <v>4476</v>
      </c>
      <c r="D2262" s="73"/>
      <c r="E2262" s="73"/>
      <c r="F2262" s="74" t="s">
        <v>275</v>
      </c>
      <c r="G2262" s="74" t="s">
        <v>189</v>
      </c>
      <c r="H2262" s="74" t="s">
        <v>186</v>
      </c>
      <c r="I2262" s="41">
        <v>16.655156116472845</v>
      </c>
    </row>
    <row r="2263" spans="1:9" ht="15.6" x14ac:dyDescent="0.3">
      <c r="A2263" s="73" t="s">
        <v>4682</v>
      </c>
      <c r="B2263" s="73" t="s">
        <v>4683</v>
      </c>
      <c r="C2263" s="74" t="s">
        <v>4476</v>
      </c>
      <c r="D2263" s="73"/>
      <c r="E2263" s="73"/>
      <c r="F2263" s="74" t="s">
        <v>275</v>
      </c>
      <c r="G2263" s="74" t="s">
        <v>189</v>
      </c>
      <c r="H2263" s="74" t="s">
        <v>186</v>
      </c>
      <c r="I2263" s="41">
        <v>21.666202740287314</v>
      </c>
    </row>
    <row r="2264" spans="1:9" ht="15.6" x14ac:dyDescent="0.3">
      <c r="A2264" s="73" t="s">
        <v>4684</v>
      </c>
      <c r="B2264" s="73" t="s">
        <v>4685</v>
      </c>
      <c r="C2264" s="74" t="s">
        <v>4476</v>
      </c>
      <c r="D2264" s="73"/>
      <c r="E2264" s="73"/>
      <c r="F2264" s="74" t="s">
        <v>275</v>
      </c>
      <c r="G2264" s="74" t="s">
        <v>189</v>
      </c>
      <c r="H2264" s="74" t="s">
        <v>186</v>
      </c>
      <c r="I2264" s="41">
        <v>18.420433571767962</v>
      </c>
    </row>
    <row r="2265" spans="1:9" ht="15.6" x14ac:dyDescent="0.3">
      <c r="A2265" s="73" t="s">
        <v>4686</v>
      </c>
      <c r="B2265" s="73" t="s">
        <v>4687</v>
      </c>
      <c r="C2265" s="74" t="s">
        <v>4476</v>
      </c>
      <c r="D2265" s="73"/>
      <c r="E2265" s="73"/>
      <c r="F2265" s="74" t="s">
        <v>275</v>
      </c>
      <c r="G2265" s="74" t="s">
        <v>189</v>
      </c>
      <c r="H2265" s="74" t="s">
        <v>186</v>
      </c>
      <c r="I2265" s="41">
        <v>18.503658422242822</v>
      </c>
    </row>
    <row r="2266" spans="1:9" ht="15.6" x14ac:dyDescent="0.3">
      <c r="A2266" s="73" t="s">
        <v>4688</v>
      </c>
      <c r="B2266" s="73" t="s">
        <v>4689</v>
      </c>
      <c r="C2266" s="74" t="s">
        <v>4476</v>
      </c>
      <c r="D2266" s="73"/>
      <c r="E2266" s="73"/>
      <c r="F2266" s="74" t="s">
        <v>275</v>
      </c>
      <c r="G2266" s="74" t="s">
        <v>189</v>
      </c>
      <c r="H2266" s="74" t="s">
        <v>186</v>
      </c>
      <c r="I2266" s="41">
        <v>21.666202740287314</v>
      </c>
    </row>
    <row r="2267" spans="1:9" ht="15.6" x14ac:dyDescent="0.3">
      <c r="A2267" s="73" t="s">
        <v>4690</v>
      </c>
      <c r="B2267" s="73" t="s">
        <v>4691</v>
      </c>
      <c r="C2267" s="74" t="s">
        <v>4476</v>
      </c>
      <c r="D2267" s="73"/>
      <c r="E2267" s="73"/>
      <c r="F2267" s="74" t="s">
        <v>275</v>
      </c>
      <c r="G2267" s="74" t="s">
        <v>189</v>
      </c>
      <c r="H2267" s="74" t="s">
        <v>186</v>
      </c>
      <c r="I2267" s="41">
        <v>18.420433571767962</v>
      </c>
    </row>
    <row r="2268" spans="1:9" ht="15.6" x14ac:dyDescent="0.3">
      <c r="A2268" s="73" t="s">
        <v>4692</v>
      </c>
      <c r="B2268" s="73" t="s">
        <v>4693</v>
      </c>
      <c r="C2268" s="74" t="s">
        <v>4476</v>
      </c>
      <c r="D2268" s="73"/>
      <c r="E2268" s="73"/>
      <c r="F2268" s="74" t="s">
        <v>275</v>
      </c>
      <c r="G2268" s="74" t="s">
        <v>189</v>
      </c>
      <c r="H2268" s="74" t="s">
        <v>186</v>
      </c>
      <c r="I2268" s="41">
        <v>18.503658422242822</v>
      </c>
    </row>
    <row r="2269" spans="1:9" ht="15.6" x14ac:dyDescent="0.3">
      <c r="A2269" s="73" t="s">
        <v>4694</v>
      </c>
      <c r="B2269" s="73" t="s">
        <v>4695</v>
      </c>
      <c r="C2269" s="74" t="s">
        <v>4476</v>
      </c>
      <c r="D2269" s="73"/>
      <c r="E2269" s="73"/>
      <c r="F2269" s="74" t="s">
        <v>275</v>
      </c>
      <c r="G2269" s="74" t="s">
        <v>189</v>
      </c>
      <c r="H2269" s="74" t="s">
        <v>186</v>
      </c>
      <c r="I2269" s="41">
        <v>21.666202740287314</v>
      </c>
    </row>
    <row r="2270" spans="1:9" ht="15.6" x14ac:dyDescent="0.3">
      <c r="A2270" s="73" t="s">
        <v>4696</v>
      </c>
      <c r="B2270" s="73" t="s">
        <v>4697</v>
      </c>
      <c r="C2270" s="74" t="s">
        <v>4476</v>
      </c>
      <c r="D2270" s="73"/>
      <c r="E2270" s="73"/>
      <c r="F2270" s="74" t="s">
        <v>275</v>
      </c>
      <c r="G2270" s="74" t="s">
        <v>189</v>
      </c>
      <c r="H2270" s="74" t="s">
        <v>186</v>
      </c>
      <c r="I2270" s="41">
        <v>18.420433571767962</v>
      </c>
    </row>
    <row r="2271" spans="1:9" ht="15.6" x14ac:dyDescent="0.3">
      <c r="A2271" s="73" t="s">
        <v>4698</v>
      </c>
      <c r="B2271" s="73" t="s">
        <v>4699</v>
      </c>
      <c r="C2271" s="74" t="s">
        <v>4476</v>
      </c>
      <c r="D2271" s="73"/>
      <c r="E2271" s="73"/>
      <c r="F2271" s="74" t="s">
        <v>275</v>
      </c>
      <c r="G2271" s="74" t="s">
        <v>189</v>
      </c>
      <c r="H2271" s="74" t="s">
        <v>186</v>
      </c>
      <c r="I2271" s="41">
        <v>18.503658422242822</v>
      </c>
    </row>
    <row r="2272" spans="1:9" ht="15.6" x14ac:dyDescent="0.3">
      <c r="A2272" s="73" t="s">
        <v>4700</v>
      </c>
      <c r="B2272" s="73" t="s">
        <v>4701</v>
      </c>
      <c r="C2272" s="74" t="s">
        <v>4476</v>
      </c>
      <c r="D2272" s="73"/>
      <c r="E2272" s="73"/>
      <c r="F2272" s="74" t="s">
        <v>275</v>
      </c>
      <c r="G2272" s="74" t="s">
        <v>189</v>
      </c>
      <c r="H2272" s="74" t="s">
        <v>186</v>
      </c>
      <c r="I2272" s="41">
        <v>21.666202740287314</v>
      </c>
    </row>
    <row r="2273" spans="1:9" ht="15.6" x14ac:dyDescent="0.3">
      <c r="A2273" s="73" t="s">
        <v>4702</v>
      </c>
      <c r="B2273" s="73" t="s">
        <v>4703</v>
      </c>
      <c r="C2273" s="74" t="s">
        <v>4476</v>
      </c>
      <c r="D2273" s="73"/>
      <c r="E2273" s="73"/>
      <c r="F2273" s="74" t="s">
        <v>275</v>
      </c>
      <c r="G2273" s="74" t="s">
        <v>189</v>
      </c>
      <c r="H2273" s="74" t="s">
        <v>186</v>
      </c>
      <c r="I2273" s="41">
        <v>18.420433571767962</v>
      </c>
    </row>
    <row r="2274" spans="1:9" ht="15.6" x14ac:dyDescent="0.3">
      <c r="A2274" s="73" t="s">
        <v>4704</v>
      </c>
      <c r="B2274" s="73" t="s">
        <v>4705</v>
      </c>
      <c r="C2274" s="74" t="s">
        <v>4476</v>
      </c>
      <c r="D2274" s="73"/>
      <c r="E2274" s="73"/>
      <c r="F2274" s="74" t="s">
        <v>275</v>
      </c>
      <c r="G2274" s="74" t="s">
        <v>189</v>
      </c>
      <c r="H2274" s="74" t="s">
        <v>186</v>
      </c>
      <c r="I2274" s="41">
        <v>18.503658422242822</v>
      </c>
    </row>
    <row r="2275" spans="1:9" ht="15.6" x14ac:dyDescent="0.3">
      <c r="A2275" s="73" t="s">
        <v>4706</v>
      </c>
      <c r="B2275" s="73" t="s">
        <v>4707</v>
      </c>
      <c r="C2275" s="74" t="s">
        <v>4476</v>
      </c>
      <c r="D2275" s="73"/>
      <c r="E2275" s="73"/>
      <c r="F2275" s="74" t="s">
        <v>275</v>
      </c>
      <c r="G2275" s="74" t="s">
        <v>189</v>
      </c>
      <c r="H2275" s="74" t="s">
        <v>186</v>
      </c>
      <c r="I2275" s="41">
        <v>21.666202740287314</v>
      </c>
    </row>
    <row r="2276" spans="1:9" ht="15.6" x14ac:dyDescent="0.3">
      <c r="A2276" s="73" t="s">
        <v>4708</v>
      </c>
      <c r="B2276" s="73" t="s">
        <v>4709</v>
      </c>
      <c r="C2276" s="74" t="s">
        <v>4476</v>
      </c>
      <c r="D2276" s="73"/>
      <c r="E2276" s="73"/>
      <c r="F2276" s="74" t="s">
        <v>275</v>
      </c>
      <c r="G2276" s="74" t="s">
        <v>189</v>
      </c>
      <c r="H2276" s="74" t="s">
        <v>186</v>
      </c>
      <c r="I2276" s="41">
        <v>18.420433571767962</v>
      </c>
    </row>
    <row r="2277" spans="1:9" ht="15.6" x14ac:dyDescent="0.3">
      <c r="A2277" s="73" t="s">
        <v>4710</v>
      </c>
      <c r="B2277" s="73" t="s">
        <v>4711</v>
      </c>
      <c r="C2277" s="74" t="s">
        <v>4476</v>
      </c>
      <c r="D2277" s="73"/>
      <c r="E2277" s="73"/>
      <c r="F2277" s="74" t="s">
        <v>275</v>
      </c>
      <c r="G2277" s="74" t="s">
        <v>189</v>
      </c>
      <c r="H2277" s="74" t="s">
        <v>186</v>
      </c>
      <c r="I2277" s="41">
        <v>18.503658422242822</v>
      </c>
    </row>
    <row r="2278" spans="1:9" ht="15.6" x14ac:dyDescent="0.3">
      <c r="A2278" s="73" t="s">
        <v>4712</v>
      </c>
      <c r="B2278" s="73" t="s">
        <v>4713</v>
      </c>
      <c r="C2278" s="74" t="s">
        <v>4476</v>
      </c>
      <c r="D2278" s="73"/>
      <c r="E2278" s="73"/>
      <c r="F2278" s="74" t="s">
        <v>275</v>
      </c>
      <c r="G2278" s="74" t="s">
        <v>189</v>
      </c>
      <c r="H2278" s="74" t="s">
        <v>186</v>
      </c>
      <c r="I2278" s="41">
        <v>21.666202740287314</v>
      </c>
    </row>
    <row r="2279" spans="1:9" ht="15.6" x14ac:dyDescent="0.3">
      <c r="A2279" s="73" t="s">
        <v>4714</v>
      </c>
      <c r="B2279" s="73" t="s">
        <v>4715</v>
      </c>
      <c r="C2279" s="74" t="s">
        <v>4476</v>
      </c>
      <c r="D2279" s="73"/>
      <c r="E2279" s="73"/>
      <c r="F2279" s="74" t="s">
        <v>275</v>
      </c>
      <c r="G2279" s="74" t="s">
        <v>189</v>
      </c>
      <c r="H2279" s="74" t="s">
        <v>186</v>
      </c>
      <c r="I2279" s="41">
        <v>18.420433571767962</v>
      </c>
    </row>
    <row r="2280" spans="1:9" ht="15.6" x14ac:dyDescent="0.3">
      <c r="A2280" s="73" t="s">
        <v>4716</v>
      </c>
      <c r="B2280" s="73" t="s">
        <v>4717</v>
      </c>
      <c r="C2280" s="74" t="s">
        <v>4476</v>
      </c>
      <c r="D2280" s="73"/>
      <c r="E2280" s="73"/>
      <c r="F2280" s="74" t="s">
        <v>275</v>
      </c>
      <c r="G2280" s="74" t="s">
        <v>189</v>
      </c>
      <c r="H2280" s="74" t="s">
        <v>186</v>
      </c>
      <c r="I2280" s="41">
        <v>18.503658422242822</v>
      </c>
    </row>
    <row r="2281" spans="1:9" ht="15.6" x14ac:dyDescent="0.3">
      <c r="A2281" s="73" t="s">
        <v>4718</v>
      </c>
      <c r="B2281" s="73" t="s">
        <v>4719</v>
      </c>
      <c r="C2281" s="74" t="s">
        <v>4476</v>
      </c>
      <c r="D2281" s="73"/>
      <c r="E2281" s="73"/>
      <c r="F2281" s="74" t="s">
        <v>275</v>
      </c>
      <c r="G2281" s="74" t="s">
        <v>189</v>
      </c>
      <c r="H2281" s="74" t="s">
        <v>186</v>
      </c>
      <c r="I2281" s="41">
        <v>21.666202740287314</v>
      </c>
    </row>
    <row r="2282" spans="1:9" ht="15.6" x14ac:dyDescent="0.3">
      <c r="A2282" s="73" t="s">
        <v>4720</v>
      </c>
      <c r="B2282" s="73" t="s">
        <v>4721</v>
      </c>
      <c r="C2282" s="74" t="s">
        <v>4476</v>
      </c>
      <c r="D2282" s="73"/>
      <c r="E2282" s="73"/>
      <c r="F2282" s="74" t="s">
        <v>275</v>
      </c>
      <c r="G2282" s="74" t="s">
        <v>189</v>
      </c>
      <c r="H2282" s="74" t="s">
        <v>186</v>
      </c>
      <c r="I2282" s="41">
        <v>18.420433571767962</v>
      </c>
    </row>
    <row r="2283" spans="1:9" ht="15.6" x14ac:dyDescent="0.3">
      <c r="A2283" s="73" t="s">
        <v>4722</v>
      </c>
      <c r="B2283" s="73" t="s">
        <v>4723</v>
      </c>
      <c r="C2283" s="74" t="s">
        <v>4476</v>
      </c>
      <c r="D2283" s="73"/>
      <c r="E2283" s="73"/>
      <c r="F2283" s="74" t="s">
        <v>275</v>
      </c>
      <c r="G2283" s="74" t="s">
        <v>189</v>
      </c>
      <c r="H2283" s="74" t="s">
        <v>186</v>
      </c>
      <c r="I2283" s="41">
        <v>18.503658422242822</v>
      </c>
    </row>
    <row r="2284" spans="1:9" ht="15.6" x14ac:dyDescent="0.3">
      <c r="A2284" s="73" t="s">
        <v>4724</v>
      </c>
      <c r="B2284" s="73" t="s">
        <v>4725</v>
      </c>
      <c r="C2284" s="74" t="s">
        <v>4476</v>
      </c>
      <c r="D2284" s="73"/>
      <c r="E2284" s="73"/>
      <c r="F2284" s="74" t="s">
        <v>275</v>
      </c>
      <c r="G2284" s="74" t="s">
        <v>189</v>
      </c>
      <c r="H2284" s="74" t="s">
        <v>186</v>
      </c>
      <c r="I2284" s="41">
        <v>21.666202740287314</v>
      </c>
    </row>
    <row r="2285" spans="1:9" ht="15.6" x14ac:dyDescent="0.3">
      <c r="A2285" s="73" t="s">
        <v>4726</v>
      </c>
      <c r="B2285" s="73" t="s">
        <v>4727</v>
      </c>
      <c r="C2285" s="74" t="s">
        <v>4476</v>
      </c>
      <c r="D2285" s="73"/>
      <c r="E2285" s="73"/>
      <c r="F2285" s="74" t="s">
        <v>275</v>
      </c>
      <c r="G2285" s="74" t="s">
        <v>189</v>
      </c>
      <c r="H2285" s="74" t="s">
        <v>186</v>
      </c>
      <c r="I2285" s="41">
        <v>18.420433571767962</v>
      </c>
    </row>
    <row r="2286" spans="1:9" ht="15.6" x14ac:dyDescent="0.3">
      <c r="A2286" s="73" t="s">
        <v>4728</v>
      </c>
      <c r="B2286" s="73" t="s">
        <v>4729</v>
      </c>
      <c r="C2286" s="74" t="s">
        <v>4476</v>
      </c>
      <c r="D2286" s="73"/>
      <c r="E2286" s="73"/>
      <c r="F2286" s="74" t="s">
        <v>275</v>
      </c>
      <c r="G2286" s="74" t="s">
        <v>189</v>
      </c>
      <c r="H2286" s="74" t="s">
        <v>186</v>
      </c>
      <c r="I2286" s="41">
        <v>18.503658422242822</v>
      </c>
    </row>
    <row r="2287" spans="1:9" ht="15.6" x14ac:dyDescent="0.3">
      <c r="A2287" s="73" t="s">
        <v>4730</v>
      </c>
      <c r="B2287" s="73" t="s">
        <v>4731</v>
      </c>
      <c r="C2287" s="74" t="s">
        <v>4476</v>
      </c>
      <c r="D2287" s="73"/>
      <c r="E2287" s="73"/>
      <c r="F2287" s="74" t="s">
        <v>275</v>
      </c>
      <c r="G2287" s="74" t="s">
        <v>189</v>
      </c>
      <c r="H2287" s="74" t="s">
        <v>186</v>
      </c>
      <c r="I2287" s="41">
        <v>22.749512877301687</v>
      </c>
    </row>
    <row r="2288" spans="1:9" ht="15.6" x14ac:dyDescent="0.3">
      <c r="A2288" s="73" t="s">
        <v>4732</v>
      </c>
      <c r="B2288" s="73" t="s">
        <v>4733</v>
      </c>
      <c r="C2288" s="74" t="s">
        <v>4476</v>
      </c>
      <c r="D2288" s="73"/>
      <c r="E2288" s="73"/>
      <c r="F2288" s="74" t="s">
        <v>275</v>
      </c>
      <c r="G2288" s="74" t="s">
        <v>189</v>
      </c>
      <c r="H2288" s="74" t="s">
        <v>186</v>
      </c>
      <c r="I2288" s="41">
        <v>19.341455250356361</v>
      </c>
    </row>
    <row r="2289" spans="1:9" ht="15.6" x14ac:dyDescent="0.3">
      <c r="A2289" s="73" t="s">
        <v>4734</v>
      </c>
      <c r="B2289" s="73" t="s">
        <v>4735</v>
      </c>
      <c r="C2289" s="74" t="s">
        <v>4476</v>
      </c>
      <c r="D2289" s="73"/>
      <c r="E2289" s="73"/>
      <c r="F2289" s="74" t="s">
        <v>275</v>
      </c>
      <c r="G2289" s="74" t="s">
        <v>189</v>
      </c>
      <c r="H2289" s="74" t="s">
        <v>186</v>
      </c>
      <c r="I2289" s="41">
        <v>19.428841343354964</v>
      </c>
    </row>
    <row r="2290" spans="1:9" ht="15.6" x14ac:dyDescent="0.3">
      <c r="A2290" s="73" t="s">
        <v>4736</v>
      </c>
      <c r="B2290" s="73" t="s">
        <v>4737</v>
      </c>
      <c r="C2290" s="74" t="s">
        <v>4476</v>
      </c>
      <c r="D2290" s="73"/>
      <c r="E2290" s="73"/>
      <c r="F2290" s="74" t="s">
        <v>275</v>
      </c>
      <c r="G2290" s="74" t="s">
        <v>189</v>
      </c>
      <c r="H2290" s="74" t="s">
        <v>186</v>
      </c>
      <c r="I2290" s="41">
        <v>22.749512877301687</v>
      </c>
    </row>
    <row r="2291" spans="1:9" ht="15.6" x14ac:dyDescent="0.3">
      <c r="A2291" s="73" t="s">
        <v>4738</v>
      </c>
      <c r="B2291" s="73" t="s">
        <v>4739</v>
      </c>
      <c r="C2291" s="74" t="s">
        <v>4476</v>
      </c>
      <c r="D2291" s="73"/>
      <c r="E2291" s="73"/>
      <c r="F2291" s="74" t="s">
        <v>275</v>
      </c>
      <c r="G2291" s="74" t="s">
        <v>189</v>
      </c>
      <c r="H2291" s="74" t="s">
        <v>186</v>
      </c>
      <c r="I2291" s="41">
        <v>19.341455250356361</v>
      </c>
    </row>
    <row r="2292" spans="1:9" ht="15.6" x14ac:dyDescent="0.3">
      <c r="A2292" s="73" t="s">
        <v>4740</v>
      </c>
      <c r="B2292" s="73" t="s">
        <v>4741</v>
      </c>
      <c r="C2292" s="74" t="s">
        <v>4476</v>
      </c>
      <c r="D2292" s="73"/>
      <c r="E2292" s="73"/>
      <c r="F2292" s="74" t="s">
        <v>275</v>
      </c>
      <c r="G2292" s="74" t="s">
        <v>189</v>
      </c>
      <c r="H2292" s="74" t="s">
        <v>186</v>
      </c>
      <c r="I2292" s="41">
        <v>19.428841343354964</v>
      </c>
    </row>
    <row r="2293" spans="1:9" ht="15.6" x14ac:dyDescent="0.3">
      <c r="A2293" s="73" t="s">
        <v>4742</v>
      </c>
      <c r="B2293" s="73" t="s">
        <v>4743</v>
      </c>
      <c r="C2293" s="74" t="s">
        <v>4476</v>
      </c>
      <c r="D2293" s="73"/>
      <c r="E2293" s="73"/>
      <c r="F2293" s="74" t="s">
        <v>275</v>
      </c>
      <c r="G2293" s="74" t="s">
        <v>189</v>
      </c>
      <c r="H2293" s="74" t="s">
        <v>186</v>
      </c>
      <c r="I2293" s="41">
        <v>21.666202740287314</v>
      </c>
    </row>
    <row r="2294" spans="1:9" ht="15.6" x14ac:dyDescent="0.3">
      <c r="A2294" s="73" t="s">
        <v>4744</v>
      </c>
      <c r="B2294" s="73" t="s">
        <v>4745</v>
      </c>
      <c r="C2294" s="74" t="s">
        <v>4476</v>
      </c>
      <c r="D2294" s="73"/>
      <c r="E2294" s="73"/>
      <c r="F2294" s="74" t="s">
        <v>275</v>
      </c>
      <c r="G2294" s="74" t="s">
        <v>189</v>
      </c>
      <c r="H2294" s="74" t="s">
        <v>186</v>
      </c>
      <c r="I2294" s="41">
        <v>18.420433571767962</v>
      </c>
    </row>
    <row r="2295" spans="1:9" ht="15.6" x14ac:dyDescent="0.3">
      <c r="A2295" s="73" t="s">
        <v>4746</v>
      </c>
      <c r="B2295" s="73" t="s">
        <v>4747</v>
      </c>
      <c r="C2295" s="74" t="s">
        <v>4476</v>
      </c>
      <c r="D2295" s="73"/>
      <c r="E2295" s="73"/>
      <c r="F2295" s="74" t="s">
        <v>275</v>
      </c>
      <c r="G2295" s="74" t="s">
        <v>189</v>
      </c>
      <c r="H2295" s="74" t="s">
        <v>186</v>
      </c>
      <c r="I2295" s="41">
        <v>18.503658422242822</v>
      </c>
    </row>
    <row r="2296" spans="1:9" ht="15.6" x14ac:dyDescent="0.3">
      <c r="A2296" s="73" t="s">
        <v>4748</v>
      </c>
      <c r="B2296" s="73" t="s">
        <v>4749</v>
      </c>
      <c r="C2296" s="74" t="s">
        <v>4476</v>
      </c>
      <c r="D2296" s="73"/>
      <c r="E2296" s="73"/>
      <c r="F2296" s="74" t="s">
        <v>275</v>
      </c>
      <c r="G2296" s="74" t="s">
        <v>185</v>
      </c>
      <c r="H2296" s="74" t="s">
        <v>186</v>
      </c>
      <c r="I2296" s="41">
        <v>16.89259557502276</v>
      </c>
    </row>
    <row r="2297" spans="1:9" ht="15.6" x14ac:dyDescent="0.3">
      <c r="A2297" s="73" t="s">
        <v>4750</v>
      </c>
      <c r="B2297" s="73" t="s">
        <v>4751</v>
      </c>
      <c r="C2297" s="74" t="s">
        <v>4476</v>
      </c>
      <c r="D2297" s="73"/>
      <c r="E2297" s="73"/>
      <c r="F2297" s="74" t="s">
        <v>275</v>
      </c>
      <c r="G2297" s="74" t="s">
        <v>189</v>
      </c>
      <c r="H2297" s="74" t="s">
        <v>186</v>
      </c>
      <c r="I2297" s="41">
        <v>26.449651349301448</v>
      </c>
    </row>
    <row r="2298" spans="1:9" ht="15.6" x14ac:dyDescent="0.3">
      <c r="A2298" s="73" t="s">
        <v>4752</v>
      </c>
      <c r="B2298" s="73" t="s">
        <v>4753</v>
      </c>
      <c r="C2298" s="74" t="s">
        <v>4476</v>
      </c>
      <c r="D2298" s="73"/>
      <c r="E2298" s="73"/>
      <c r="F2298" s="74" t="s">
        <v>275</v>
      </c>
      <c r="G2298" s="74" t="s">
        <v>189</v>
      </c>
      <c r="H2298" s="74" t="s">
        <v>186</v>
      </c>
      <c r="I2298" s="41">
        <v>21.258479982939541</v>
      </c>
    </row>
    <row r="2299" spans="1:9" ht="15.6" x14ac:dyDescent="0.3">
      <c r="A2299" s="73" t="s">
        <v>4754</v>
      </c>
      <c r="B2299" s="73" t="s">
        <v>4755</v>
      </c>
      <c r="C2299" s="74" t="s">
        <v>4476</v>
      </c>
      <c r="D2299" s="73"/>
      <c r="E2299" s="73"/>
      <c r="F2299" s="74" t="s">
        <v>275</v>
      </c>
      <c r="G2299" s="74" t="s">
        <v>189</v>
      </c>
      <c r="H2299" s="74" t="s">
        <v>186</v>
      </c>
      <c r="I2299" s="41">
        <v>21.331995610531752</v>
      </c>
    </row>
    <row r="2300" spans="1:9" ht="15.6" x14ac:dyDescent="0.3">
      <c r="A2300" s="73" t="s">
        <v>4756</v>
      </c>
      <c r="B2300" s="73" t="s">
        <v>4757</v>
      </c>
      <c r="C2300" s="74" t="s">
        <v>4476</v>
      </c>
      <c r="D2300" s="73"/>
      <c r="E2300" s="73"/>
      <c r="F2300" s="74" t="s">
        <v>275</v>
      </c>
      <c r="G2300" s="74" t="s">
        <v>189</v>
      </c>
      <c r="H2300" s="74" t="s">
        <v>186</v>
      </c>
      <c r="I2300" s="41">
        <v>26.449651349301448</v>
      </c>
    </row>
    <row r="2301" spans="1:9" ht="15.6" x14ac:dyDescent="0.3">
      <c r="A2301" s="73" t="s">
        <v>4758</v>
      </c>
      <c r="B2301" s="73" t="s">
        <v>4759</v>
      </c>
      <c r="C2301" s="74" t="s">
        <v>4476</v>
      </c>
      <c r="D2301" s="73"/>
      <c r="E2301" s="73"/>
      <c r="F2301" s="74" t="s">
        <v>275</v>
      </c>
      <c r="G2301" s="74" t="s">
        <v>189</v>
      </c>
      <c r="H2301" s="74" t="s">
        <v>186</v>
      </c>
      <c r="I2301" s="41">
        <v>21.399274633321387</v>
      </c>
    </row>
    <row r="2302" spans="1:9" ht="15.6" x14ac:dyDescent="0.3">
      <c r="A2302" s="73" t="s">
        <v>4760</v>
      </c>
      <c r="B2302" s="73" t="s">
        <v>4761</v>
      </c>
      <c r="C2302" s="74" t="s">
        <v>4476</v>
      </c>
      <c r="D2302" s="73"/>
      <c r="E2302" s="73"/>
      <c r="F2302" s="74" t="s">
        <v>275</v>
      </c>
      <c r="G2302" s="74" t="s">
        <v>189</v>
      </c>
      <c r="H2302" s="74" t="s">
        <v>186</v>
      </c>
      <c r="I2302" s="41">
        <v>21.475851014182762</v>
      </c>
    </row>
    <row r="2303" spans="1:9" ht="15.6" x14ac:dyDescent="0.3">
      <c r="A2303" s="73" t="s">
        <v>4762</v>
      </c>
      <c r="B2303" s="73" t="s">
        <v>4763</v>
      </c>
      <c r="C2303" s="74" t="s">
        <v>4476</v>
      </c>
      <c r="D2303" s="73"/>
      <c r="E2303" s="73"/>
      <c r="F2303" s="74" t="s">
        <v>275</v>
      </c>
      <c r="G2303" s="74" t="s">
        <v>189</v>
      </c>
      <c r="H2303" s="74" t="s">
        <v>186</v>
      </c>
      <c r="I2303" s="41">
        <v>26.449651349301448</v>
      </c>
    </row>
    <row r="2304" spans="1:9" ht="15.6" x14ac:dyDescent="0.3">
      <c r="A2304" s="73" t="s">
        <v>4764</v>
      </c>
      <c r="B2304" s="73" t="s">
        <v>4765</v>
      </c>
      <c r="C2304" s="74" t="s">
        <v>4476</v>
      </c>
      <c r="D2304" s="73"/>
      <c r="E2304" s="73"/>
      <c r="F2304" s="74" t="s">
        <v>275</v>
      </c>
      <c r="G2304" s="74" t="s">
        <v>189</v>
      </c>
      <c r="H2304" s="74" t="s">
        <v>186</v>
      </c>
      <c r="I2304" s="41">
        <v>21.399274633321387</v>
      </c>
    </row>
    <row r="2305" spans="1:9" ht="15.6" x14ac:dyDescent="0.3">
      <c r="A2305" s="73" t="s">
        <v>4766</v>
      </c>
      <c r="B2305" s="73" t="s">
        <v>4767</v>
      </c>
      <c r="C2305" s="74" t="s">
        <v>4476</v>
      </c>
      <c r="D2305" s="73"/>
      <c r="E2305" s="73"/>
      <c r="F2305" s="74" t="s">
        <v>275</v>
      </c>
      <c r="G2305" s="74" t="s">
        <v>189</v>
      </c>
      <c r="H2305" s="74" t="s">
        <v>186</v>
      </c>
      <c r="I2305" s="41">
        <v>21.475851014182762</v>
      </c>
    </row>
    <row r="2306" spans="1:9" ht="15.6" x14ac:dyDescent="0.3">
      <c r="A2306" s="73" t="s">
        <v>4768</v>
      </c>
      <c r="B2306" s="73" t="s">
        <v>4769</v>
      </c>
      <c r="C2306" s="74" t="s">
        <v>4476</v>
      </c>
      <c r="D2306" s="73"/>
      <c r="E2306" s="73"/>
      <c r="F2306" s="74" t="s">
        <v>275</v>
      </c>
      <c r="G2306" s="74" t="s">
        <v>189</v>
      </c>
      <c r="H2306" s="74" t="s">
        <v>186</v>
      </c>
      <c r="I2306" s="41">
        <v>26.449651349301448</v>
      </c>
    </row>
    <row r="2307" spans="1:9" ht="15.6" x14ac:dyDescent="0.3">
      <c r="A2307" s="73" t="s">
        <v>4770</v>
      </c>
      <c r="B2307" s="73" t="s">
        <v>4771</v>
      </c>
      <c r="C2307" s="74" t="s">
        <v>4476</v>
      </c>
      <c r="D2307" s="73"/>
      <c r="E2307" s="73"/>
      <c r="F2307" s="74" t="s">
        <v>275</v>
      </c>
      <c r="G2307" s="74" t="s">
        <v>189</v>
      </c>
      <c r="H2307" s="74" t="s">
        <v>186</v>
      </c>
      <c r="I2307" s="41">
        <v>21.399274633321387</v>
      </c>
    </row>
    <row r="2308" spans="1:9" ht="15.6" x14ac:dyDescent="0.3">
      <c r="A2308" s="73" t="s">
        <v>4772</v>
      </c>
      <c r="B2308" s="73" t="s">
        <v>4773</v>
      </c>
      <c r="C2308" s="74" t="s">
        <v>4476</v>
      </c>
      <c r="D2308" s="73"/>
      <c r="E2308" s="73"/>
      <c r="F2308" s="74" t="s">
        <v>275</v>
      </c>
      <c r="G2308" s="74" t="s">
        <v>189</v>
      </c>
      <c r="H2308" s="74" t="s">
        <v>186</v>
      </c>
      <c r="I2308" s="41">
        <v>21.475851014182762</v>
      </c>
    </row>
    <row r="2309" spans="1:9" ht="15.6" x14ac:dyDescent="0.3">
      <c r="A2309" s="73" t="s">
        <v>4774</v>
      </c>
      <c r="B2309" s="73" t="s">
        <v>4775</v>
      </c>
      <c r="C2309" s="74" t="s">
        <v>4476</v>
      </c>
      <c r="D2309" s="73"/>
      <c r="E2309" s="73"/>
      <c r="F2309" s="74" t="s">
        <v>275</v>
      </c>
      <c r="G2309" s="74" t="s">
        <v>189</v>
      </c>
      <c r="H2309" s="74" t="s">
        <v>186</v>
      </c>
      <c r="I2309" s="41">
        <v>29.628046769048478</v>
      </c>
    </row>
    <row r="2310" spans="1:9" ht="15.6" x14ac:dyDescent="0.3">
      <c r="A2310" s="73" t="s">
        <v>4776</v>
      </c>
      <c r="B2310" s="73" t="s">
        <v>4777</v>
      </c>
      <c r="C2310" s="74" t="s">
        <v>4476</v>
      </c>
      <c r="D2310" s="73"/>
      <c r="E2310" s="73"/>
      <c r="F2310" s="74" t="s">
        <v>275</v>
      </c>
      <c r="G2310" s="74" t="s">
        <v>189</v>
      </c>
      <c r="H2310" s="74" t="s">
        <v>186</v>
      </c>
      <c r="I2310" s="41">
        <v>23.816178044221079</v>
      </c>
    </row>
    <row r="2311" spans="1:9" ht="15.6" x14ac:dyDescent="0.3">
      <c r="A2311" s="73" t="s">
        <v>4778</v>
      </c>
      <c r="B2311" s="73" t="s">
        <v>4779</v>
      </c>
      <c r="C2311" s="74" t="s">
        <v>4476</v>
      </c>
      <c r="D2311" s="73"/>
      <c r="E2311" s="73"/>
      <c r="F2311" s="74" t="s">
        <v>275</v>
      </c>
      <c r="G2311" s="74" t="s">
        <v>189</v>
      </c>
      <c r="H2311" s="74" t="s">
        <v>186</v>
      </c>
      <c r="I2311" s="41">
        <v>23.899402894695935</v>
      </c>
    </row>
    <row r="2312" spans="1:9" ht="15.6" x14ac:dyDescent="0.3">
      <c r="A2312" s="73" t="s">
        <v>4780</v>
      </c>
      <c r="B2312" s="73" t="s">
        <v>4781</v>
      </c>
      <c r="C2312" s="74" t="s">
        <v>4476</v>
      </c>
      <c r="D2312" s="73"/>
      <c r="E2312" s="73"/>
      <c r="F2312" s="74" t="s">
        <v>275</v>
      </c>
      <c r="G2312" s="74" t="s">
        <v>189</v>
      </c>
      <c r="H2312" s="74" t="s">
        <v>186</v>
      </c>
      <c r="I2312" s="41">
        <v>29.628046769048478</v>
      </c>
    </row>
    <row r="2313" spans="1:9" ht="15.6" x14ac:dyDescent="0.3">
      <c r="A2313" s="73" t="s">
        <v>4782</v>
      </c>
      <c r="B2313" s="73" t="s">
        <v>4783</v>
      </c>
      <c r="C2313" s="74" t="s">
        <v>4476</v>
      </c>
      <c r="D2313" s="73"/>
      <c r="E2313" s="73"/>
      <c r="F2313" s="74" t="s">
        <v>275</v>
      </c>
      <c r="G2313" s="74" t="s">
        <v>189</v>
      </c>
      <c r="H2313" s="74" t="s">
        <v>186</v>
      </c>
      <c r="I2313" s="41">
        <v>23.816178044221079</v>
      </c>
    </row>
    <row r="2314" spans="1:9" ht="15.6" x14ac:dyDescent="0.3">
      <c r="A2314" s="73" t="s">
        <v>4784</v>
      </c>
      <c r="B2314" s="73" t="s">
        <v>4785</v>
      </c>
      <c r="C2314" s="74" t="s">
        <v>4476</v>
      </c>
      <c r="D2314" s="73"/>
      <c r="E2314" s="73"/>
      <c r="F2314" s="74" t="s">
        <v>275</v>
      </c>
      <c r="G2314" s="74" t="s">
        <v>189</v>
      </c>
      <c r="H2314" s="74" t="s">
        <v>186</v>
      </c>
      <c r="I2314" s="41">
        <v>23.899402894695935</v>
      </c>
    </row>
    <row r="2315" spans="1:9" ht="15.6" x14ac:dyDescent="0.3">
      <c r="A2315" s="73" t="s">
        <v>4786</v>
      </c>
      <c r="B2315" s="73" t="s">
        <v>4787</v>
      </c>
      <c r="C2315" s="74" t="s">
        <v>4476</v>
      </c>
      <c r="D2315" s="73"/>
      <c r="E2315" s="73"/>
      <c r="F2315" s="74" t="s">
        <v>275</v>
      </c>
      <c r="G2315" s="74" t="s">
        <v>189</v>
      </c>
      <c r="H2315" s="74" t="s">
        <v>186</v>
      </c>
      <c r="I2315" s="41">
        <v>29.628046769048478</v>
      </c>
    </row>
    <row r="2316" spans="1:9" ht="15.6" x14ac:dyDescent="0.3">
      <c r="A2316" s="73" t="s">
        <v>4788</v>
      </c>
      <c r="B2316" s="73" t="s">
        <v>4789</v>
      </c>
      <c r="C2316" s="74" t="s">
        <v>4476</v>
      </c>
      <c r="D2316" s="73"/>
      <c r="E2316" s="73"/>
      <c r="F2316" s="74" t="s">
        <v>275</v>
      </c>
      <c r="G2316" s="74" t="s">
        <v>189</v>
      </c>
      <c r="H2316" s="74" t="s">
        <v>186</v>
      </c>
      <c r="I2316" s="41">
        <v>23.816178044221079</v>
      </c>
    </row>
    <row r="2317" spans="1:9" ht="15.6" x14ac:dyDescent="0.3">
      <c r="A2317" s="73" t="s">
        <v>4790</v>
      </c>
      <c r="B2317" s="73" t="s">
        <v>4791</v>
      </c>
      <c r="C2317" s="74" t="s">
        <v>4476</v>
      </c>
      <c r="D2317" s="73"/>
      <c r="E2317" s="73"/>
      <c r="F2317" s="74" t="s">
        <v>275</v>
      </c>
      <c r="G2317" s="74" t="s">
        <v>189</v>
      </c>
      <c r="H2317" s="74" t="s">
        <v>186</v>
      </c>
      <c r="I2317" s="41">
        <v>23.899402894695935</v>
      </c>
    </row>
    <row r="2318" spans="1:9" ht="15.6" x14ac:dyDescent="0.3">
      <c r="A2318" s="73" t="s">
        <v>4792</v>
      </c>
      <c r="B2318" s="73" t="s">
        <v>4793</v>
      </c>
      <c r="C2318" s="74" t="s">
        <v>4476</v>
      </c>
      <c r="D2318" s="73"/>
      <c r="E2318" s="73"/>
      <c r="F2318" s="74" t="s">
        <v>275</v>
      </c>
      <c r="G2318" s="74" t="s">
        <v>189</v>
      </c>
      <c r="H2318" s="74" t="s">
        <v>186</v>
      </c>
      <c r="I2318" s="41">
        <v>29.628046769048478</v>
      </c>
    </row>
    <row r="2319" spans="1:9" ht="15.6" x14ac:dyDescent="0.3">
      <c r="A2319" s="73" t="s">
        <v>4794</v>
      </c>
      <c r="B2319" s="73" t="s">
        <v>4795</v>
      </c>
      <c r="C2319" s="74" t="s">
        <v>4476</v>
      </c>
      <c r="D2319" s="73"/>
      <c r="E2319" s="73"/>
      <c r="F2319" s="74" t="s">
        <v>275</v>
      </c>
      <c r="G2319" s="74" t="s">
        <v>189</v>
      </c>
      <c r="H2319" s="74" t="s">
        <v>186</v>
      </c>
      <c r="I2319" s="41">
        <v>23.816178044221079</v>
      </c>
    </row>
    <row r="2320" spans="1:9" ht="15.6" x14ac:dyDescent="0.3">
      <c r="A2320" s="73" t="s">
        <v>4796</v>
      </c>
      <c r="B2320" s="73" t="s">
        <v>4797</v>
      </c>
      <c r="C2320" s="74" t="s">
        <v>4476</v>
      </c>
      <c r="D2320" s="73"/>
      <c r="E2320" s="73"/>
      <c r="F2320" s="74" t="s">
        <v>275</v>
      </c>
      <c r="G2320" s="74" t="s">
        <v>189</v>
      </c>
      <c r="H2320" s="74" t="s">
        <v>186</v>
      </c>
      <c r="I2320" s="41">
        <v>23.899402894695935</v>
      </c>
    </row>
    <row r="2321" spans="1:9" ht="15.6" x14ac:dyDescent="0.3">
      <c r="A2321" s="73" t="s">
        <v>4798</v>
      </c>
      <c r="B2321" s="73" t="s">
        <v>4799</v>
      </c>
      <c r="C2321" s="74" t="s">
        <v>4476</v>
      </c>
      <c r="D2321" s="73"/>
      <c r="E2321" s="73"/>
      <c r="F2321" s="74" t="s">
        <v>275</v>
      </c>
      <c r="G2321" s="74" t="s">
        <v>189</v>
      </c>
      <c r="H2321" s="74" t="s">
        <v>186</v>
      </c>
      <c r="I2321" s="41">
        <v>29.628046769048478</v>
      </c>
    </row>
    <row r="2322" spans="1:9" ht="15.6" x14ac:dyDescent="0.3">
      <c r="A2322" s="73" t="s">
        <v>4800</v>
      </c>
      <c r="B2322" s="73" t="s">
        <v>4801</v>
      </c>
      <c r="C2322" s="74" t="s">
        <v>4476</v>
      </c>
      <c r="D2322" s="73"/>
      <c r="E2322" s="73"/>
      <c r="F2322" s="74" t="s">
        <v>275</v>
      </c>
      <c r="G2322" s="74" t="s">
        <v>189</v>
      </c>
      <c r="H2322" s="74" t="s">
        <v>186</v>
      </c>
      <c r="I2322" s="41">
        <v>23.816178044221079</v>
      </c>
    </row>
    <row r="2323" spans="1:9" ht="15.6" x14ac:dyDescent="0.3">
      <c r="A2323" s="73" t="s">
        <v>4802</v>
      </c>
      <c r="B2323" s="73" t="s">
        <v>4803</v>
      </c>
      <c r="C2323" s="74" t="s">
        <v>4476</v>
      </c>
      <c r="D2323" s="73"/>
      <c r="E2323" s="73"/>
      <c r="F2323" s="74" t="s">
        <v>275</v>
      </c>
      <c r="G2323" s="74" t="s">
        <v>189</v>
      </c>
      <c r="H2323" s="74" t="s">
        <v>186</v>
      </c>
      <c r="I2323" s="41">
        <v>23.899402894695935</v>
      </c>
    </row>
    <row r="2324" spans="1:9" ht="15.6" x14ac:dyDescent="0.3">
      <c r="A2324" s="73" t="s">
        <v>4804</v>
      </c>
      <c r="B2324" s="73" t="s">
        <v>4805</v>
      </c>
      <c r="C2324" s="74" t="s">
        <v>4476</v>
      </c>
      <c r="D2324" s="73"/>
      <c r="E2324" s="73"/>
      <c r="F2324" s="74" t="s">
        <v>275</v>
      </c>
      <c r="G2324" s="74" t="s">
        <v>189</v>
      </c>
      <c r="H2324" s="74" t="s">
        <v>186</v>
      </c>
      <c r="I2324" s="41">
        <v>29.628046769048478</v>
      </c>
    </row>
    <row r="2325" spans="1:9" ht="15.6" x14ac:dyDescent="0.3">
      <c r="A2325" s="73" t="s">
        <v>4806</v>
      </c>
      <c r="B2325" s="73" t="s">
        <v>4807</v>
      </c>
      <c r="C2325" s="74" t="s">
        <v>4476</v>
      </c>
      <c r="D2325" s="73"/>
      <c r="E2325" s="73"/>
      <c r="F2325" s="74" t="s">
        <v>275</v>
      </c>
      <c r="G2325" s="74" t="s">
        <v>189</v>
      </c>
      <c r="H2325" s="74" t="s">
        <v>186</v>
      </c>
      <c r="I2325" s="41">
        <v>23.816178044221079</v>
      </c>
    </row>
    <row r="2326" spans="1:9" ht="15.6" x14ac:dyDescent="0.3">
      <c r="A2326" s="73" t="s">
        <v>4808</v>
      </c>
      <c r="B2326" s="73" t="s">
        <v>4809</v>
      </c>
      <c r="C2326" s="74" t="s">
        <v>4476</v>
      </c>
      <c r="D2326" s="73"/>
      <c r="E2326" s="73"/>
      <c r="F2326" s="74" t="s">
        <v>275</v>
      </c>
      <c r="G2326" s="74" t="s">
        <v>189</v>
      </c>
      <c r="H2326" s="74" t="s">
        <v>186</v>
      </c>
      <c r="I2326" s="41">
        <v>23.899402894695935</v>
      </c>
    </row>
    <row r="2327" spans="1:9" ht="15.6" x14ac:dyDescent="0.3">
      <c r="A2327" s="73" t="s">
        <v>4810</v>
      </c>
      <c r="B2327" s="73" t="s">
        <v>4811</v>
      </c>
      <c r="C2327" s="74" t="s">
        <v>4476</v>
      </c>
      <c r="D2327" s="73"/>
      <c r="E2327" s="73"/>
      <c r="F2327" s="74" t="s">
        <v>275</v>
      </c>
      <c r="G2327" s="74" t="s">
        <v>189</v>
      </c>
      <c r="H2327" s="74" t="s">
        <v>186</v>
      </c>
      <c r="I2327" s="41">
        <v>29.628046769048478</v>
      </c>
    </row>
    <row r="2328" spans="1:9" ht="15.6" x14ac:dyDescent="0.3">
      <c r="A2328" s="73" t="s">
        <v>4812</v>
      </c>
      <c r="B2328" s="73" t="s">
        <v>4813</v>
      </c>
      <c r="C2328" s="74" t="s">
        <v>4476</v>
      </c>
      <c r="D2328" s="73"/>
      <c r="E2328" s="73"/>
      <c r="F2328" s="74" t="s">
        <v>275</v>
      </c>
      <c r="G2328" s="74" t="s">
        <v>189</v>
      </c>
      <c r="H2328" s="74" t="s">
        <v>186</v>
      </c>
      <c r="I2328" s="41">
        <v>23.816178044221079</v>
      </c>
    </row>
    <row r="2329" spans="1:9" ht="15.6" x14ac:dyDescent="0.3">
      <c r="A2329" s="73" t="s">
        <v>4814</v>
      </c>
      <c r="B2329" s="73" t="s">
        <v>4815</v>
      </c>
      <c r="C2329" s="74" t="s">
        <v>4476</v>
      </c>
      <c r="D2329" s="73"/>
      <c r="E2329" s="73"/>
      <c r="F2329" s="74" t="s">
        <v>275</v>
      </c>
      <c r="G2329" s="74" t="s">
        <v>189</v>
      </c>
      <c r="H2329" s="74" t="s">
        <v>186</v>
      </c>
      <c r="I2329" s="41">
        <v>23.899402894695935</v>
      </c>
    </row>
    <row r="2330" spans="1:9" ht="15.6" x14ac:dyDescent="0.3">
      <c r="A2330" s="73" t="s">
        <v>4816</v>
      </c>
      <c r="B2330" s="73" t="s">
        <v>4817</v>
      </c>
      <c r="C2330" s="74" t="s">
        <v>4476</v>
      </c>
      <c r="D2330" s="73"/>
      <c r="E2330" s="73"/>
      <c r="F2330" s="74" t="s">
        <v>275</v>
      </c>
      <c r="G2330" s="74" t="s">
        <v>189</v>
      </c>
      <c r="H2330" s="74" t="s">
        <v>186</v>
      </c>
      <c r="I2330" s="41">
        <v>29.628046769048478</v>
      </c>
    </row>
    <row r="2331" spans="1:9" ht="15.6" x14ac:dyDescent="0.3">
      <c r="A2331" s="73" t="s">
        <v>4818</v>
      </c>
      <c r="B2331" s="73" t="s">
        <v>4819</v>
      </c>
      <c r="C2331" s="74" t="s">
        <v>4476</v>
      </c>
      <c r="D2331" s="73"/>
      <c r="E2331" s="73"/>
      <c r="F2331" s="74" t="s">
        <v>275</v>
      </c>
      <c r="G2331" s="74" t="s">
        <v>189</v>
      </c>
      <c r="H2331" s="74" t="s">
        <v>186</v>
      </c>
      <c r="I2331" s="41">
        <v>23.816178044221079</v>
      </c>
    </row>
    <row r="2332" spans="1:9" ht="15.6" x14ac:dyDescent="0.3">
      <c r="A2332" s="73" t="s">
        <v>4820</v>
      </c>
      <c r="B2332" s="73" t="s">
        <v>4821</v>
      </c>
      <c r="C2332" s="74" t="s">
        <v>4476</v>
      </c>
      <c r="D2332" s="73"/>
      <c r="E2332" s="73"/>
      <c r="F2332" s="74" t="s">
        <v>275</v>
      </c>
      <c r="G2332" s="74" t="s">
        <v>189</v>
      </c>
      <c r="H2332" s="74" t="s">
        <v>186</v>
      </c>
      <c r="I2332" s="41">
        <v>23.899402894695935</v>
      </c>
    </row>
    <row r="2333" spans="1:9" ht="15.6" x14ac:dyDescent="0.3">
      <c r="A2333" s="73" t="s">
        <v>4822</v>
      </c>
      <c r="B2333" s="73" t="s">
        <v>4823</v>
      </c>
      <c r="C2333" s="74" t="s">
        <v>4476</v>
      </c>
      <c r="D2333" s="73"/>
      <c r="E2333" s="73"/>
      <c r="F2333" s="74" t="s">
        <v>275</v>
      </c>
      <c r="G2333" s="74" t="s">
        <v>189</v>
      </c>
      <c r="H2333" s="74" t="s">
        <v>186</v>
      </c>
      <c r="I2333" s="41">
        <v>31.109449107500911</v>
      </c>
    </row>
    <row r="2334" spans="1:9" ht="15.6" x14ac:dyDescent="0.3">
      <c r="A2334" s="73" t="s">
        <v>4824</v>
      </c>
      <c r="B2334" s="73" t="s">
        <v>4825</v>
      </c>
      <c r="C2334" s="74" t="s">
        <v>4476</v>
      </c>
      <c r="D2334" s="73"/>
      <c r="E2334" s="73"/>
      <c r="F2334" s="74" t="s">
        <v>275</v>
      </c>
      <c r="G2334" s="74" t="s">
        <v>189</v>
      </c>
      <c r="H2334" s="74" t="s">
        <v>186</v>
      </c>
      <c r="I2334" s="41">
        <v>25.006986946432136</v>
      </c>
    </row>
    <row r="2335" spans="1:9" ht="15.6" x14ac:dyDescent="0.3">
      <c r="A2335" s="73" t="s">
        <v>4826</v>
      </c>
      <c r="B2335" s="73" t="s">
        <v>4827</v>
      </c>
      <c r="C2335" s="74" t="s">
        <v>4476</v>
      </c>
      <c r="D2335" s="73"/>
      <c r="E2335" s="73"/>
      <c r="F2335" s="74" t="s">
        <v>275</v>
      </c>
      <c r="G2335" s="74" t="s">
        <v>189</v>
      </c>
      <c r="H2335" s="74" t="s">
        <v>186</v>
      </c>
      <c r="I2335" s="41">
        <v>25.094373039430732</v>
      </c>
    </row>
    <row r="2336" spans="1:9" ht="15.6" x14ac:dyDescent="0.3">
      <c r="A2336" s="73" t="s">
        <v>4828</v>
      </c>
      <c r="B2336" s="73" t="s">
        <v>4829</v>
      </c>
      <c r="C2336" s="74" t="s">
        <v>4476</v>
      </c>
      <c r="D2336" s="73"/>
      <c r="E2336" s="73"/>
      <c r="F2336" s="74" t="s">
        <v>275</v>
      </c>
      <c r="G2336" s="74" t="s">
        <v>189</v>
      </c>
      <c r="H2336" s="74" t="s">
        <v>186</v>
      </c>
      <c r="I2336" s="41">
        <v>31.109449107500911</v>
      </c>
    </row>
    <row r="2337" spans="1:9" ht="15.6" x14ac:dyDescent="0.3">
      <c r="A2337" s="73" t="s">
        <v>4830</v>
      </c>
      <c r="B2337" s="73" t="s">
        <v>4831</v>
      </c>
      <c r="C2337" s="74" t="s">
        <v>4476</v>
      </c>
      <c r="D2337" s="73"/>
      <c r="E2337" s="73"/>
      <c r="F2337" s="74" t="s">
        <v>275</v>
      </c>
      <c r="G2337" s="74" t="s">
        <v>189</v>
      </c>
      <c r="H2337" s="74" t="s">
        <v>186</v>
      </c>
      <c r="I2337" s="41">
        <v>25.006986946432136</v>
      </c>
    </row>
    <row r="2338" spans="1:9" ht="15.6" x14ac:dyDescent="0.3">
      <c r="A2338" s="73" t="s">
        <v>4832</v>
      </c>
      <c r="B2338" s="73" t="s">
        <v>4833</v>
      </c>
      <c r="C2338" s="74" t="s">
        <v>4476</v>
      </c>
      <c r="D2338" s="73"/>
      <c r="E2338" s="73"/>
      <c r="F2338" s="74" t="s">
        <v>275</v>
      </c>
      <c r="G2338" s="74" t="s">
        <v>189</v>
      </c>
      <c r="H2338" s="74" t="s">
        <v>186</v>
      </c>
      <c r="I2338" s="41">
        <v>25.094373039430732</v>
      </c>
    </row>
    <row r="2339" spans="1:9" ht="15.6" x14ac:dyDescent="0.3">
      <c r="A2339" s="73" t="s">
        <v>4834</v>
      </c>
      <c r="B2339" s="73" t="s">
        <v>4835</v>
      </c>
      <c r="C2339" s="74" t="s">
        <v>4476</v>
      </c>
      <c r="D2339" s="73"/>
      <c r="E2339" s="73"/>
      <c r="F2339" s="74" t="s">
        <v>275</v>
      </c>
      <c r="G2339" s="74" t="s">
        <v>189</v>
      </c>
      <c r="H2339" s="74" t="s">
        <v>186</v>
      </c>
      <c r="I2339" s="41">
        <v>29.628046769048478</v>
      </c>
    </row>
    <row r="2340" spans="1:9" ht="15.6" x14ac:dyDescent="0.3">
      <c r="A2340" s="73" t="s">
        <v>4836</v>
      </c>
      <c r="B2340" s="73" t="s">
        <v>4837</v>
      </c>
      <c r="C2340" s="74" t="s">
        <v>4476</v>
      </c>
      <c r="D2340" s="73"/>
      <c r="E2340" s="73"/>
      <c r="F2340" s="74" t="s">
        <v>275</v>
      </c>
      <c r="G2340" s="74" t="s">
        <v>189</v>
      </c>
      <c r="H2340" s="74" t="s">
        <v>186</v>
      </c>
      <c r="I2340" s="41">
        <v>23.816178044221079</v>
      </c>
    </row>
    <row r="2341" spans="1:9" ht="15.6" x14ac:dyDescent="0.3">
      <c r="A2341" s="73" t="s">
        <v>4838</v>
      </c>
      <c r="B2341" s="73" t="s">
        <v>4839</v>
      </c>
      <c r="C2341" s="74" t="s">
        <v>4476</v>
      </c>
      <c r="D2341" s="73"/>
      <c r="E2341" s="73"/>
      <c r="F2341" s="74" t="s">
        <v>275</v>
      </c>
      <c r="G2341" s="74" t="s">
        <v>189</v>
      </c>
      <c r="H2341" s="74" t="s">
        <v>186</v>
      </c>
      <c r="I2341" s="41">
        <v>23.899402894695935</v>
      </c>
    </row>
    <row r="2342" spans="1:9" ht="15.6" x14ac:dyDescent="0.3">
      <c r="A2342" s="73" t="s">
        <v>4840</v>
      </c>
      <c r="B2342" s="73" t="s">
        <v>4841</v>
      </c>
      <c r="C2342" s="74" t="s">
        <v>4476</v>
      </c>
      <c r="D2342" s="73"/>
      <c r="E2342" s="73"/>
      <c r="F2342" s="74" t="s">
        <v>275</v>
      </c>
      <c r="G2342" s="74" t="s">
        <v>185</v>
      </c>
      <c r="H2342" s="74" t="s">
        <v>186</v>
      </c>
      <c r="I2342" s="41">
        <v>23.969215273923702</v>
      </c>
    </row>
    <row r="2343" spans="1:9" ht="15.6" x14ac:dyDescent="0.3">
      <c r="A2343" s="73" t="s">
        <v>4842</v>
      </c>
      <c r="B2343" s="73" t="s">
        <v>4843</v>
      </c>
      <c r="C2343" s="74" t="s">
        <v>4476</v>
      </c>
      <c r="D2343" s="73"/>
      <c r="E2343" s="73"/>
      <c r="F2343" s="74" t="s">
        <v>275</v>
      </c>
      <c r="G2343" s="74" t="s">
        <v>189</v>
      </c>
      <c r="H2343" s="74" t="s">
        <v>186</v>
      </c>
      <c r="I2343" s="41">
        <v>32.918092150097557</v>
      </c>
    </row>
    <row r="2344" spans="1:9" ht="15.6" x14ac:dyDescent="0.3">
      <c r="A2344" s="73" t="s">
        <v>4844</v>
      </c>
      <c r="B2344" s="73" t="s">
        <v>4845</v>
      </c>
      <c r="C2344" s="74" t="s">
        <v>4476</v>
      </c>
      <c r="D2344" s="73"/>
      <c r="E2344" s="73"/>
      <c r="F2344" s="74" t="s">
        <v>275</v>
      </c>
      <c r="G2344" s="74" t="s">
        <v>189</v>
      </c>
      <c r="H2344" s="74" t="s">
        <v>186</v>
      </c>
      <c r="I2344" s="41">
        <v>32.469945797016919</v>
      </c>
    </row>
    <row r="2345" spans="1:9" ht="15.6" x14ac:dyDescent="0.3">
      <c r="A2345" s="73" t="s">
        <v>4846</v>
      </c>
      <c r="B2345" s="73" t="s">
        <v>4847</v>
      </c>
      <c r="C2345" s="74" t="s">
        <v>4476</v>
      </c>
      <c r="D2345" s="73"/>
      <c r="E2345" s="73"/>
      <c r="F2345" s="74" t="s">
        <v>275</v>
      </c>
      <c r="G2345" s="74" t="s">
        <v>189</v>
      </c>
      <c r="H2345" s="74" t="s">
        <v>186</v>
      </c>
      <c r="I2345" s="41">
        <v>29.843278087216209</v>
      </c>
    </row>
    <row r="2346" spans="1:9" ht="15.6" x14ac:dyDescent="0.3">
      <c r="A2346" s="73" t="s">
        <v>4848</v>
      </c>
      <c r="B2346" s="73" t="s">
        <v>4849</v>
      </c>
      <c r="C2346" s="74" t="s">
        <v>4476</v>
      </c>
      <c r="D2346" s="73"/>
      <c r="E2346" s="73"/>
      <c r="F2346" s="74" t="s">
        <v>275</v>
      </c>
      <c r="G2346" s="74" t="s">
        <v>189</v>
      </c>
      <c r="H2346" s="74" t="s">
        <v>186</v>
      </c>
      <c r="I2346" s="41">
        <v>33.48104949213819</v>
      </c>
    </row>
    <row r="2347" spans="1:9" ht="15.6" x14ac:dyDescent="0.3">
      <c r="A2347" s="73" t="s">
        <v>4850</v>
      </c>
      <c r="B2347" s="73" t="s">
        <v>4851</v>
      </c>
      <c r="C2347" s="74" t="s">
        <v>4476</v>
      </c>
      <c r="D2347" s="73"/>
      <c r="E2347" s="73"/>
      <c r="F2347" s="74" t="s">
        <v>275</v>
      </c>
      <c r="G2347" s="74" t="s">
        <v>189</v>
      </c>
      <c r="H2347" s="74" t="s">
        <v>186</v>
      </c>
      <c r="I2347" s="41">
        <v>32.689133015409539</v>
      </c>
    </row>
    <row r="2348" spans="1:9" ht="15.6" x14ac:dyDescent="0.3">
      <c r="A2348" s="73" t="s">
        <v>4852</v>
      </c>
      <c r="B2348" s="73" t="s">
        <v>4853</v>
      </c>
      <c r="C2348" s="74" t="s">
        <v>4476</v>
      </c>
      <c r="D2348" s="73"/>
      <c r="E2348" s="73"/>
      <c r="F2348" s="74" t="s">
        <v>275</v>
      </c>
      <c r="G2348" s="74" t="s">
        <v>189</v>
      </c>
      <c r="H2348" s="74" t="s">
        <v>186</v>
      </c>
      <c r="I2348" s="41">
        <v>29.952168111778587</v>
      </c>
    </row>
    <row r="2349" spans="1:9" ht="15.6" x14ac:dyDescent="0.3">
      <c r="A2349" s="73" t="s">
        <v>4854</v>
      </c>
      <c r="B2349" s="73" t="s">
        <v>4855</v>
      </c>
      <c r="C2349" s="74" t="s">
        <v>4476</v>
      </c>
      <c r="D2349" s="73"/>
      <c r="E2349" s="73"/>
      <c r="F2349" s="74" t="s">
        <v>275</v>
      </c>
      <c r="G2349" s="74" t="s">
        <v>189</v>
      </c>
      <c r="H2349" s="74" t="s">
        <v>186</v>
      </c>
      <c r="I2349" s="41">
        <v>33.48104949213819</v>
      </c>
    </row>
    <row r="2350" spans="1:9" ht="15.6" x14ac:dyDescent="0.3">
      <c r="A2350" s="73" t="s">
        <v>4856</v>
      </c>
      <c r="B2350" s="73" t="s">
        <v>4857</v>
      </c>
      <c r="C2350" s="74" t="s">
        <v>4476</v>
      </c>
      <c r="D2350" s="73"/>
      <c r="E2350" s="73"/>
      <c r="F2350" s="74" t="s">
        <v>275</v>
      </c>
      <c r="G2350" s="74" t="s">
        <v>189</v>
      </c>
      <c r="H2350" s="74" t="s">
        <v>186</v>
      </c>
      <c r="I2350" s="41">
        <v>32.689133015409539</v>
      </c>
    </row>
    <row r="2351" spans="1:9" ht="15.6" x14ac:dyDescent="0.3">
      <c r="A2351" s="73" t="s">
        <v>4858</v>
      </c>
      <c r="B2351" s="73" t="s">
        <v>4859</v>
      </c>
      <c r="C2351" s="74" t="s">
        <v>4476</v>
      </c>
      <c r="D2351" s="73"/>
      <c r="E2351" s="73"/>
      <c r="F2351" s="74" t="s">
        <v>275</v>
      </c>
      <c r="G2351" s="74" t="s">
        <v>189</v>
      </c>
      <c r="H2351" s="74" t="s">
        <v>186</v>
      </c>
      <c r="I2351" s="41">
        <v>29.952168111778587</v>
      </c>
    </row>
    <row r="2352" spans="1:9" ht="15.6" x14ac:dyDescent="0.3">
      <c r="A2352" s="73" t="s">
        <v>4860</v>
      </c>
      <c r="B2352" s="73" t="s">
        <v>4861</v>
      </c>
      <c r="C2352" s="74" t="s">
        <v>4476</v>
      </c>
      <c r="D2352" s="73"/>
      <c r="E2352" s="73"/>
      <c r="F2352" s="74" t="s">
        <v>275</v>
      </c>
      <c r="G2352" s="74" t="s">
        <v>189</v>
      </c>
      <c r="H2352" s="74" t="s">
        <v>186</v>
      </c>
      <c r="I2352" s="41">
        <v>33.48104949213819</v>
      </c>
    </row>
    <row r="2353" spans="1:9" ht="15.6" x14ac:dyDescent="0.3">
      <c r="A2353" s="73" t="s">
        <v>4862</v>
      </c>
      <c r="B2353" s="73" t="s">
        <v>4863</v>
      </c>
      <c r="C2353" s="74" t="s">
        <v>4476</v>
      </c>
      <c r="D2353" s="73"/>
      <c r="E2353" s="73"/>
      <c r="F2353" s="74" t="s">
        <v>275</v>
      </c>
      <c r="G2353" s="74" t="s">
        <v>189</v>
      </c>
      <c r="H2353" s="74" t="s">
        <v>186</v>
      </c>
      <c r="I2353" s="41">
        <v>32.689133015409539</v>
      </c>
    </row>
    <row r="2354" spans="1:9" ht="15.6" x14ac:dyDescent="0.3">
      <c r="A2354" s="73" t="s">
        <v>4864</v>
      </c>
      <c r="B2354" s="73" t="s">
        <v>4865</v>
      </c>
      <c r="C2354" s="74" t="s">
        <v>4476</v>
      </c>
      <c r="D2354" s="73"/>
      <c r="E2354" s="73"/>
      <c r="F2354" s="74" t="s">
        <v>275</v>
      </c>
      <c r="G2354" s="74" t="s">
        <v>189</v>
      </c>
      <c r="H2354" s="74" t="s">
        <v>186</v>
      </c>
      <c r="I2354" s="41">
        <v>29.952168111778587</v>
      </c>
    </row>
    <row r="2355" spans="1:9" ht="15.6" x14ac:dyDescent="0.3">
      <c r="A2355" s="73" t="s">
        <v>4866</v>
      </c>
      <c r="B2355" s="73" t="s">
        <v>4867</v>
      </c>
      <c r="C2355" s="74" t="s">
        <v>4476</v>
      </c>
      <c r="D2355" s="73"/>
      <c r="E2355" s="73"/>
      <c r="F2355" s="74" t="s">
        <v>275</v>
      </c>
      <c r="G2355" s="74" t="s">
        <v>189</v>
      </c>
      <c r="H2355" s="74" t="s">
        <v>186</v>
      </c>
      <c r="I2355" s="41">
        <v>36.867932135560288</v>
      </c>
    </row>
    <row r="2356" spans="1:9" ht="15.6" x14ac:dyDescent="0.3">
      <c r="A2356" s="73" t="s">
        <v>4868</v>
      </c>
      <c r="B2356" s="73" t="s">
        <v>4869</v>
      </c>
      <c r="C2356" s="74" t="s">
        <v>4476</v>
      </c>
      <c r="D2356" s="73"/>
      <c r="E2356" s="73"/>
      <c r="F2356" s="74" t="s">
        <v>275</v>
      </c>
      <c r="G2356" s="74" t="s">
        <v>189</v>
      </c>
      <c r="H2356" s="74" t="s">
        <v>186</v>
      </c>
      <c r="I2356" s="41">
        <v>36.366929060976332</v>
      </c>
    </row>
    <row r="2357" spans="1:9" ht="15.6" x14ac:dyDescent="0.3">
      <c r="A2357" s="73" t="s">
        <v>4870</v>
      </c>
      <c r="B2357" s="73" t="s">
        <v>4871</v>
      </c>
      <c r="C2357" s="74" t="s">
        <v>4476</v>
      </c>
      <c r="D2357" s="73"/>
      <c r="E2357" s="73"/>
      <c r="F2357" s="74" t="s">
        <v>275</v>
      </c>
      <c r="G2357" s="74" t="s">
        <v>189</v>
      </c>
      <c r="H2357" s="74" t="s">
        <v>186</v>
      </c>
      <c r="I2357" s="41">
        <v>33.419852151658944</v>
      </c>
    </row>
    <row r="2358" spans="1:9" ht="15.6" x14ac:dyDescent="0.3">
      <c r="A2358" s="73" t="s">
        <v>4872</v>
      </c>
      <c r="B2358" s="73" t="s">
        <v>4873</v>
      </c>
      <c r="C2358" s="74" t="s">
        <v>4476</v>
      </c>
      <c r="D2358" s="73"/>
      <c r="E2358" s="73"/>
      <c r="F2358" s="74" t="s">
        <v>275</v>
      </c>
      <c r="G2358" s="74" t="s">
        <v>189</v>
      </c>
      <c r="H2358" s="74" t="s">
        <v>186</v>
      </c>
      <c r="I2358" s="41">
        <v>36.867932135560288</v>
      </c>
    </row>
    <row r="2359" spans="1:9" ht="15.6" x14ac:dyDescent="0.3">
      <c r="A2359" s="73" t="s">
        <v>4874</v>
      </c>
      <c r="B2359" s="73" t="s">
        <v>4875</v>
      </c>
      <c r="C2359" s="74" t="s">
        <v>4476</v>
      </c>
      <c r="D2359" s="73"/>
      <c r="E2359" s="73"/>
      <c r="F2359" s="74" t="s">
        <v>275</v>
      </c>
      <c r="G2359" s="74" t="s">
        <v>189</v>
      </c>
      <c r="H2359" s="74" t="s">
        <v>186</v>
      </c>
      <c r="I2359" s="41">
        <v>36.366929060976332</v>
      </c>
    </row>
    <row r="2360" spans="1:9" ht="15.6" x14ac:dyDescent="0.3">
      <c r="A2360" s="73" t="s">
        <v>4876</v>
      </c>
      <c r="B2360" s="73" t="s">
        <v>4877</v>
      </c>
      <c r="C2360" s="74" t="s">
        <v>4476</v>
      </c>
      <c r="D2360" s="73"/>
      <c r="E2360" s="73"/>
      <c r="F2360" s="74" t="s">
        <v>275</v>
      </c>
      <c r="G2360" s="74" t="s">
        <v>189</v>
      </c>
      <c r="H2360" s="74" t="s">
        <v>186</v>
      </c>
      <c r="I2360" s="41">
        <v>33.419852151658944</v>
      </c>
    </row>
    <row r="2361" spans="1:9" ht="15.6" x14ac:dyDescent="0.3">
      <c r="A2361" s="73" t="s">
        <v>4878</v>
      </c>
      <c r="B2361" s="73" t="s">
        <v>4879</v>
      </c>
      <c r="C2361" s="74" t="s">
        <v>4476</v>
      </c>
      <c r="D2361" s="73"/>
      <c r="E2361" s="73"/>
      <c r="F2361" s="74" t="s">
        <v>275</v>
      </c>
      <c r="G2361" s="74" t="s">
        <v>189</v>
      </c>
      <c r="H2361" s="74" t="s">
        <v>186</v>
      </c>
      <c r="I2361" s="41">
        <v>36.867932135560288</v>
      </c>
    </row>
    <row r="2362" spans="1:9" ht="15.6" x14ac:dyDescent="0.3">
      <c r="A2362" s="73" t="s">
        <v>4880</v>
      </c>
      <c r="B2362" s="73" t="s">
        <v>4881</v>
      </c>
      <c r="C2362" s="74" t="s">
        <v>4476</v>
      </c>
      <c r="D2362" s="73"/>
      <c r="E2362" s="73"/>
      <c r="F2362" s="74" t="s">
        <v>275</v>
      </c>
      <c r="G2362" s="74" t="s">
        <v>189</v>
      </c>
      <c r="H2362" s="74" t="s">
        <v>186</v>
      </c>
      <c r="I2362" s="41">
        <v>36.366929060976332</v>
      </c>
    </row>
    <row r="2363" spans="1:9" ht="15.6" x14ac:dyDescent="0.3">
      <c r="A2363" s="73" t="s">
        <v>4882</v>
      </c>
      <c r="B2363" s="73" t="s">
        <v>4883</v>
      </c>
      <c r="C2363" s="74" t="s">
        <v>4476</v>
      </c>
      <c r="D2363" s="73"/>
      <c r="E2363" s="73"/>
      <c r="F2363" s="74" t="s">
        <v>275</v>
      </c>
      <c r="G2363" s="74" t="s">
        <v>189</v>
      </c>
      <c r="H2363" s="74" t="s">
        <v>186</v>
      </c>
      <c r="I2363" s="41">
        <v>33.419852151658944</v>
      </c>
    </row>
    <row r="2364" spans="1:9" ht="15.6" x14ac:dyDescent="0.3">
      <c r="A2364" s="73" t="s">
        <v>4884</v>
      </c>
      <c r="B2364" s="73" t="s">
        <v>4885</v>
      </c>
      <c r="C2364" s="74" t="s">
        <v>4476</v>
      </c>
      <c r="D2364" s="73"/>
      <c r="E2364" s="73"/>
      <c r="F2364" s="74" t="s">
        <v>275</v>
      </c>
      <c r="G2364" s="74" t="s">
        <v>189</v>
      </c>
      <c r="H2364" s="74" t="s">
        <v>186</v>
      </c>
      <c r="I2364" s="41">
        <v>36.867932135560288</v>
      </c>
    </row>
    <row r="2365" spans="1:9" ht="15.6" x14ac:dyDescent="0.3">
      <c r="A2365" s="73" t="s">
        <v>4886</v>
      </c>
      <c r="B2365" s="73" t="s">
        <v>4887</v>
      </c>
      <c r="C2365" s="74" t="s">
        <v>4476</v>
      </c>
      <c r="D2365" s="73"/>
      <c r="E2365" s="73"/>
      <c r="F2365" s="74" t="s">
        <v>275</v>
      </c>
      <c r="G2365" s="74" t="s">
        <v>189</v>
      </c>
      <c r="H2365" s="74" t="s">
        <v>186</v>
      </c>
      <c r="I2365" s="41">
        <v>36.366929060976332</v>
      </c>
    </row>
    <row r="2366" spans="1:9" ht="15.6" x14ac:dyDescent="0.3">
      <c r="A2366" s="73" t="s">
        <v>4888</v>
      </c>
      <c r="B2366" s="73" t="s">
        <v>4889</v>
      </c>
      <c r="C2366" s="74" t="s">
        <v>4476</v>
      </c>
      <c r="D2366" s="73"/>
      <c r="E2366" s="73"/>
      <c r="F2366" s="74" t="s">
        <v>275</v>
      </c>
      <c r="G2366" s="74" t="s">
        <v>189</v>
      </c>
      <c r="H2366" s="74" t="s">
        <v>186</v>
      </c>
      <c r="I2366" s="41">
        <v>33.419852151658944</v>
      </c>
    </row>
    <row r="2367" spans="1:9" ht="15.6" x14ac:dyDescent="0.3">
      <c r="A2367" s="73" t="s">
        <v>4890</v>
      </c>
      <c r="B2367" s="73" t="s">
        <v>4891</v>
      </c>
      <c r="C2367" s="74" t="s">
        <v>4476</v>
      </c>
      <c r="D2367" s="73"/>
      <c r="E2367" s="73"/>
      <c r="F2367" s="74" t="s">
        <v>275</v>
      </c>
      <c r="G2367" s="74" t="s">
        <v>189</v>
      </c>
      <c r="H2367" s="74" t="s">
        <v>186</v>
      </c>
      <c r="I2367" s="41">
        <v>36.867932135560288</v>
      </c>
    </row>
    <row r="2368" spans="1:9" ht="15.6" x14ac:dyDescent="0.3">
      <c r="A2368" s="73" t="s">
        <v>4892</v>
      </c>
      <c r="B2368" s="73" t="s">
        <v>4893</v>
      </c>
      <c r="C2368" s="74" t="s">
        <v>4476</v>
      </c>
      <c r="D2368" s="73"/>
      <c r="E2368" s="73"/>
      <c r="F2368" s="74" t="s">
        <v>275</v>
      </c>
      <c r="G2368" s="74" t="s">
        <v>189</v>
      </c>
      <c r="H2368" s="74" t="s">
        <v>186</v>
      </c>
      <c r="I2368" s="41">
        <v>36.366929060976332</v>
      </c>
    </row>
    <row r="2369" spans="1:9" ht="15.6" x14ac:dyDescent="0.3">
      <c r="A2369" s="73" t="s">
        <v>4894</v>
      </c>
      <c r="B2369" s="73" t="s">
        <v>4895</v>
      </c>
      <c r="C2369" s="74" t="s">
        <v>4476</v>
      </c>
      <c r="D2369" s="73"/>
      <c r="E2369" s="73"/>
      <c r="F2369" s="74" t="s">
        <v>275</v>
      </c>
      <c r="G2369" s="74" t="s">
        <v>189</v>
      </c>
      <c r="H2369" s="74" t="s">
        <v>186</v>
      </c>
      <c r="I2369" s="41">
        <v>33.419852151658944</v>
      </c>
    </row>
    <row r="2370" spans="1:9" ht="15.6" x14ac:dyDescent="0.3">
      <c r="A2370" s="73" t="s">
        <v>4896</v>
      </c>
      <c r="B2370" s="73" t="s">
        <v>4897</v>
      </c>
      <c r="C2370" s="74" t="s">
        <v>4476</v>
      </c>
      <c r="D2370" s="73"/>
      <c r="E2370" s="73"/>
      <c r="F2370" s="74" t="s">
        <v>275</v>
      </c>
      <c r="G2370" s="74" t="s">
        <v>189</v>
      </c>
      <c r="H2370" s="74" t="s">
        <v>186</v>
      </c>
      <c r="I2370" s="41">
        <v>36.867932135560288</v>
      </c>
    </row>
    <row r="2371" spans="1:9" ht="15.6" x14ac:dyDescent="0.3">
      <c r="A2371" s="73" t="s">
        <v>4898</v>
      </c>
      <c r="B2371" s="73" t="s">
        <v>4899</v>
      </c>
      <c r="C2371" s="74" t="s">
        <v>4476</v>
      </c>
      <c r="D2371" s="73"/>
      <c r="E2371" s="73"/>
      <c r="F2371" s="74" t="s">
        <v>275</v>
      </c>
      <c r="G2371" s="74" t="s">
        <v>189</v>
      </c>
      <c r="H2371" s="74" t="s">
        <v>186</v>
      </c>
      <c r="I2371" s="41">
        <v>36.366929060976332</v>
      </c>
    </row>
    <row r="2372" spans="1:9" ht="15.6" x14ac:dyDescent="0.3">
      <c r="A2372" s="73" t="s">
        <v>4900</v>
      </c>
      <c r="B2372" s="73" t="s">
        <v>4901</v>
      </c>
      <c r="C2372" s="74" t="s">
        <v>4476</v>
      </c>
      <c r="D2372" s="73"/>
      <c r="E2372" s="73"/>
      <c r="F2372" s="74" t="s">
        <v>275</v>
      </c>
      <c r="G2372" s="74" t="s">
        <v>189</v>
      </c>
      <c r="H2372" s="74" t="s">
        <v>186</v>
      </c>
      <c r="I2372" s="41">
        <v>33.419852151658944</v>
      </c>
    </row>
    <row r="2373" spans="1:9" ht="15.6" x14ac:dyDescent="0.3">
      <c r="A2373" s="73" t="s">
        <v>4902</v>
      </c>
      <c r="B2373" s="73" t="s">
        <v>4903</v>
      </c>
      <c r="C2373" s="74" t="s">
        <v>4476</v>
      </c>
      <c r="D2373" s="73"/>
      <c r="E2373" s="73"/>
      <c r="F2373" s="74" t="s">
        <v>275</v>
      </c>
      <c r="G2373" s="74" t="s">
        <v>189</v>
      </c>
      <c r="H2373" s="74" t="s">
        <v>186</v>
      </c>
      <c r="I2373" s="41">
        <v>36.867932135560288</v>
      </c>
    </row>
    <row r="2374" spans="1:9" ht="15.6" x14ac:dyDescent="0.3">
      <c r="A2374" s="73" t="s">
        <v>4904</v>
      </c>
      <c r="B2374" s="73" t="s">
        <v>4905</v>
      </c>
      <c r="C2374" s="74" t="s">
        <v>4476</v>
      </c>
      <c r="D2374" s="73"/>
      <c r="E2374" s="73"/>
      <c r="F2374" s="74" t="s">
        <v>275</v>
      </c>
      <c r="G2374" s="74" t="s">
        <v>189</v>
      </c>
      <c r="H2374" s="74" t="s">
        <v>186</v>
      </c>
      <c r="I2374" s="41">
        <v>36.366929060976332</v>
      </c>
    </row>
    <row r="2375" spans="1:9" ht="15.6" x14ac:dyDescent="0.3">
      <c r="A2375" s="73" t="s">
        <v>4906</v>
      </c>
      <c r="B2375" s="73" t="s">
        <v>4907</v>
      </c>
      <c r="C2375" s="74" t="s">
        <v>4476</v>
      </c>
      <c r="D2375" s="73"/>
      <c r="E2375" s="73"/>
      <c r="F2375" s="74" t="s">
        <v>275</v>
      </c>
      <c r="G2375" s="74" t="s">
        <v>189</v>
      </c>
      <c r="H2375" s="74" t="s">
        <v>186</v>
      </c>
      <c r="I2375" s="41">
        <v>33.419852151658944</v>
      </c>
    </row>
    <row r="2376" spans="1:9" ht="15.6" x14ac:dyDescent="0.3">
      <c r="A2376" s="73" t="s">
        <v>4908</v>
      </c>
      <c r="B2376" s="73" t="s">
        <v>4909</v>
      </c>
      <c r="C2376" s="74" t="s">
        <v>4476</v>
      </c>
      <c r="D2376" s="73"/>
      <c r="E2376" s="73"/>
      <c r="F2376" s="74" t="s">
        <v>275</v>
      </c>
      <c r="G2376" s="74" t="s">
        <v>189</v>
      </c>
      <c r="H2376" s="74" t="s">
        <v>186</v>
      </c>
      <c r="I2376" s="41">
        <v>36.867932135560288</v>
      </c>
    </row>
    <row r="2377" spans="1:9" ht="15.6" x14ac:dyDescent="0.3">
      <c r="A2377" s="73" t="s">
        <v>4910</v>
      </c>
      <c r="B2377" s="73" t="s">
        <v>4911</v>
      </c>
      <c r="C2377" s="74" t="s">
        <v>4476</v>
      </c>
      <c r="D2377" s="73"/>
      <c r="E2377" s="73"/>
      <c r="F2377" s="74" t="s">
        <v>275</v>
      </c>
      <c r="G2377" s="74" t="s">
        <v>189</v>
      </c>
      <c r="H2377" s="74" t="s">
        <v>186</v>
      </c>
      <c r="I2377" s="41">
        <v>36.366929060976332</v>
      </c>
    </row>
    <row r="2378" spans="1:9" ht="15.6" x14ac:dyDescent="0.3">
      <c r="A2378" s="73" t="s">
        <v>4912</v>
      </c>
      <c r="B2378" s="73" t="s">
        <v>4913</v>
      </c>
      <c r="C2378" s="74" t="s">
        <v>4476</v>
      </c>
      <c r="D2378" s="73"/>
      <c r="E2378" s="73"/>
      <c r="F2378" s="74" t="s">
        <v>275</v>
      </c>
      <c r="G2378" s="74" t="s">
        <v>189</v>
      </c>
      <c r="H2378" s="74" t="s">
        <v>186</v>
      </c>
      <c r="I2378" s="41">
        <v>33.419852151658944</v>
      </c>
    </row>
    <row r="2379" spans="1:9" ht="15.6" x14ac:dyDescent="0.3">
      <c r="A2379" s="73" t="s">
        <v>4914</v>
      </c>
      <c r="B2379" s="73" t="s">
        <v>4915</v>
      </c>
      <c r="C2379" s="74" t="s">
        <v>4476</v>
      </c>
      <c r="D2379" s="73"/>
      <c r="E2379" s="73"/>
      <c r="F2379" s="74" t="s">
        <v>275</v>
      </c>
      <c r="G2379" s="74" t="s">
        <v>189</v>
      </c>
      <c r="H2379" s="74" t="s">
        <v>186</v>
      </c>
      <c r="I2379" s="41">
        <v>38.711328742338303</v>
      </c>
    </row>
    <row r="2380" spans="1:9" ht="15.6" x14ac:dyDescent="0.3">
      <c r="A2380" s="73" t="s">
        <v>4916</v>
      </c>
      <c r="B2380" s="73" t="s">
        <v>4917</v>
      </c>
      <c r="C2380" s="74" t="s">
        <v>4476</v>
      </c>
      <c r="D2380" s="73"/>
      <c r="E2380" s="73"/>
      <c r="F2380" s="74" t="s">
        <v>275</v>
      </c>
      <c r="G2380" s="74" t="s">
        <v>189</v>
      </c>
      <c r="H2380" s="74" t="s">
        <v>186</v>
      </c>
      <c r="I2380" s="41">
        <v>38.185275514025136</v>
      </c>
    </row>
    <row r="2381" spans="1:9" ht="15.6" x14ac:dyDescent="0.3">
      <c r="A2381" s="73" t="s">
        <v>4918</v>
      </c>
      <c r="B2381" s="73" t="s">
        <v>4919</v>
      </c>
      <c r="C2381" s="74" t="s">
        <v>4476</v>
      </c>
      <c r="D2381" s="73"/>
      <c r="E2381" s="73"/>
      <c r="F2381" s="74" t="s">
        <v>275</v>
      </c>
      <c r="G2381" s="74" t="s">
        <v>189</v>
      </c>
      <c r="H2381" s="74" t="s">
        <v>186</v>
      </c>
      <c r="I2381" s="41">
        <v>35.090844759241897</v>
      </c>
    </row>
    <row r="2382" spans="1:9" ht="15.6" x14ac:dyDescent="0.3">
      <c r="A2382" s="73" t="s">
        <v>4920</v>
      </c>
      <c r="B2382" s="73" t="s">
        <v>4921</v>
      </c>
      <c r="C2382" s="74" t="s">
        <v>4476</v>
      </c>
      <c r="D2382" s="73"/>
      <c r="E2382" s="73"/>
      <c r="F2382" s="74" t="s">
        <v>275</v>
      </c>
      <c r="G2382" s="74" t="s">
        <v>189</v>
      </c>
      <c r="H2382" s="74" t="s">
        <v>186</v>
      </c>
      <c r="I2382" s="41">
        <v>38.711328742338303</v>
      </c>
    </row>
    <row r="2383" spans="1:9" ht="15.6" x14ac:dyDescent="0.3">
      <c r="A2383" s="73" t="s">
        <v>4922</v>
      </c>
      <c r="B2383" s="73" t="s">
        <v>4923</v>
      </c>
      <c r="C2383" s="74" t="s">
        <v>4476</v>
      </c>
      <c r="D2383" s="73"/>
      <c r="E2383" s="73"/>
      <c r="F2383" s="74" t="s">
        <v>275</v>
      </c>
      <c r="G2383" s="74" t="s">
        <v>189</v>
      </c>
      <c r="H2383" s="74" t="s">
        <v>186</v>
      </c>
      <c r="I2383" s="41">
        <v>38.185275514025136</v>
      </c>
    </row>
    <row r="2384" spans="1:9" ht="15.6" x14ac:dyDescent="0.3">
      <c r="A2384" s="73" t="s">
        <v>4924</v>
      </c>
      <c r="B2384" s="73" t="s">
        <v>4925</v>
      </c>
      <c r="C2384" s="74" t="s">
        <v>4476</v>
      </c>
      <c r="D2384" s="73"/>
      <c r="E2384" s="73"/>
      <c r="F2384" s="74" t="s">
        <v>275</v>
      </c>
      <c r="G2384" s="74" t="s">
        <v>189</v>
      </c>
      <c r="H2384" s="74" t="s">
        <v>186</v>
      </c>
      <c r="I2384" s="41">
        <v>35.090844759241897</v>
      </c>
    </row>
    <row r="2385" spans="1:9" ht="15.6" x14ac:dyDescent="0.3">
      <c r="A2385" s="73" t="s">
        <v>4926</v>
      </c>
      <c r="B2385" s="73" t="s">
        <v>4927</v>
      </c>
      <c r="C2385" s="74" t="s">
        <v>4476</v>
      </c>
      <c r="D2385" s="73"/>
      <c r="E2385" s="73"/>
      <c r="F2385" s="74" t="s">
        <v>275</v>
      </c>
      <c r="G2385" s="74" t="s">
        <v>189</v>
      </c>
      <c r="H2385" s="74" t="s">
        <v>186</v>
      </c>
      <c r="I2385" s="41">
        <v>36.867932135560288</v>
      </c>
    </row>
    <row r="2386" spans="1:9" ht="15.6" x14ac:dyDescent="0.3">
      <c r="A2386" s="73" t="s">
        <v>4928</v>
      </c>
      <c r="B2386" s="73" t="s">
        <v>4929</v>
      </c>
      <c r="C2386" s="74" t="s">
        <v>4476</v>
      </c>
      <c r="D2386" s="73"/>
      <c r="E2386" s="73"/>
      <c r="F2386" s="74" t="s">
        <v>275</v>
      </c>
      <c r="G2386" s="74" t="s">
        <v>189</v>
      </c>
      <c r="H2386" s="74" t="s">
        <v>186</v>
      </c>
      <c r="I2386" s="41">
        <v>36.366929060976332</v>
      </c>
    </row>
    <row r="2387" spans="1:9" ht="15.6" x14ac:dyDescent="0.3">
      <c r="A2387" s="73" t="s">
        <v>4930</v>
      </c>
      <c r="B2387" s="73" t="s">
        <v>4931</v>
      </c>
      <c r="C2387" s="74" t="s">
        <v>4476</v>
      </c>
      <c r="D2387" s="73"/>
      <c r="E2387" s="73"/>
      <c r="F2387" s="74" t="s">
        <v>275</v>
      </c>
      <c r="G2387" s="74" t="s">
        <v>189</v>
      </c>
      <c r="H2387" s="74" t="s">
        <v>186</v>
      </c>
      <c r="I2387" s="41">
        <v>33.419852151658944</v>
      </c>
    </row>
    <row r="2388" spans="1:9" ht="15.6" x14ac:dyDescent="0.3">
      <c r="A2388" s="73" t="s">
        <v>4932</v>
      </c>
      <c r="B2388" s="73" t="s">
        <v>4933</v>
      </c>
      <c r="C2388" s="74" t="s">
        <v>4476</v>
      </c>
      <c r="D2388" s="73"/>
      <c r="E2388" s="73"/>
      <c r="F2388" s="74" t="s">
        <v>275</v>
      </c>
      <c r="G2388" s="74" t="s">
        <v>185</v>
      </c>
      <c r="H2388" s="74" t="s">
        <v>186</v>
      </c>
      <c r="I2388" s="41">
        <v>16.211459006787003</v>
      </c>
    </row>
    <row r="2389" spans="1:9" ht="15.6" x14ac:dyDescent="0.3">
      <c r="A2389" s="73" t="s">
        <v>4934</v>
      </c>
      <c r="B2389" s="73" t="s">
        <v>4935</v>
      </c>
      <c r="C2389" s="74" t="s">
        <v>4476</v>
      </c>
      <c r="D2389" s="73"/>
      <c r="E2389" s="73"/>
      <c r="F2389" s="74" t="s">
        <v>275</v>
      </c>
      <c r="G2389" s="74" t="s">
        <v>189</v>
      </c>
      <c r="H2389" s="74" t="s">
        <v>186</v>
      </c>
      <c r="I2389" s="41">
        <v>19.812310345943501</v>
      </c>
    </row>
    <row r="2390" spans="1:9" ht="15.6" x14ac:dyDescent="0.3">
      <c r="A2390" s="73" t="s">
        <v>4936</v>
      </c>
      <c r="B2390" s="73" t="s">
        <v>4937</v>
      </c>
      <c r="C2390" s="74" t="s">
        <v>4476</v>
      </c>
      <c r="D2390" s="73"/>
      <c r="E2390" s="73"/>
      <c r="F2390" s="74" t="s">
        <v>275</v>
      </c>
      <c r="G2390" s="74" t="s">
        <v>189</v>
      </c>
      <c r="H2390" s="74" t="s">
        <v>186</v>
      </c>
      <c r="I2390" s="41">
        <v>17.513021249345726</v>
      </c>
    </row>
    <row r="2391" spans="1:9" ht="15.6" x14ac:dyDescent="0.3">
      <c r="A2391" s="73" t="s">
        <v>4938</v>
      </c>
      <c r="B2391" s="73" t="s">
        <v>4939</v>
      </c>
      <c r="C2391" s="74" t="s">
        <v>4476</v>
      </c>
      <c r="D2391" s="73"/>
      <c r="E2391" s="73"/>
      <c r="F2391" s="74" t="s">
        <v>275</v>
      </c>
      <c r="G2391" s="74" t="s">
        <v>189</v>
      </c>
      <c r="H2391" s="74" t="s">
        <v>186</v>
      </c>
      <c r="I2391" s="41">
        <v>15.672642638801507</v>
      </c>
    </row>
    <row r="2392" spans="1:9" ht="15.6" x14ac:dyDescent="0.3">
      <c r="A2392" s="73" t="s">
        <v>4940</v>
      </c>
      <c r="B2392" s="73" t="s">
        <v>4941</v>
      </c>
      <c r="C2392" s="74" t="s">
        <v>4476</v>
      </c>
      <c r="D2392" s="73"/>
      <c r="E2392" s="73"/>
      <c r="F2392" s="74" t="s">
        <v>275</v>
      </c>
      <c r="G2392" s="74" t="s">
        <v>189</v>
      </c>
      <c r="H2392" s="74" t="s">
        <v>186</v>
      </c>
      <c r="I2392" s="41">
        <v>20.819267326856949</v>
      </c>
    </row>
    <row r="2393" spans="1:9" ht="15.6" x14ac:dyDescent="0.3">
      <c r="A2393" s="73" t="s">
        <v>4942</v>
      </c>
      <c r="B2393" s="73" t="s">
        <v>4943</v>
      </c>
      <c r="C2393" s="74" t="s">
        <v>4476</v>
      </c>
      <c r="D2393" s="73"/>
      <c r="E2393" s="73"/>
      <c r="F2393" s="74" t="s">
        <v>275</v>
      </c>
      <c r="G2393" s="74" t="s">
        <v>189</v>
      </c>
      <c r="H2393" s="74" t="s">
        <v>186</v>
      </c>
      <c r="I2393" s="41">
        <v>17.646988300051014</v>
      </c>
    </row>
    <row r="2394" spans="1:9" ht="15.6" x14ac:dyDescent="0.3">
      <c r="A2394" s="73" t="s">
        <v>4944</v>
      </c>
      <c r="B2394" s="73" t="s">
        <v>4945</v>
      </c>
      <c r="C2394" s="74" t="s">
        <v>4476</v>
      </c>
      <c r="D2394" s="73"/>
      <c r="E2394" s="73"/>
      <c r="F2394" s="74" t="s">
        <v>275</v>
      </c>
      <c r="G2394" s="74" t="s">
        <v>189</v>
      </c>
      <c r="H2394" s="74" t="s">
        <v>186</v>
      </c>
      <c r="I2394" s="41">
        <v>15.728552876707996</v>
      </c>
    </row>
    <row r="2395" spans="1:9" ht="15.6" x14ac:dyDescent="0.3">
      <c r="A2395" s="73" t="s">
        <v>4946</v>
      </c>
      <c r="B2395" s="73" t="s">
        <v>4947</v>
      </c>
      <c r="C2395" s="74" t="s">
        <v>4476</v>
      </c>
      <c r="D2395" s="73"/>
      <c r="E2395" s="73"/>
      <c r="F2395" s="74" t="s">
        <v>275</v>
      </c>
      <c r="G2395" s="74" t="s">
        <v>189</v>
      </c>
      <c r="H2395" s="74" t="s">
        <v>186</v>
      </c>
      <c r="I2395" s="41">
        <v>20.819267326856949</v>
      </c>
    </row>
    <row r="2396" spans="1:9" ht="15.6" x14ac:dyDescent="0.3">
      <c r="A2396" s="73" t="s">
        <v>4948</v>
      </c>
      <c r="B2396" s="73" t="s">
        <v>4949</v>
      </c>
      <c r="C2396" s="74" t="s">
        <v>4476</v>
      </c>
      <c r="D2396" s="73"/>
      <c r="E2396" s="73"/>
      <c r="F2396" s="74" t="s">
        <v>275</v>
      </c>
      <c r="G2396" s="74" t="s">
        <v>189</v>
      </c>
      <c r="H2396" s="74" t="s">
        <v>186</v>
      </c>
      <c r="I2396" s="41">
        <v>17.646988300051014</v>
      </c>
    </row>
    <row r="2397" spans="1:9" ht="15.6" x14ac:dyDescent="0.3">
      <c r="A2397" s="73" t="s">
        <v>4950</v>
      </c>
      <c r="B2397" s="73" t="s">
        <v>4951</v>
      </c>
      <c r="C2397" s="74" t="s">
        <v>4476</v>
      </c>
      <c r="D2397" s="73"/>
      <c r="E2397" s="73"/>
      <c r="F2397" s="74" t="s">
        <v>275</v>
      </c>
      <c r="G2397" s="74" t="s">
        <v>189</v>
      </c>
      <c r="H2397" s="74" t="s">
        <v>186</v>
      </c>
      <c r="I2397" s="41">
        <v>15.728552876707996</v>
      </c>
    </row>
    <row r="2398" spans="1:9" ht="15.6" x14ac:dyDescent="0.3">
      <c r="A2398" s="73" t="s">
        <v>4952</v>
      </c>
      <c r="B2398" s="73" t="s">
        <v>4953</v>
      </c>
      <c r="C2398" s="74" t="s">
        <v>4476</v>
      </c>
      <c r="D2398" s="73"/>
      <c r="E2398" s="73"/>
      <c r="F2398" s="74" t="s">
        <v>275</v>
      </c>
      <c r="G2398" s="74" t="s">
        <v>189</v>
      </c>
      <c r="H2398" s="74" t="s">
        <v>186</v>
      </c>
      <c r="I2398" s="41">
        <v>20.819267326856949</v>
      </c>
    </row>
    <row r="2399" spans="1:9" ht="15.6" x14ac:dyDescent="0.3">
      <c r="A2399" s="73" t="s">
        <v>4954</v>
      </c>
      <c r="B2399" s="73" t="s">
        <v>4955</v>
      </c>
      <c r="C2399" s="74" t="s">
        <v>4476</v>
      </c>
      <c r="D2399" s="73"/>
      <c r="E2399" s="73"/>
      <c r="F2399" s="74" t="s">
        <v>275</v>
      </c>
      <c r="G2399" s="74" t="s">
        <v>189</v>
      </c>
      <c r="H2399" s="74" t="s">
        <v>186</v>
      </c>
      <c r="I2399" s="41">
        <v>17.646988300051014</v>
      </c>
    </row>
    <row r="2400" spans="1:9" ht="15.6" x14ac:dyDescent="0.3">
      <c r="A2400" s="73" t="s">
        <v>4956</v>
      </c>
      <c r="B2400" s="73" t="s">
        <v>4957</v>
      </c>
      <c r="C2400" s="74" t="s">
        <v>4476</v>
      </c>
      <c r="D2400" s="73"/>
      <c r="E2400" s="73"/>
      <c r="F2400" s="74" t="s">
        <v>275</v>
      </c>
      <c r="G2400" s="74" t="s">
        <v>189</v>
      </c>
      <c r="H2400" s="74" t="s">
        <v>186</v>
      </c>
      <c r="I2400" s="41">
        <v>15.728552876707996</v>
      </c>
    </row>
    <row r="2401" spans="1:9" ht="15.6" x14ac:dyDescent="0.3">
      <c r="A2401" s="73" t="s">
        <v>4958</v>
      </c>
      <c r="B2401" s="73" t="s">
        <v>4959</v>
      </c>
      <c r="C2401" s="74" t="s">
        <v>4476</v>
      </c>
      <c r="D2401" s="73"/>
      <c r="E2401" s="73"/>
      <c r="F2401" s="74" t="s">
        <v>275</v>
      </c>
      <c r="G2401" s="74" t="s">
        <v>189</v>
      </c>
      <c r="H2401" s="74" t="s">
        <v>186</v>
      </c>
      <c r="I2401" s="41">
        <v>22.191489127159784</v>
      </c>
    </row>
    <row r="2402" spans="1:9" ht="15.6" x14ac:dyDescent="0.3">
      <c r="A2402" s="73" t="s">
        <v>4960</v>
      </c>
      <c r="B2402" s="73" t="s">
        <v>4961</v>
      </c>
      <c r="C2402" s="74" t="s">
        <v>4476</v>
      </c>
      <c r="D2402" s="73"/>
      <c r="E2402" s="73"/>
      <c r="F2402" s="74" t="s">
        <v>275</v>
      </c>
      <c r="G2402" s="74" t="s">
        <v>189</v>
      </c>
      <c r="H2402" s="74" t="s">
        <v>186</v>
      </c>
      <c r="I2402" s="41">
        <v>19.627532216053673</v>
      </c>
    </row>
    <row r="2403" spans="1:9" ht="15.6" x14ac:dyDescent="0.3">
      <c r="A2403" s="73" t="s">
        <v>4962</v>
      </c>
      <c r="B2403" s="73" t="s">
        <v>4963</v>
      </c>
      <c r="C2403" s="74" t="s">
        <v>4476</v>
      </c>
      <c r="D2403" s="73"/>
      <c r="E2403" s="73"/>
      <c r="F2403" s="74" t="s">
        <v>275</v>
      </c>
      <c r="G2403" s="74" t="s">
        <v>189</v>
      </c>
      <c r="H2403" s="74" t="s">
        <v>186</v>
      </c>
      <c r="I2403" s="41">
        <v>17.564578379531515</v>
      </c>
    </row>
    <row r="2404" spans="1:9" ht="15.6" x14ac:dyDescent="0.3">
      <c r="A2404" s="73" t="s">
        <v>4964</v>
      </c>
      <c r="B2404" s="73" t="s">
        <v>4965</v>
      </c>
      <c r="C2404" s="74" t="s">
        <v>4476</v>
      </c>
      <c r="D2404" s="73"/>
      <c r="E2404" s="73"/>
      <c r="F2404" s="74" t="s">
        <v>275</v>
      </c>
      <c r="G2404" s="74" t="s">
        <v>189</v>
      </c>
      <c r="H2404" s="74" t="s">
        <v>186</v>
      </c>
      <c r="I2404" s="41">
        <v>22.191489127159784</v>
      </c>
    </row>
    <row r="2405" spans="1:9" ht="15.6" x14ac:dyDescent="0.3">
      <c r="A2405" s="73" t="s">
        <v>4966</v>
      </c>
      <c r="B2405" s="73" t="s">
        <v>4967</v>
      </c>
      <c r="C2405" s="74" t="s">
        <v>4476</v>
      </c>
      <c r="D2405" s="73"/>
      <c r="E2405" s="73"/>
      <c r="F2405" s="74" t="s">
        <v>275</v>
      </c>
      <c r="G2405" s="74" t="s">
        <v>189</v>
      </c>
      <c r="H2405" s="74" t="s">
        <v>186</v>
      </c>
      <c r="I2405" s="41">
        <v>19.627532216053673</v>
      </c>
    </row>
    <row r="2406" spans="1:9" ht="15.6" x14ac:dyDescent="0.3">
      <c r="A2406" s="73" t="s">
        <v>4968</v>
      </c>
      <c r="B2406" s="73" t="s">
        <v>4969</v>
      </c>
      <c r="C2406" s="74" t="s">
        <v>4476</v>
      </c>
      <c r="D2406" s="73"/>
      <c r="E2406" s="73"/>
      <c r="F2406" s="74" t="s">
        <v>275</v>
      </c>
      <c r="G2406" s="74" t="s">
        <v>189</v>
      </c>
      <c r="H2406" s="74" t="s">
        <v>186</v>
      </c>
      <c r="I2406" s="41">
        <v>17.564578379531515</v>
      </c>
    </row>
    <row r="2407" spans="1:9" ht="15.6" x14ac:dyDescent="0.3">
      <c r="A2407" s="73" t="s">
        <v>4970</v>
      </c>
      <c r="B2407" s="73" t="s">
        <v>4971</v>
      </c>
      <c r="C2407" s="74" t="s">
        <v>4476</v>
      </c>
      <c r="D2407" s="73"/>
      <c r="E2407" s="73"/>
      <c r="F2407" s="74" t="s">
        <v>275</v>
      </c>
      <c r="G2407" s="74" t="s">
        <v>189</v>
      </c>
      <c r="H2407" s="74" t="s">
        <v>186</v>
      </c>
      <c r="I2407" s="41">
        <v>22.191489127159784</v>
      </c>
    </row>
    <row r="2408" spans="1:9" ht="15.6" x14ac:dyDescent="0.3">
      <c r="A2408" s="73" t="s">
        <v>4972</v>
      </c>
      <c r="B2408" s="73" t="s">
        <v>4973</v>
      </c>
      <c r="C2408" s="74" t="s">
        <v>4476</v>
      </c>
      <c r="D2408" s="73"/>
      <c r="E2408" s="73"/>
      <c r="F2408" s="74" t="s">
        <v>275</v>
      </c>
      <c r="G2408" s="74" t="s">
        <v>189</v>
      </c>
      <c r="H2408" s="74" t="s">
        <v>186</v>
      </c>
      <c r="I2408" s="41">
        <v>19.627532216053673</v>
      </c>
    </row>
    <row r="2409" spans="1:9" ht="15.6" x14ac:dyDescent="0.3">
      <c r="A2409" s="73" t="s">
        <v>4974</v>
      </c>
      <c r="B2409" s="73" t="s">
        <v>4975</v>
      </c>
      <c r="C2409" s="74" t="s">
        <v>4476</v>
      </c>
      <c r="D2409" s="73"/>
      <c r="E2409" s="73"/>
      <c r="F2409" s="74" t="s">
        <v>275</v>
      </c>
      <c r="G2409" s="74" t="s">
        <v>189</v>
      </c>
      <c r="H2409" s="74" t="s">
        <v>186</v>
      </c>
      <c r="I2409" s="41">
        <v>17.564578379531515</v>
      </c>
    </row>
    <row r="2410" spans="1:9" ht="15.6" x14ac:dyDescent="0.3">
      <c r="A2410" s="73" t="s">
        <v>4976</v>
      </c>
      <c r="B2410" s="73" t="s">
        <v>4977</v>
      </c>
      <c r="C2410" s="74" t="s">
        <v>4476</v>
      </c>
      <c r="D2410" s="73"/>
      <c r="E2410" s="73"/>
      <c r="F2410" s="74" t="s">
        <v>275</v>
      </c>
      <c r="G2410" s="74" t="s">
        <v>189</v>
      </c>
      <c r="H2410" s="74" t="s">
        <v>186</v>
      </c>
      <c r="I2410" s="41">
        <v>22.191489127159784</v>
      </c>
    </row>
    <row r="2411" spans="1:9" ht="15.6" x14ac:dyDescent="0.3">
      <c r="A2411" s="73" t="s">
        <v>4978</v>
      </c>
      <c r="B2411" s="73" t="s">
        <v>4979</v>
      </c>
      <c r="C2411" s="74" t="s">
        <v>4476</v>
      </c>
      <c r="D2411" s="73"/>
      <c r="E2411" s="73"/>
      <c r="F2411" s="74" t="s">
        <v>275</v>
      </c>
      <c r="G2411" s="74" t="s">
        <v>189</v>
      </c>
      <c r="H2411" s="74" t="s">
        <v>186</v>
      </c>
      <c r="I2411" s="41">
        <v>19.627532216053673</v>
      </c>
    </row>
    <row r="2412" spans="1:9" ht="15.6" x14ac:dyDescent="0.3">
      <c r="A2412" s="73" t="s">
        <v>4980</v>
      </c>
      <c r="B2412" s="73" t="s">
        <v>4981</v>
      </c>
      <c r="C2412" s="74" t="s">
        <v>4476</v>
      </c>
      <c r="D2412" s="73"/>
      <c r="E2412" s="73"/>
      <c r="F2412" s="74" t="s">
        <v>275</v>
      </c>
      <c r="G2412" s="74" t="s">
        <v>189</v>
      </c>
      <c r="H2412" s="74" t="s">
        <v>186</v>
      </c>
      <c r="I2412" s="41">
        <v>17.564578379531515</v>
      </c>
    </row>
    <row r="2413" spans="1:9" ht="15.6" x14ac:dyDescent="0.3">
      <c r="A2413" s="73" t="s">
        <v>4982</v>
      </c>
      <c r="B2413" s="73" t="s">
        <v>4983</v>
      </c>
      <c r="C2413" s="74" t="s">
        <v>4476</v>
      </c>
      <c r="D2413" s="73"/>
      <c r="E2413" s="73"/>
      <c r="F2413" s="74" t="s">
        <v>275</v>
      </c>
      <c r="G2413" s="74" t="s">
        <v>189</v>
      </c>
      <c r="H2413" s="74" t="s">
        <v>186</v>
      </c>
      <c r="I2413" s="41">
        <v>22.191489127159784</v>
      </c>
    </row>
    <row r="2414" spans="1:9" ht="15.6" x14ac:dyDescent="0.3">
      <c r="A2414" s="73" t="s">
        <v>4984</v>
      </c>
      <c r="B2414" s="73" t="s">
        <v>4985</v>
      </c>
      <c r="C2414" s="74" t="s">
        <v>4476</v>
      </c>
      <c r="D2414" s="73"/>
      <c r="E2414" s="73"/>
      <c r="F2414" s="74" t="s">
        <v>275</v>
      </c>
      <c r="G2414" s="74" t="s">
        <v>189</v>
      </c>
      <c r="H2414" s="74" t="s">
        <v>186</v>
      </c>
      <c r="I2414" s="41">
        <v>19.627532216053673</v>
      </c>
    </row>
    <row r="2415" spans="1:9" ht="15.6" x14ac:dyDescent="0.3">
      <c r="A2415" s="73" t="s">
        <v>4986</v>
      </c>
      <c r="B2415" s="73" t="s">
        <v>4987</v>
      </c>
      <c r="C2415" s="74" t="s">
        <v>4476</v>
      </c>
      <c r="D2415" s="73"/>
      <c r="E2415" s="73"/>
      <c r="F2415" s="74" t="s">
        <v>275</v>
      </c>
      <c r="G2415" s="74" t="s">
        <v>189</v>
      </c>
      <c r="H2415" s="74" t="s">
        <v>186</v>
      </c>
      <c r="I2415" s="41">
        <v>17.564578379531515</v>
      </c>
    </row>
    <row r="2416" spans="1:9" ht="15.6" x14ac:dyDescent="0.3">
      <c r="A2416" s="73" t="s">
        <v>4988</v>
      </c>
      <c r="B2416" s="73" t="s">
        <v>4989</v>
      </c>
      <c r="C2416" s="74" t="s">
        <v>4476</v>
      </c>
      <c r="D2416" s="73"/>
      <c r="E2416" s="73"/>
      <c r="F2416" s="74" t="s">
        <v>275</v>
      </c>
      <c r="G2416" s="74" t="s">
        <v>189</v>
      </c>
      <c r="H2416" s="74" t="s">
        <v>186</v>
      </c>
      <c r="I2416" s="41">
        <v>22.191489127159784</v>
      </c>
    </row>
    <row r="2417" spans="1:9" ht="15.6" x14ac:dyDescent="0.3">
      <c r="A2417" s="73" t="s">
        <v>4990</v>
      </c>
      <c r="B2417" s="73" t="s">
        <v>4991</v>
      </c>
      <c r="C2417" s="74" t="s">
        <v>4476</v>
      </c>
      <c r="D2417" s="73"/>
      <c r="E2417" s="73"/>
      <c r="F2417" s="74" t="s">
        <v>275</v>
      </c>
      <c r="G2417" s="74" t="s">
        <v>189</v>
      </c>
      <c r="H2417" s="74" t="s">
        <v>186</v>
      </c>
      <c r="I2417" s="41">
        <v>19.627532216053673</v>
      </c>
    </row>
    <row r="2418" spans="1:9" ht="15.6" x14ac:dyDescent="0.3">
      <c r="A2418" s="73" t="s">
        <v>4992</v>
      </c>
      <c r="B2418" s="73" t="s">
        <v>4993</v>
      </c>
      <c r="C2418" s="74" t="s">
        <v>4476</v>
      </c>
      <c r="D2418" s="73"/>
      <c r="E2418" s="73"/>
      <c r="F2418" s="74" t="s">
        <v>275</v>
      </c>
      <c r="G2418" s="74" t="s">
        <v>189</v>
      </c>
      <c r="H2418" s="74" t="s">
        <v>186</v>
      </c>
      <c r="I2418" s="41">
        <v>17.564578379531515</v>
      </c>
    </row>
    <row r="2419" spans="1:9" ht="15.6" x14ac:dyDescent="0.3">
      <c r="A2419" s="73" t="s">
        <v>4994</v>
      </c>
      <c r="B2419" s="73" t="s">
        <v>4995</v>
      </c>
      <c r="C2419" s="74" t="s">
        <v>4476</v>
      </c>
      <c r="D2419" s="73"/>
      <c r="E2419" s="73"/>
      <c r="F2419" s="74" t="s">
        <v>275</v>
      </c>
      <c r="G2419" s="74" t="s">
        <v>189</v>
      </c>
      <c r="H2419" s="74" t="s">
        <v>186</v>
      </c>
      <c r="I2419" s="41">
        <v>22.191489127159784</v>
      </c>
    </row>
    <row r="2420" spans="1:9" ht="15.6" x14ac:dyDescent="0.3">
      <c r="A2420" s="73" t="s">
        <v>4996</v>
      </c>
      <c r="B2420" s="73" t="s">
        <v>4997</v>
      </c>
      <c r="C2420" s="74" t="s">
        <v>4476</v>
      </c>
      <c r="D2420" s="73"/>
      <c r="E2420" s="73"/>
      <c r="F2420" s="74" t="s">
        <v>275</v>
      </c>
      <c r="G2420" s="74" t="s">
        <v>189</v>
      </c>
      <c r="H2420" s="74" t="s">
        <v>186</v>
      </c>
      <c r="I2420" s="41">
        <v>19.627532216053673</v>
      </c>
    </row>
    <row r="2421" spans="1:9" ht="15.6" x14ac:dyDescent="0.3">
      <c r="A2421" s="73" t="s">
        <v>4998</v>
      </c>
      <c r="B2421" s="73" t="s">
        <v>4999</v>
      </c>
      <c r="C2421" s="74" t="s">
        <v>4476</v>
      </c>
      <c r="D2421" s="73"/>
      <c r="E2421" s="73"/>
      <c r="F2421" s="74" t="s">
        <v>275</v>
      </c>
      <c r="G2421" s="74" t="s">
        <v>189</v>
      </c>
      <c r="H2421" s="74" t="s">
        <v>186</v>
      </c>
      <c r="I2421" s="41">
        <v>17.564578379531515</v>
      </c>
    </row>
    <row r="2422" spans="1:9" ht="15.6" x14ac:dyDescent="0.3">
      <c r="A2422" s="77">
        <v>510615.01699999999</v>
      </c>
      <c r="B2422" s="73" t="s">
        <v>5000</v>
      </c>
      <c r="C2422" s="74" t="s">
        <v>4476</v>
      </c>
      <c r="D2422" s="73"/>
      <c r="E2422" s="73"/>
      <c r="F2422" s="74" t="s">
        <v>275</v>
      </c>
      <c r="G2422" s="74" t="s">
        <v>189</v>
      </c>
      <c r="H2422" s="74" t="s">
        <v>186</v>
      </c>
      <c r="I2422" s="41">
        <v>22.191489127159784</v>
      </c>
    </row>
    <row r="2423" spans="1:9" ht="15.6" x14ac:dyDescent="0.3">
      <c r="A2423" s="73" t="s">
        <v>5001</v>
      </c>
      <c r="B2423" s="73" t="s">
        <v>5002</v>
      </c>
      <c r="C2423" s="74" t="s">
        <v>4476</v>
      </c>
      <c r="D2423" s="73"/>
      <c r="E2423" s="73"/>
      <c r="F2423" s="74" t="s">
        <v>275</v>
      </c>
      <c r="G2423" s="74" t="s">
        <v>189</v>
      </c>
      <c r="H2423" s="74" t="s">
        <v>186</v>
      </c>
      <c r="I2423" s="41">
        <v>19.627532216053673</v>
      </c>
    </row>
    <row r="2424" spans="1:9" ht="15.6" x14ac:dyDescent="0.3">
      <c r="A2424" s="73" t="s">
        <v>5003</v>
      </c>
      <c r="B2424" s="73" t="s">
        <v>5004</v>
      </c>
      <c r="C2424" s="74" t="s">
        <v>4476</v>
      </c>
      <c r="D2424" s="73"/>
      <c r="E2424" s="73"/>
      <c r="F2424" s="74" t="s">
        <v>275</v>
      </c>
      <c r="G2424" s="74" t="s">
        <v>189</v>
      </c>
      <c r="H2424" s="74" t="s">
        <v>186</v>
      </c>
      <c r="I2424" s="41">
        <v>17.564578379531515</v>
      </c>
    </row>
    <row r="2425" spans="1:9" ht="15.6" x14ac:dyDescent="0.3">
      <c r="A2425" s="78" t="s">
        <v>4970</v>
      </c>
      <c r="B2425" s="73" t="s">
        <v>5005</v>
      </c>
      <c r="C2425" s="74" t="s">
        <v>4476</v>
      </c>
      <c r="D2425" s="73"/>
      <c r="E2425" s="73"/>
      <c r="F2425" s="74" t="s">
        <v>275</v>
      </c>
      <c r="G2425" s="74" t="s">
        <v>189</v>
      </c>
      <c r="H2425" s="74" t="s">
        <v>186</v>
      </c>
      <c r="I2425" s="41">
        <v>23.301063583517774</v>
      </c>
    </row>
    <row r="2426" spans="1:9" ht="15.6" x14ac:dyDescent="0.3">
      <c r="A2426" s="73" t="s">
        <v>5006</v>
      </c>
      <c r="B2426" s="73" t="s">
        <v>5007</v>
      </c>
      <c r="C2426" s="74" t="s">
        <v>4476</v>
      </c>
      <c r="D2426" s="73"/>
      <c r="E2426" s="73"/>
      <c r="F2426" s="74" t="s">
        <v>275</v>
      </c>
      <c r="G2426" s="74" t="s">
        <v>189</v>
      </c>
      <c r="H2426" s="74" t="s">
        <v>186</v>
      </c>
      <c r="I2426" s="41">
        <v>20.608908826856361</v>
      </c>
    </row>
    <row r="2427" spans="1:9" ht="15.6" x14ac:dyDescent="0.3">
      <c r="A2427" s="73" t="s">
        <v>5008</v>
      </c>
      <c r="B2427" s="73" t="s">
        <v>5009</v>
      </c>
      <c r="C2427" s="74" t="s">
        <v>4476</v>
      </c>
      <c r="D2427" s="73"/>
      <c r="E2427" s="73"/>
      <c r="F2427" s="74" t="s">
        <v>275</v>
      </c>
      <c r="G2427" s="74" t="s">
        <v>189</v>
      </c>
      <c r="H2427" s="74" t="s">
        <v>186</v>
      </c>
      <c r="I2427" s="41">
        <v>18.442807298508093</v>
      </c>
    </row>
    <row r="2428" spans="1:9" ht="15.6" x14ac:dyDescent="0.3">
      <c r="A2428" s="77">
        <v>510615.01299999998</v>
      </c>
      <c r="B2428" s="73" t="s">
        <v>5010</v>
      </c>
      <c r="C2428" s="74" t="s">
        <v>4476</v>
      </c>
      <c r="D2428" s="73"/>
      <c r="E2428" s="73"/>
      <c r="F2428" s="74" t="s">
        <v>275</v>
      </c>
      <c r="G2428" s="74" t="s">
        <v>189</v>
      </c>
      <c r="H2428" s="74" t="s">
        <v>186</v>
      </c>
      <c r="I2428" s="41">
        <v>23.301063583517774</v>
      </c>
    </row>
    <row r="2429" spans="1:9" ht="15.6" x14ac:dyDescent="0.3">
      <c r="A2429" s="73" t="s">
        <v>5011</v>
      </c>
      <c r="B2429" s="73" t="s">
        <v>5012</v>
      </c>
      <c r="C2429" s="74" t="s">
        <v>4476</v>
      </c>
      <c r="D2429" s="73"/>
      <c r="E2429" s="73"/>
      <c r="F2429" s="74" t="s">
        <v>275</v>
      </c>
      <c r="G2429" s="74" t="s">
        <v>189</v>
      </c>
      <c r="H2429" s="74" t="s">
        <v>186</v>
      </c>
      <c r="I2429" s="41">
        <v>20.608908826856361</v>
      </c>
    </row>
    <row r="2430" spans="1:9" ht="15.6" x14ac:dyDescent="0.3">
      <c r="A2430" s="73" t="s">
        <v>5013</v>
      </c>
      <c r="B2430" s="73" t="s">
        <v>5014</v>
      </c>
      <c r="C2430" s="74" t="s">
        <v>4476</v>
      </c>
      <c r="D2430" s="73"/>
      <c r="E2430" s="73"/>
      <c r="F2430" s="74" t="s">
        <v>275</v>
      </c>
      <c r="G2430" s="74" t="s">
        <v>189</v>
      </c>
      <c r="H2430" s="74" t="s">
        <v>186</v>
      </c>
      <c r="I2430" s="41">
        <v>18.442807298508093</v>
      </c>
    </row>
    <row r="2431" spans="1:9" ht="15.6" x14ac:dyDescent="0.3">
      <c r="A2431" s="77">
        <v>510615.016</v>
      </c>
      <c r="B2431" s="73" t="s">
        <v>5015</v>
      </c>
      <c r="C2431" s="74" t="s">
        <v>4476</v>
      </c>
      <c r="D2431" s="73"/>
      <c r="E2431" s="73"/>
      <c r="F2431" s="74" t="s">
        <v>275</v>
      </c>
      <c r="G2431" s="74" t="s">
        <v>189</v>
      </c>
      <c r="H2431" s="74" t="s">
        <v>186</v>
      </c>
      <c r="I2431" s="41">
        <v>22.191489127159784</v>
      </c>
    </row>
    <row r="2432" spans="1:9" ht="15.6" x14ac:dyDescent="0.3">
      <c r="A2432" s="73" t="s">
        <v>5016</v>
      </c>
      <c r="B2432" s="73" t="s">
        <v>5017</v>
      </c>
      <c r="C2432" s="74" t="s">
        <v>4476</v>
      </c>
      <c r="D2432" s="73"/>
      <c r="E2432" s="73"/>
      <c r="F2432" s="74" t="s">
        <v>275</v>
      </c>
      <c r="G2432" s="74" t="s">
        <v>189</v>
      </c>
      <c r="H2432" s="74" t="s">
        <v>186</v>
      </c>
      <c r="I2432" s="41">
        <v>19.627532216053673</v>
      </c>
    </row>
    <row r="2433" spans="1:9" ht="15.6" x14ac:dyDescent="0.3">
      <c r="A2433" s="73" t="s">
        <v>5018</v>
      </c>
      <c r="B2433" s="73" t="s">
        <v>5019</v>
      </c>
      <c r="C2433" s="74" t="s">
        <v>4476</v>
      </c>
      <c r="D2433" s="73"/>
      <c r="E2433" s="73"/>
      <c r="F2433" s="74" t="s">
        <v>275</v>
      </c>
      <c r="G2433" s="74" t="s">
        <v>189</v>
      </c>
      <c r="H2433" s="74" t="s">
        <v>186</v>
      </c>
      <c r="I2433" s="41">
        <v>17.564578379531515</v>
      </c>
    </row>
    <row r="2434" spans="1:9" ht="15.6" x14ac:dyDescent="0.3">
      <c r="A2434" s="73" t="s">
        <v>5020</v>
      </c>
      <c r="B2434" s="73" t="s">
        <v>5021</v>
      </c>
      <c r="C2434" s="74">
        <v>1</v>
      </c>
      <c r="D2434" s="73"/>
      <c r="E2434" s="73"/>
      <c r="F2434" s="74">
        <v>20</v>
      </c>
      <c r="G2434" s="74" t="s">
        <v>185</v>
      </c>
      <c r="H2434" s="74" t="s">
        <v>1066</v>
      </c>
      <c r="I2434" s="41">
        <v>1.6559999999999999</v>
      </c>
    </row>
    <row r="2435" spans="1:9" ht="15.6" x14ac:dyDescent="0.3">
      <c r="A2435" s="73" t="s">
        <v>5022</v>
      </c>
      <c r="B2435" s="73" t="s">
        <v>5023</v>
      </c>
      <c r="C2435" s="74">
        <v>1</v>
      </c>
      <c r="D2435" s="73"/>
      <c r="E2435" s="73"/>
      <c r="F2435" s="74">
        <v>20</v>
      </c>
      <c r="G2435" s="74" t="s">
        <v>185</v>
      </c>
      <c r="H2435" s="74" t="s">
        <v>1066</v>
      </c>
      <c r="I2435" s="41">
        <v>1.6559999999999999</v>
      </c>
    </row>
    <row r="2436" spans="1:9" ht="15.6" x14ac:dyDescent="0.3">
      <c r="A2436" s="73" t="s">
        <v>5024</v>
      </c>
      <c r="B2436" s="73" t="s">
        <v>5025</v>
      </c>
      <c r="C2436" s="74">
        <v>1</v>
      </c>
      <c r="D2436" s="73"/>
      <c r="E2436" s="73"/>
      <c r="F2436" s="74">
        <v>20</v>
      </c>
      <c r="G2436" s="74" t="s">
        <v>185</v>
      </c>
      <c r="H2436" s="74" t="s">
        <v>1066</v>
      </c>
      <c r="I2436" s="41">
        <v>1.6559999999999999</v>
      </c>
    </row>
    <row r="2437" spans="1:9" ht="15.6" x14ac:dyDescent="0.3">
      <c r="A2437" s="73" t="s">
        <v>5024</v>
      </c>
      <c r="B2437" s="73" t="s">
        <v>5026</v>
      </c>
      <c r="C2437" s="74">
        <v>1</v>
      </c>
      <c r="D2437" s="73"/>
      <c r="E2437" s="73"/>
      <c r="F2437" s="74">
        <v>20</v>
      </c>
      <c r="G2437" s="74" t="s">
        <v>185</v>
      </c>
      <c r="H2437" s="74" t="s">
        <v>1066</v>
      </c>
      <c r="I2437" s="41">
        <v>1.6559999999999999</v>
      </c>
    </row>
    <row r="2438" spans="1:9" ht="15.6" x14ac:dyDescent="0.3">
      <c r="A2438" s="73" t="s">
        <v>5027</v>
      </c>
      <c r="B2438" s="73" t="s">
        <v>5028</v>
      </c>
      <c r="C2438" s="74">
        <v>1</v>
      </c>
      <c r="D2438" s="73"/>
      <c r="E2438" s="73"/>
      <c r="F2438" s="74">
        <v>20</v>
      </c>
      <c r="G2438" s="74" t="s">
        <v>185</v>
      </c>
      <c r="H2438" s="74" t="s">
        <v>1066</v>
      </c>
      <c r="I2438" s="41">
        <v>1.9487999999999999</v>
      </c>
    </row>
    <row r="2439" spans="1:9" ht="15.6" x14ac:dyDescent="0.3">
      <c r="A2439" s="73" t="s">
        <v>5029</v>
      </c>
      <c r="B2439" s="73" t="s">
        <v>5028</v>
      </c>
      <c r="C2439" s="74">
        <v>1</v>
      </c>
      <c r="D2439" s="73"/>
      <c r="E2439" s="73"/>
      <c r="F2439" s="74">
        <v>20</v>
      </c>
      <c r="G2439" s="74" t="s">
        <v>185</v>
      </c>
      <c r="H2439" s="74" t="s">
        <v>1066</v>
      </c>
      <c r="I2439" s="41">
        <v>1.9487999999999999</v>
      </c>
    </row>
    <row r="2440" spans="1:9" ht="15.6" x14ac:dyDescent="0.3">
      <c r="A2440" s="73" t="s">
        <v>5030</v>
      </c>
      <c r="B2440" s="73" t="s">
        <v>5031</v>
      </c>
      <c r="C2440" s="74">
        <v>1</v>
      </c>
      <c r="D2440" s="73"/>
      <c r="E2440" s="73"/>
      <c r="F2440" s="74">
        <v>500</v>
      </c>
      <c r="G2440" s="74" t="s">
        <v>185</v>
      </c>
      <c r="H2440" s="74" t="s">
        <v>1066</v>
      </c>
      <c r="I2440" s="41">
        <v>0.43847999999999998</v>
      </c>
    </row>
    <row r="2441" spans="1:9" ht="15.6" x14ac:dyDescent="0.3">
      <c r="A2441" s="73" t="s">
        <v>5032</v>
      </c>
      <c r="B2441" s="73" t="s">
        <v>5033</v>
      </c>
      <c r="C2441" s="74">
        <v>1</v>
      </c>
      <c r="D2441" s="73"/>
      <c r="E2441" s="73"/>
      <c r="F2441" s="74">
        <v>1000</v>
      </c>
      <c r="G2441" s="74" t="s">
        <v>185</v>
      </c>
      <c r="H2441" s="74" t="s">
        <v>1066</v>
      </c>
      <c r="I2441" s="41">
        <v>0.19487999999999997</v>
      </c>
    </row>
    <row r="2442" spans="1:9" ht="15.6" x14ac:dyDescent="0.3">
      <c r="A2442" s="73" t="s">
        <v>5034</v>
      </c>
      <c r="B2442" s="73" t="s">
        <v>5035</v>
      </c>
      <c r="C2442" s="74">
        <v>1</v>
      </c>
      <c r="D2442" s="74"/>
      <c r="E2442" s="74"/>
      <c r="F2442" s="74">
        <v>300</v>
      </c>
      <c r="G2442" s="74" t="s">
        <v>185</v>
      </c>
      <c r="H2442" s="74" t="s">
        <v>186</v>
      </c>
      <c r="I2442" s="41">
        <v>1.716</v>
      </c>
    </row>
    <row r="2443" spans="1:9" ht="15.6" x14ac:dyDescent="0.3">
      <c r="A2443" s="73" t="s">
        <v>5036</v>
      </c>
      <c r="B2443" s="73" t="s">
        <v>5037</v>
      </c>
      <c r="C2443" s="74">
        <v>1</v>
      </c>
      <c r="D2443" s="74"/>
      <c r="E2443" s="74"/>
      <c r="F2443" s="74">
        <v>150</v>
      </c>
      <c r="G2443" s="74" t="s">
        <v>185</v>
      </c>
      <c r="H2443" s="74" t="s">
        <v>186</v>
      </c>
      <c r="I2443" s="41">
        <v>2.34</v>
      </c>
    </row>
    <row r="2444" spans="1:9" ht="15.6" x14ac:dyDescent="0.3">
      <c r="A2444" s="73" t="s">
        <v>5038</v>
      </c>
      <c r="B2444" s="73" t="s">
        <v>5039</v>
      </c>
      <c r="C2444" s="74">
        <v>1</v>
      </c>
      <c r="D2444" s="74"/>
      <c r="E2444" s="74"/>
      <c r="F2444" s="74">
        <v>600</v>
      </c>
      <c r="G2444" s="74" t="s">
        <v>185</v>
      </c>
      <c r="H2444" s="74" t="s">
        <v>1066</v>
      </c>
      <c r="I2444" s="41">
        <v>1.272</v>
      </c>
    </row>
    <row r="2445" spans="1:9" ht="15.6" x14ac:dyDescent="0.3">
      <c r="A2445" s="73" t="s">
        <v>5040</v>
      </c>
      <c r="B2445" s="75" t="s">
        <v>5041</v>
      </c>
      <c r="C2445" s="74">
        <v>1</v>
      </c>
      <c r="D2445" s="73"/>
      <c r="E2445" s="73"/>
      <c r="F2445" s="74">
        <v>200</v>
      </c>
      <c r="G2445" s="74" t="s">
        <v>1110</v>
      </c>
      <c r="H2445" s="74" t="s">
        <v>186</v>
      </c>
      <c r="I2445" s="41">
        <v>1.512</v>
      </c>
    </row>
    <row r="2446" spans="1:9" ht="15.6" x14ac:dyDescent="0.3">
      <c r="A2446" s="73" t="s">
        <v>5042</v>
      </c>
      <c r="B2446" s="73" t="s">
        <v>5043</v>
      </c>
      <c r="C2446" s="74">
        <v>6</v>
      </c>
      <c r="D2446" s="73"/>
      <c r="E2446" s="73"/>
      <c r="F2446" s="74">
        <v>6</v>
      </c>
      <c r="G2446" s="74" t="s">
        <v>185</v>
      </c>
      <c r="H2446" s="74" t="s">
        <v>186</v>
      </c>
      <c r="I2446" s="41">
        <v>52.608000000000004</v>
      </c>
    </row>
    <row r="2447" spans="1:9" ht="15.6" x14ac:dyDescent="0.3">
      <c r="A2447" s="73" t="s">
        <v>5044</v>
      </c>
      <c r="B2447" s="73" t="s">
        <v>5045</v>
      </c>
      <c r="C2447" s="74">
        <v>6</v>
      </c>
      <c r="D2447" s="73"/>
      <c r="E2447" s="73"/>
      <c r="F2447" s="74">
        <v>6</v>
      </c>
      <c r="G2447" s="74" t="s">
        <v>185</v>
      </c>
      <c r="H2447" s="74" t="s">
        <v>186</v>
      </c>
      <c r="I2447" s="41">
        <v>10.223999999999998</v>
      </c>
    </row>
    <row r="2448" spans="1:9" ht="15.6" x14ac:dyDescent="0.3">
      <c r="A2448" s="77">
        <v>229814.00099999999</v>
      </c>
      <c r="B2448" s="73" t="s">
        <v>5046</v>
      </c>
      <c r="C2448" s="74">
        <v>5.8</v>
      </c>
      <c r="D2448" s="73"/>
      <c r="E2448" s="73"/>
      <c r="F2448" s="74">
        <v>5.8</v>
      </c>
      <c r="G2448" s="74" t="s">
        <v>1110</v>
      </c>
      <c r="H2448" s="74" t="s">
        <v>186</v>
      </c>
      <c r="I2448" s="41">
        <v>0</v>
      </c>
    </row>
    <row r="2449" spans="1:9" ht="15.6" x14ac:dyDescent="0.3">
      <c r="A2449" s="73" t="s">
        <v>5047</v>
      </c>
      <c r="B2449" s="75" t="s">
        <v>5048</v>
      </c>
      <c r="C2449" s="74">
        <v>5.8</v>
      </c>
      <c r="D2449" s="74"/>
      <c r="E2449" s="74"/>
      <c r="F2449" s="74">
        <v>11.6</v>
      </c>
      <c r="G2449" s="76" t="s">
        <v>185</v>
      </c>
      <c r="H2449" s="76" t="s">
        <v>186</v>
      </c>
      <c r="I2449" s="41">
        <v>6.44</v>
      </c>
    </row>
    <row r="2450" spans="1:9" ht="15.6" x14ac:dyDescent="0.3">
      <c r="A2450" s="73" t="s">
        <v>5049</v>
      </c>
      <c r="B2450" s="75" t="s">
        <v>5050</v>
      </c>
      <c r="C2450" s="74">
        <v>5.8</v>
      </c>
      <c r="D2450" s="74"/>
      <c r="E2450" s="74"/>
      <c r="F2450" s="74">
        <v>11.6</v>
      </c>
      <c r="G2450" s="74" t="s">
        <v>185</v>
      </c>
      <c r="H2450" s="74" t="s">
        <v>186</v>
      </c>
      <c r="I2450" s="41">
        <v>8.52</v>
      </c>
    </row>
    <row r="2451" spans="1:9" ht="15.6" x14ac:dyDescent="0.3">
      <c r="A2451" s="73" t="s">
        <v>5051</v>
      </c>
      <c r="B2451" s="75" t="s">
        <v>5052</v>
      </c>
      <c r="C2451" s="74">
        <v>5.8</v>
      </c>
      <c r="D2451" s="74"/>
      <c r="E2451" s="74"/>
      <c r="F2451" s="74">
        <v>11.6</v>
      </c>
      <c r="G2451" s="74" t="s">
        <v>185</v>
      </c>
      <c r="H2451" s="74" t="s">
        <v>186</v>
      </c>
      <c r="I2451" s="41">
        <v>5.8</v>
      </c>
    </row>
    <row r="2452" spans="1:9" ht="15.6" x14ac:dyDescent="0.3">
      <c r="A2452" s="73" t="s">
        <v>5053</v>
      </c>
      <c r="B2452" s="75" t="s">
        <v>5054</v>
      </c>
      <c r="C2452" s="74">
        <v>5.8</v>
      </c>
      <c r="D2452" s="74"/>
      <c r="E2452" s="74"/>
      <c r="F2452" s="74">
        <v>11.6</v>
      </c>
      <c r="G2452" s="74" t="s">
        <v>185</v>
      </c>
      <c r="H2452" s="74" t="s">
        <v>186</v>
      </c>
      <c r="I2452" s="41">
        <v>12.51</v>
      </c>
    </row>
    <row r="2453" spans="1:9" ht="15.6" x14ac:dyDescent="0.3">
      <c r="A2453" s="73" t="s">
        <v>5055</v>
      </c>
      <c r="B2453" s="75" t="s">
        <v>5056</v>
      </c>
      <c r="C2453" s="74">
        <v>5.8</v>
      </c>
      <c r="D2453" s="74"/>
      <c r="E2453" s="74"/>
      <c r="F2453" s="74">
        <v>11.6</v>
      </c>
      <c r="G2453" s="74" t="s">
        <v>185</v>
      </c>
      <c r="H2453" s="74" t="s">
        <v>186</v>
      </c>
      <c r="I2453" s="41">
        <v>3.98</v>
      </c>
    </row>
    <row r="2454" spans="1:9" ht="15.6" x14ac:dyDescent="0.3">
      <c r="A2454" s="73" t="s">
        <v>5057</v>
      </c>
      <c r="B2454" s="75" t="s">
        <v>5058</v>
      </c>
      <c r="C2454" s="74">
        <v>5.8</v>
      </c>
      <c r="D2454" s="74"/>
      <c r="E2454" s="74"/>
      <c r="F2454" s="74">
        <v>11.6</v>
      </c>
      <c r="G2454" s="74" t="s">
        <v>185</v>
      </c>
      <c r="H2454" s="74" t="s">
        <v>186</v>
      </c>
      <c r="I2454" s="41">
        <v>16.2</v>
      </c>
    </row>
    <row r="2455" spans="1:9" ht="15.6" x14ac:dyDescent="0.3">
      <c r="A2455" s="73" t="s">
        <v>5059</v>
      </c>
      <c r="B2455" s="73" t="s">
        <v>5060</v>
      </c>
      <c r="C2455" s="74">
        <v>6</v>
      </c>
      <c r="D2455" s="74"/>
      <c r="E2455" s="74"/>
      <c r="F2455" s="74">
        <v>72</v>
      </c>
      <c r="G2455" s="76" t="s">
        <v>185</v>
      </c>
      <c r="H2455" s="76" t="s">
        <v>186</v>
      </c>
      <c r="I2455" s="41">
        <v>3.3112799999999996</v>
      </c>
    </row>
    <row r="2456" spans="1:9" ht="15.6" x14ac:dyDescent="0.3">
      <c r="A2456" s="73" t="s">
        <v>5061</v>
      </c>
      <c r="B2456" s="73" t="s">
        <v>5062</v>
      </c>
      <c r="C2456" s="74">
        <v>6</v>
      </c>
      <c r="D2456" s="74"/>
      <c r="E2456" s="74"/>
      <c r="F2456" s="74">
        <v>24</v>
      </c>
      <c r="G2456" s="76" t="s">
        <v>185</v>
      </c>
      <c r="H2456" s="76" t="s">
        <v>186</v>
      </c>
      <c r="I2456" s="41">
        <v>5.5296000000000003</v>
      </c>
    </row>
    <row r="2457" spans="1:9" ht="15.6" x14ac:dyDescent="0.3">
      <c r="A2457" s="73" t="s">
        <v>5063</v>
      </c>
      <c r="B2457" s="73" t="s">
        <v>5064</v>
      </c>
      <c r="C2457" s="74">
        <v>6</v>
      </c>
      <c r="D2457" s="74"/>
      <c r="E2457" s="74"/>
      <c r="F2457" s="74">
        <v>24</v>
      </c>
      <c r="G2457" s="76" t="s">
        <v>185</v>
      </c>
      <c r="H2457" s="76" t="s">
        <v>186</v>
      </c>
      <c r="I2457" s="41">
        <v>5.5296000000000003</v>
      </c>
    </row>
    <row r="2458" spans="1:9" ht="15.6" x14ac:dyDescent="0.3">
      <c r="A2458" s="73" t="s">
        <v>5065</v>
      </c>
      <c r="B2458" s="73" t="s">
        <v>5066</v>
      </c>
      <c r="C2458" s="74">
        <v>6</v>
      </c>
      <c r="D2458" s="74"/>
      <c r="E2458" s="74"/>
      <c r="F2458" s="74">
        <v>24</v>
      </c>
      <c r="G2458" s="76" t="s">
        <v>185</v>
      </c>
      <c r="H2458" s="76" t="s">
        <v>186</v>
      </c>
      <c r="I2458" s="41">
        <v>5.5296000000000003</v>
      </c>
    </row>
    <row r="2459" spans="1:9" ht="15.6" x14ac:dyDescent="0.3">
      <c r="A2459" s="73" t="s">
        <v>5067</v>
      </c>
      <c r="B2459" s="73" t="s">
        <v>5068</v>
      </c>
      <c r="C2459" s="74">
        <v>6</v>
      </c>
      <c r="D2459" s="74"/>
      <c r="E2459" s="74"/>
      <c r="F2459" s="74">
        <v>24</v>
      </c>
      <c r="G2459" s="76" t="s">
        <v>185</v>
      </c>
      <c r="H2459" s="76" t="s">
        <v>186</v>
      </c>
      <c r="I2459" s="41">
        <v>5.5296000000000003</v>
      </c>
    </row>
    <row r="2460" spans="1:9" ht="15.6" x14ac:dyDescent="0.3">
      <c r="A2460" s="73" t="s">
        <v>5069</v>
      </c>
      <c r="B2460" s="73" t="s">
        <v>5070</v>
      </c>
      <c r="C2460" s="74">
        <v>6</v>
      </c>
      <c r="D2460" s="74"/>
      <c r="E2460" s="74"/>
      <c r="F2460" s="74">
        <v>24</v>
      </c>
      <c r="G2460" s="76" t="s">
        <v>185</v>
      </c>
      <c r="H2460" s="76" t="s">
        <v>186</v>
      </c>
      <c r="I2460" s="41">
        <v>5.9904000000000002</v>
      </c>
    </row>
    <row r="2461" spans="1:9" ht="15.6" x14ac:dyDescent="0.3">
      <c r="A2461" s="73" t="s">
        <v>5071</v>
      </c>
      <c r="B2461" s="73" t="s">
        <v>5072</v>
      </c>
      <c r="C2461" s="74">
        <v>6</v>
      </c>
      <c r="D2461" s="74"/>
      <c r="E2461" s="74"/>
      <c r="F2461" s="74">
        <v>24</v>
      </c>
      <c r="G2461" s="76" t="s">
        <v>185</v>
      </c>
      <c r="H2461" s="76" t="s">
        <v>186</v>
      </c>
      <c r="I2461" s="41">
        <v>5.9904000000000002</v>
      </c>
    </row>
    <row r="2462" spans="1:9" ht="15.6" x14ac:dyDescent="0.3">
      <c r="A2462" s="73" t="s">
        <v>5073</v>
      </c>
      <c r="B2462" s="73" t="s">
        <v>5074</v>
      </c>
      <c r="C2462" s="74">
        <v>6</v>
      </c>
      <c r="D2462" s="74"/>
      <c r="E2462" s="74"/>
      <c r="F2462" s="74">
        <v>24</v>
      </c>
      <c r="G2462" s="76" t="s">
        <v>185</v>
      </c>
      <c r="H2462" s="76" t="s">
        <v>186</v>
      </c>
      <c r="I2462" s="41">
        <v>5.9904000000000002</v>
      </c>
    </row>
    <row r="2463" spans="1:9" ht="15.6" x14ac:dyDescent="0.3">
      <c r="A2463" s="73" t="s">
        <v>5075</v>
      </c>
      <c r="B2463" s="73" t="s">
        <v>5076</v>
      </c>
      <c r="C2463" s="74">
        <v>6</v>
      </c>
      <c r="D2463" s="74"/>
      <c r="E2463" s="74"/>
      <c r="F2463" s="74">
        <v>24</v>
      </c>
      <c r="G2463" s="76" t="s">
        <v>185</v>
      </c>
      <c r="H2463" s="76" t="s">
        <v>186</v>
      </c>
      <c r="I2463" s="41">
        <v>5.9904000000000002</v>
      </c>
    </row>
    <row r="2464" spans="1:9" ht="15.6" x14ac:dyDescent="0.3">
      <c r="A2464" s="73" t="s">
        <v>5077</v>
      </c>
      <c r="B2464" s="73" t="s">
        <v>5078</v>
      </c>
      <c r="C2464" s="74">
        <v>6</v>
      </c>
      <c r="D2464" s="74"/>
      <c r="E2464" s="74"/>
      <c r="F2464" s="74">
        <v>24</v>
      </c>
      <c r="G2464" s="76" t="s">
        <v>185</v>
      </c>
      <c r="H2464" s="76" t="s">
        <v>186</v>
      </c>
      <c r="I2464" s="41">
        <v>5.9904000000000002</v>
      </c>
    </row>
    <row r="2465" spans="1:9" ht="15.6" x14ac:dyDescent="0.3">
      <c r="A2465" s="73" t="s">
        <v>5079</v>
      </c>
      <c r="B2465" s="73" t="s">
        <v>5080</v>
      </c>
      <c r="C2465" s="74">
        <v>6</v>
      </c>
      <c r="D2465" s="74"/>
      <c r="E2465" s="74"/>
      <c r="F2465" s="74">
        <v>24</v>
      </c>
      <c r="G2465" s="76" t="s">
        <v>185</v>
      </c>
      <c r="H2465" s="76" t="s">
        <v>186</v>
      </c>
      <c r="I2465" s="41">
        <v>5.9904000000000002</v>
      </c>
    </row>
    <row r="2466" spans="1:9" ht="15.6" x14ac:dyDescent="0.3">
      <c r="A2466" s="73" t="s">
        <v>5081</v>
      </c>
      <c r="B2466" s="73" t="s">
        <v>5082</v>
      </c>
      <c r="C2466" s="74">
        <v>6</v>
      </c>
      <c r="D2466" s="74"/>
      <c r="E2466" s="74"/>
      <c r="F2466" s="74">
        <v>24</v>
      </c>
      <c r="G2466" s="76" t="s">
        <v>185</v>
      </c>
      <c r="H2466" s="76" t="s">
        <v>186</v>
      </c>
      <c r="I2466" s="41">
        <v>5.9904000000000002</v>
      </c>
    </row>
    <row r="2467" spans="1:9" ht="15.6" x14ac:dyDescent="0.3">
      <c r="A2467" s="73" t="s">
        <v>5083</v>
      </c>
      <c r="B2467" s="73" t="s">
        <v>5084</v>
      </c>
      <c r="C2467" s="74">
        <v>6</v>
      </c>
      <c r="D2467" s="74"/>
      <c r="E2467" s="74"/>
      <c r="F2467" s="74">
        <v>24</v>
      </c>
      <c r="G2467" s="76" t="s">
        <v>185</v>
      </c>
      <c r="H2467" s="76" t="s">
        <v>186</v>
      </c>
      <c r="I2467" s="41">
        <v>5.9904000000000002</v>
      </c>
    </row>
    <row r="2468" spans="1:9" ht="15.6" x14ac:dyDescent="0.3">
      <c r="A2468" s="73" t="s">
        <v>5085</v>
      </c>
      <c r="B2468" s="73" t="s">
        <v>5086</v>
      </c>
      <c r="C2468" s="74">
        <v>6</v>
      </c>
      <c r="D2468" s="74"/>
      <c r="E2468" s="74"/>
      <c r="F2468" s="74">
        <v>24</v>
      </c>
      <c r="G2468" s="76" t="s">
        <v>185</v>
      </c>
      <c r="H2468" s="76" t="s">
        <v>186</v>
      </c>
      <c r="I2468" s="41">
        <v>6.1440000000000001</v>
      </c>
    </row>
    <row r="2469" spans="1:9" ht="15.6" x14ac:dyDescent="0.3">
      <c r="A2469" s="73" t="s">
        <v>5087</v>
      </c>
      <c r="B2469" s="73" t="s">
        <v>5088</v>
      </c>
      <c r="C2469" s="74">
        <v>6</v>
      </c>
      <c r="D2469" s="74"/>
      <c r="E2469" s="74"/>
      <c r="F2469" s="74">
        <v>24</v>
      </c>
      <c r="G2469" s="76" t="s">
        <v>185</v>
      </c>
      <c r="H2469" s="76" t="s">
        <v>186</v>
      </c>
      <c r="I2469" s="41">
        <v>6.1440000000000001</v>
      </c>
    </row>
    <row r="2470" spans="1:9" ht="15.6" x14ac:dyDescent="0.3">
      <c r="A2470" s="73" t="s">
        <v>5089</v>
      </c>
      <c r="B2470" s="73" t="s">
        <v>5090</v>
      </c>
      <c r="C2470" s="74">
        <v>6</v>
      </c>
      <c r="D2470" s="74"/>
      <c r="E2470" s="74"/>
      <c r="F2470" s="74">
        <v>24</v>
      </c>
      <c r="G2470" s="76" t="s">
        <v>185</v>
      </c>
      <c r="H2470" s="76" t="s">
        <v>186</v>
      </c>
      <c r="I2470" s="41">
        <v>5.9904000000000002</v>
      </c>
    </row>
    <row r="2471" spans="1:9" ht="15.6" x14ac:dyDescent="0.3">
      <c r="A2471" s="73" t="s">
        <v>5091</v>
      </c>
      <c r="B2471" s="73" t="s">
        <v>5092</v>
      </c>
      <c r="C2471" s="74">
        <v>6</v>
      </c>
      <c r="D2471" s="73"/>
      <c r="E2471" s="73"/>
      <c r="F2471" s="74">
        <v>72</v>
      </c>
      <c r="G2471" s="74" t="s">
        <v>185</v>
      </c>
      <c r="H2471" s="74" t="s">
        <v>186</v>
      </c>
      <c r="I2471" s="41">
        <v>3.2853600000000003</v>
      </c>
    </row>
    <row r="2472" spans="1:9" ht="15.6" x14ac:dyDescent="0.3">
      <c r="A2472" s="73" t="s">
        <v>5093</v>
      </c>
      <c r="B2472" s="73" t="s">
        <v>5094</v>
      </c>
      <c r="C2472" s="74">
        <v>6</v>
      </c>
      <c r="D2472" s="73"/>
      <c r="E2472" s="73"/>
      <c r="F2472" s="74">
        <v>24</v>
      </c>
      <c r="G2472" s="74" t="s">
        <v>185</v>
      </c>
      <c r="H2472" s="74" t="s">
        <v>186</v>
      </c>
      <c r="I2472" s="41">
        <v>5.8967999999999998</v>
      </c>
    </row>
    <row r="2473" spans="1:9" ht="15.6" x14ac:dyDescent="0.3">
      <c r="A2473" s="73" t="s">
        <v>5095</v>
      </c>
      <c r="B2473" s="73" t="s">
        <v>5096</v>
      </c>
      <c r="C2473" s="74">
        <v>6</v>
      </c>
      <c r="D2473" s="73"/>
      <c r="E2473" s="73"/>
      <c r="F2473" s="74">
        <v>24</v>
      </c>
      <c r="G2473" s="74" t="s">
        <v>185</v>
      </c>
      <c r="H2473" s="74" t="s">
        <v>186</v>
      </c>
      <c r="I2473" s="41">
        <v>5.8967999999999998</v>
      </c>
    </row>
    <row r="2474" spans="1:9" ht="15.6" x14ac:dyDescent="0.3">
      <c r="A2474" s="73" t="s">
        <v>5097</v>
      </c>
      <c r="B2474" s="73" t="s">
        <v>5098</v>
      </c>
      <c r="C2474" s="74">
        <v>6</v>
      </c>
      <c r="D2474" s="73"/>
      <c r="E2474" s="73"/>
      <c r="F2474" s="74">
        <v>24</v>
      </c>
      <c r="G2474" s="74" t="s">
        <v>185</v>
      </c>
      <c r="H2474" s="74" t="s">
        <v>186</v>
      </c>
      <c r="I2474" s="41">
        <v>5.8967999999999998</v>
      </c>
    </row>
    <row r="2475" spans="1:9" ht="15.6" x14ac:dyDescent="0.3">
      <c r="A2475" s="73" t="s">
        <v>5099</v>
      </c>
      <c r="B2475" s="73" t="s">
        <v>5100</v>
      </c>
      <c r="C2475" s="74">
        <v>6</v>
      </c>
      <c r="D2475" s="73"/>
      <c r="E2475" s="73"/>
      <c r="F2475" s="74">
        <v>24</v>
      </c>
      <c r="G2475" s="74" t="s">
        <v>185</v>
      </c>
      <c r="H2475" s="74" t="s">
        <v>186</v>
      </c>
      <c r="I2475" s="41">
        <v>5.8967999999999998</v>
      </c>
    </row>
    <row r="2476" spans="1:9" ht="15.6" x14ac:dyDescent="0.3">
      <c r="A2476" s="73" t="s">
        <v>5101</v>
      </c>
      <c r="B2476" s="73" t="s">
        <v>5102</v>
      </c>
      <c r="C2476" s="74">
        <v>6</v>
      </c>
      <c r="D2476" s="73"/>
      <c r="E2476" s="73"/>
      <c r="F2476" s="74">
        <v>24</v>
      </c>
      <c r="G2476" s="74" t="s">
        <v>185</v>
      </c>
      <c r="H2476" s="74" t="s">
        <v>186</v>
      </c>
      <c r="I2476" s="41">
        <v>6.2243999999999993</v>
      </c>
    </row>
    <row r="2477" spans="1:9" ht="15.6" x14ac:dyDescent="0.3">
      <c r="A2477" s="73" t="s">
        <v>5103</v>
      </c>
      <c r="B2477" s="73" t="s">
        <v>5104</v>
      </c>
      <c r="C2477" s="74">
        <v>6</v>
      </c>
      <c r="D2477" s="73"/>
      <c r="E2477" s="73"/>
      <c r="F2477" s="74">
        <v>24</v>
      </c>
      <c r="G2477" s="74" t="s">
        <v>185</v>
      </c>
      <c r="H2477" s="74" t="s">
        <v>186</v>
      </c>
      <c r="I2477" s="41">
        <v>6.2243999999999993</v>
      </c>
    </row>
    <row r="2478" spans="1:9" ht="15.6" x14ac:dyDescent="0.3">
      <c r="A2478" s="73" t="s">
        <v>5105</v>
      </c>
      <c r="B2478" s="73" t="s">
        <v>5106</v>
      </c>
      <c r="C2478" s="74">
        <v>6</v>
      </c>
      <c r="D2478" s="73"/>
      <c r="E2478" s="73"/>
      <c r="F2478" s="74">
        <v>24</v>
      </c>
      <c r="G2478" s="74" t="s">
        <v>185</v>
      </c>
      <c r="H2478" s="74" t="s">
        <v>186</v>
      </c>
      <c r="I2478" s="41">
        <v>6.2243999999999993</v>
      </c>
    </row>
    <row r="2479" spans="1:9" ht="15.6" x14ac:dyDescent="0.3">
      <c r="A2479" s="73" t="s">
        <v>5107</v>
      </c>
      <c r="B2479" s="73" t="s">
        <v>5108</v>
      </c>
      <c r="C2479" s="74">
        <v>6</v>
      </c>
      <c r="D2479" s="73"/>
      <c r="E2479" s="73"/>
      <c r="F2479" s="74">
        <v>24</v>
      </c>
      <c r="G2479" s="74" t="s">
        <v>185</v>
      </c>
      <c r="H2479" s="74" t="s">
        <v>186</v>
      </c>
      <c r="I2479" s="41">
        <v>6.2243999999999993</v>
      </c>
    </row>
    <row r="2480" spans="1:9" ht="15.6" x14ac:dyDescent="0.3">
      <c r="A2480" s="73" t="s">
        <v>5109</v>
      </c>
      <c r="B2480" s="73" t="s">
        <v>5110</v>
      </c>
      <c r="C2480" s="74">
        <v>6</v>
      </c>
      <c r="D2480" s="73"/>
      <c r="E2480" s="73"/>
      <c r="F2480" s="74">
        <v>24</v>
      </c>
      <c r="G2480" s="74" t="s">
        <v>185</v>
      </c>
      <c r="H2480" s="74" t="s">
        <v>186</v>
      </c>
      <c r="I2480" s="41">
        <v>6.2243999999999993</v>
      </c>
    </row>
    <row r="2481" spans="1:9" ht="15.6" x14ac:dyDescent="0.3">
      <c r="A2481" s="73" t="s">
        <v>5111</v>
      </c>
      <c r="B2481" s="73" t="s">
        <v>5112</v>
      </c>
      <c r="C2481" s="74">
        <v>6</v>
      </c>
      <c r="D2481" s="73"/>
      <c r="E2481" s="73"/>
      <c r="F2481" s="74">
        <v>24</v>
      </c>
      <c r="G2481" s="74" t="s">
        <v>185</v>
      </c>
      <c r="H2481" s="74" t="s">
        <v>186</v>
      </c>
      <c r="I2481" s="41">
        <v>6.2243999999999993</v>
      </c>
    </row>
    <row r="2482" spans="1:9" ht="15.6" x14ac:dyDescent="0.3">
      <c r="A2482" s="73" t="s">
        <v>5113</v>
      </c>
      <c r="B2482" s="73" t="s">
        <v>5114</v>
      </c>
      <c r="C2482" s="74">
        <v>6</v>
      </c>
      <c r="D2482" s="73"/>
      <c r="E2482" s="73"/>
      <c r="F2482" s="74">
        <v>24</v>
      </c>
      <c r="G2482" s="74" t="s">
        <v>185</v>
      </c>
      <c r="H2482" s="74" t="s">
        <v>186</v>
      </c>
      <c r="I2482" s="41">
        <v>6.2243999999999993</v>
      </c>
    </row>
    <row r="2483" spans="1:9" ht="15.6" x14ac:dyDescent="0.3">
      <c r="A2483" s="73" t="s">
        <v>5115</v>
      </c>
      <c r="B2483" s="73" t="s">
        <v>5116</v>
      </c>
      <c r="C2483" s="74">
        <v>6</v>
      </c>
      <c r="D2483" s="73"/>
      <c r="E2483" s="73"/>
      <c r="F2483" s="74">
        <v>24</v>
      </c>
      <c r="G2483" s="74" t="s">
        <v>185</v>
      </c>
      <c r="H2483" s="74" t="s">
        <v>186</v>
      </c>
      <c r="I2483" s="41">
        <v>5.8967999999999998</v>
      </c>
    </row>
    <row r="2484" spans="1:9" ht="15.6" x14ac:dyDescent="0.3">
      <c r="A2484" s="73" t="s">
        <v>5117</v>
      </c>
      <c r="B2484" s="73" t="s">
        <v>5118</v>
      </c>
      <c r="C2484" s="74">
        <v>6</v>
      </c>
      <c r="D2484" s="73"/>
      <c r="E2484" s="73"/>
      <c r="F2484" s="74">
        <v>24</v>
      </c>
      <c r="G2484" s="74" t="s">
        <v>185</v>
      </c>
      <c r="H2484" s="74" t="s">
        <v>186</v>
      </c>
      <c r="I2484" s="41">
        <v>6.5519999999999996</v>
      </c>
    </row>
    <row r="2485" spans="1:9" ht="15.6" x14ac:dyDescent="0.3">
      <c r="A2485" s="73" t="s">
        <v>5119</v>
      </c>
      <c r="B2485" s="73" t="s">
        <v>5120</v>
      </c>
      <c r="C2485" s="74">
        <v>6</v>
      </c>
      <c r="D2485" s="73"/>
      <c r="E2485" s="73"/>
      <c r="F2485" s="74">
        <v>24</v>
      </c>
      <c r="G2485" s="74" t="s">
        <v>185</v>
      </c>
      <c r="H2485" s="74" t="s">
        <v>186</v>
      </c>
      <c r="I2485" s="41">
        <v>6.5519999999999996</v>
      </c>
    </row>
    <row r="2486" spans="1:9" ht="15.6" x14ac:dyDescent="0.3">
      <c r="A2486" s="73" t="s">
        <v>5121</v>
      </c>
      <c r="B2486" s="73" t="s">
        <v>5122</v>
      </c>
      <c r="C2486" s="74">
        <v>6</v>
      </c>
      <c r="D2486" s="73"/>
      <c r="E2486" s="73"/>
      <c r="F2486" s="74">
        <v>24</v>
      </c>
      <c r="G2486" s="74" t="s">
        <v>185</v>
      </c>
      <c r="H2486" s="74" t="s">
        <v>186</v>
      </c>
      <c r="I2486" s="41">
        <v>5.8967999999999998</v>
      </c>
    </row>
    <row r="2487" spans="1:9" ht="15.6" x14ac:dyDescent="0.3">
      <c r="A2487" s="73" t="s">
        <v>5123</v>
      </c>
      <c r="B2487" s="73" t="s">
        <v>5124</v>
      </c>
      <c r="C2487" s="74">
        <v>6</v>
      </c>
      <c r="D2487" s="74"/>
      <c r="E2487" s="74"/>
      <c r="F2487" s="74">
        <v>72</v>
      </c>
      <c r="G2487" s="74" t="s">
        <v>185</v>
      </c>
      <c r="H2487" s="74" t="s">
        <v>186</v>
      </c>
      <c r="I2487" s="41">
        <v>3.4117200000000008</v>
      </c>
    </row>
    <row r="2488" spans="1:9" ht="15.6" x14ac:dyDescent="0.3">
      <c r="A2488" s="73" t="s">
        <v>5125</v>
      </c>
      <c r="B2488" s="73" t="s">
        <v>5126</v>
      </c>
      <c r="C2488" s="74">
        <v>6</v>
      </c>
      <c r="D2488" s="74"/>
      <c r="E2488" s="74"/>
      <c r="F2488" s="74">
        <v>24</v>
      </c>
      <c r="G2488" s="74" t="s">
        <v>185</v>
      </c>
      <c r="H2488" s="74" t="s">
        <v>186</v>
      </c>
      <c r="I2488" s="41">
        <v>6.1344000000000003</v>
      </c>
    </row>
    <row r="2489" spans="1:9" ht="15.6" x14ac:dyDescent="0.3">
      <c r="A2489" s="73" t="s">
        <v>5127</v>
      </c>
      <c r="B2489" s="73" t="s">
        <v>5128</v>
      </c>
      <c r="C2489" s="74">
        <v>6</v>
      </c>
      <c r="D2489" s="74"/>
      <c r="E2489" s="74"/>
      <c r="F2489" s="74">
        <v>24</v>
      </c>
      <c r="G2489" s="74" t="s">
        <v>185</v>
      </c>
      <c r="H2489" s="74" t="s">
        <v>186</v>
      </c>
      <c r="I2489" s="41">
        <v>6.1344000000000003</v>
      </c>
    </row>
    <row r="2490" spans="1:9" ht="15.6" x14ac:dyDescent="0.3">
      <c r="A2490" s="73" t="s">
        <v>5129</v>
      </c>
      <c r="B2490" s="73" t="s">
        <v>5130</v>
      </c>
      <c r="C2490" s="74">
        <v>6</v>
      </c>
      <c r="D2490" s="74"/>
      <c r="E2490" s="74"/>
      <c r="F2490" s="74">
        <v>24</v>
      </c>
      <c r="G2490" s="74" t="s">
        <v>185</v>
      </c>
      <c r="H2490" s="74" t="s">
        <v>186</v>
      </c>
      <c r="I2490" s="41">
        <v>6.1344000000000003</v>
      </c>
    </row>
    <row r="2491" spans="1:9" ht="15.6" x14ac:dyDescent="0.3">
      <c r="A2491" s="73" t="s">
        <v>5131</v>
      </c>
      <c r="B2491" s="73" t="s">
        <v>5132</v>
      </c>
      <c r="C2491" s="74">
        <v>6</v>
      </c>
      <c r="D2491" s="74"/>
      <c r="E2491" s="74"/>
      <c r="F2491" s="74">
        <v>24</v>
      </c>
      <c r="G2491" s="74" t="s">
        <v>185</v>
      </c>
      <c r="H2491" s="74" t="s">
        <v>186</v>
      </c>
      <c r="I2491" s="41">
        <v>6.1344000000000003</v>
      </c>
    </row>
    <row r="2492" spans="1:9" ht="15.6" x14ac:dyDescent="0.3">
      <c r="A2492" s="73" t="s">
        <v>5133</v>
      </c>
      <c r="B2492" s="73" t="s">
        <v>5134</v>
      </c>
      <c r="C2492" s="74">
        <v>6</v>
      </c>
      <c r="D2492" s="74"/>
      <c r="E2492" s="74"/>
      <c r="F2492" s="74">
        <v>24</v>
      </c>
      <c r="G2492" s="74" t="s">
        <v>185</v>
      </c>
      <c r="H2492" s="74" t="s">
        <v>186</v>
      </c>
      <c r="I2492" s="41">
        <v>6.4752000000000001</v>
      </c>
    </row>
    <row r="2493" spans="1:9" ht="15.6" x14ac:dyDescent="0.3">
      <c r="A2493" s="73" t="s">
        <v>5135</v>
      </c>
      <c r="B2493" s="73" t="s">
        <v>5136</v>
      </c>
      <c r="C2493" s="74">
        <v>6</v>
      </c>
      <c r="D2493" s="74"/>
      <c r="E2493" s="74"/>
      <c r="F2493" s="74">
        <v>24</v>
      </c>
      <c r="G2493" s="74" t="s">
        <v>185</v>
      </c>
      <c r="H2493" s="74" t="s">
        <v>186</v>
      </c>
      <c r="I2493" s="41">
        <v>6.4752000000000001</v>
      </c>
    </row>
    <row r="2494" spans="1:9" ht="15.6" x14ac:dyDescent="0.3">
      <c r="A2494" s="73" t="s">
        <v>5137</v>
      </c>
      <c r="B2494" s="73" t="s">
        <v>5138</v>
      </c>
      <c r="C2494" s="74">
        <v>6</v>
      </c>
      <c r="D2494" s="74"/>
      <c r="E2494" s="74"/>
      <c r="F2494" s="74">
        <v>24</v>
      </c>
      <c r="G2494" s="74" t="s">
        <v>185</v>
      </c>
      <c r="H2494" s="74" t="s">
        <v>186</v>
      </c>
      <c r="I2494" s="41">
        <v>6.4752000000000001</v>
      </c>
    </row>
    <row r="2495" spans="1:9" ht="15.6" x14ac:dyDescent="0.3">
      <c r="A2495" s="73" t="s">
        <v>5139</v>
      </c>
      <c r="B2495" s="73" t="s">
        <v>5140</v>
      </c>
      <c r="C2495" s="74">
        <v>6</v>
      </c>
      <c r="D2495" s="74"/>
      <c r="E2495" s="74"/>
      <c r="F2495" s="74">
        <v>24</v>
      </c>
      <c r="G2495" s="74" t="s">
        <v>185</v>
      </c>
      <c r="H2495" s="74" t="s">
        <v>186</v>
      </c>
      <c r="I2495" s="41">
        <v>6.4752000000000001</v>
      </c>
    </row>
    <row r="2496" spans="1:9" ht="15.6" x14ac:dyDescent="0.3">
      <c r="A2496" s="73" t="s">
        <v>5141</v>
      </c>
      <c r="B2496" s="73" t="s">
        <v>5142</v>
      </c>
      <c r="C2496" s="74">
        <v>6</v>
      </c>
      <c r="D2496" s="74"/>
      <c r="E2496" s="74"/>
      <c r="F2496" s="74">
        <v>24</v>
      </c>
      <c r="G2496" s="74" t="s">
        <v>185</v>
      </c>
      <c r="H2496" s="74" t="s">
        <v>186</v>
      </c>
      <c r="I2496" s="41">
        <v>6.4752000000000001</v>
      </c>
    </row>
    <row r="2497" spans="1:9" ht="15.6" x14ac:dyDescent="0.3">
      <c r="A2497" s="73" t="s">
        <v>5143</v>
      </c>
      <c r="B2497" s="73" t="s">
        <v>5144</v>
      </c>
      <c r="C2497" s="74">
        <v>6</v>
      </c>
      <c r="D2497" s="74"/>
      <c r="E2497" s="74"/>
      <c r="F2497" s="74">
        <v>24</v>
      </c>
      <c r="G2497" s="74" t="s">
        <v>185</v>
      </c>
      <c r="H2497" s="74" t="s">
        <v>186</v>
      </c>
      <c r="I2497" s="41">
        <v>6.4752000000000001</v>
      </c>
    </row>
    <row r="2498" spans="1:9" ht="15.6" x14ac:dyDescent="0.3">
      <c r="A2498" s="73" t="s">
        <v>5145</v>
      </c>
      <c r="B2498" s="73" t="s">
        <v>5146</v>
      </c>
      <c r="C2498" s="74">
        <v>6</v>
      </c>
      <c r="D2498" s="74"/>
      <c r="E2498" s="74"/>
      <c r="F2498" s="74">
        <v>24</v>
      </c>
      <c r="G2498" s="74" t="s">
        <v>185</v>
      </c>
      <c r="H2498" s="74" t="s">
        <v>186</v>
      </c>
      <c r="I2498" s="41">
        <v>6.4752000000000001</v>
      </c>
    </row>
    <row r="2499" spans="1:9" ht="15.6" x14ac:dyDescent="0.3">
      <c r="A2499" s="73" t="s">
        <v>5147</v>
      </c>
      <c r="B2499" s="73" t="s">
        <v>5148</v>
      </c>
      <c r="C2499" s="74">
        <v>6</v>
      </c>
      <c r="D2499" s="74"/>
      <c r="E2499" s="74"/>
      <c r="F2499" s="74">
        <v>24</v>
      </c>
      <c r="G2499" s="74" t="s">
        <v>185</v>
      </c>
      <c r="H2499" s="74" t="s">
        <v>186</v>
      </c>
      <c r="I2499" s="41">
        <v>6.1344000000000003</v>
      </c>
    </row>
    <row r="2500" spans="1:9" ht="15.6" x14ac:dyDescent="0.3">
      <c r="A2500" s="73" t="s">
        <v>5149</v>
      </c>
      <c r="B2500" s="73" t="s">
        <v>5150</v>
      </c>
      <c r="C2500" s="74">
        <v>6</v>
      </c>
      <c r="D2500" s="74"/>
      <c r="E2500" s="74"/>
      <c r="F2500" s="74">
        <v>24</v>
      </c>
      <c r="G2500" s="74" t="s">
        <v>185</v>
      </c>
      <c r="H2500" s="74" t="s">
        <v>186</v>
      </c>
      <c r="I2500" s="41">
        <v>6.8159999999999998</v>
      </c>
    </row>
    <row r="2501" spans="1:9" ht="15.6" x14ac:dyDescent="0.3">
      <c r="A2501" s="73" t="s">
        <v>5151</v>
      </c>
      <c r="B2501" s="73" t="s">
        <v>5152</v>
      </c>
      <c r="C2501" s="74">
        <v>6</v>
      </c>
      <c r="D2501" s="74"/>
      <c r="E2501" s="74"/>
      <c r="F2501" s="74">
        <v>24</v>
      </c>
      <c r="G2501" s="74" t="s">
        <v>185</v>
      </c>
      <c r="H2501" s="74" t="s">
        <v>186</v>
      </c>
      <c r="I2501" s="41">
        <v>6.8159999999999998</v>
      </c>
    </row>
    <row r="2502" spans="1:9" ht="15.6" x14ac:dyDescent="0.3">
      <c r="A2502" s="73" t="s">
        <v>5153</v>
      </c>
      <c r="B2502" s="73" t="s">
        <v>5154</v>
      </c>
      <c r="C2502" s="74">
        <v>6</v>
      </c>
      <c r="D2502" s="74"/>
      <c r="E2502" s="74"/>
      <c r="F2502" s="74">
        <v>24</v>
      </c>
      <c r="G2502" s="74" t="s">
        <v>185</v>
      </c>
      <c r="H2502" s="74" t="s">
        <v>186</v>
      </c>
      <c r="I2502" s="41">
        <v>6.1344000000000003</v>
      </c>
    </row>
    <row r="2503" spans="1:9" ht="15.6" x14ac:dyDescent="0.3">
      <c r="A2503" s="73" t="s">
        <v>5155</v>
      </c>
      <c r="B2503" s="73" t="s">
        <v>5156</v>
      </c>
      <c r="C2503" s="74">
        <v>6</v>
      </c>
      <c r="D2503" s="73"/>
      <c r="E2503" s="73"/>
      <c r="F2503" s="74">
        <v>72</v>
      </c>
      <c r="G2503" s="74" t="s">
        <v>185</v>
      </c>
      <c r="H2503" s="74" t="s">
        <v>186</v>
      </c>
      <c r="I2503" s="41">
        <v>3.8329200000000005</v>
      </c>
    </row>
    <row r="2504" spans="1:9" ht="15.6" x14ac:dyDescent="0.3">
      <c r="A2504" s="73" t="s">
        <v>5157</v>
      </c>
      <c r="B2504" s="73" t="s">
        <v>5158</v>
      </c>
      <c r="C2504" s="74">
        <v>6</v>
      </c>
      <c r="D2504" s="73"/>
      <c r="E2504" s="73"/>
      <c r="F2504" s="74">
        <v>24</v>
      </c>
      <c r="G2504" s="74" t="s">
        <v>185</v>
      </c>
      <c r="H2504" s="74" t="s">
        <v>186</v>
      </c>
      <c r="I2504" s="41">
        <v>7.2731999999999992</v>
      </c>
    </row>
    <row r="2505" spans="1:9" ht="15.6" x14ac:dyDescent="0.3">
      <c r="A2505" s="73" t="s">
        <v>5159</v>
      </c>
      <c r="B2505" s="73" t="s">
        <v>5160</v>
      </c>
      <c r="C2505" s="74">
        <v>6</v>
      </c>
      <c r="D2505" s="73"/>
      <c r="E2505" s="73"/>
      <c r="F2505" s="74">
        <v>24</v>
      </c>
      <c r="G2505" s="74" t="s">
        <v>185</v>
      </c>
      <c r="H2505" s="74" t="s">
        <v>186</v>
      </c>
      <c r="I2505" s="41">
        <v>7.2731999999999992</v>
      </c>
    </row>
    <row r="2506" spans="1:9" ht="15.6" x14ac:dyDescent="0.3">
      <c r="A2506" s="73" t="s">
        <v>5161</v>
      </c>
      <c r="B2506" s="73" t="s">
        <v>5162</v>
      </c>
      <c r="C2506" s="74">
        <v>6</v>
      </c>
      <c r="D2506" s="73"/>
      <c r="E2506" s="73"/>
      <c r="F2506" s="74">
        <v>24</v>
      </c>
      <c r="G2506" s="74" t="s">
        <v>185</v>
      </c>
      <c r="H2506" s="74" t="s">
        <v>186</v>
      </c>
      <c r="I2506" s="41">
        <v>7.2731999999999992</v>
      </c>
    </row>
    <row r="2507" spans="1:9" ht="15.6" x14ac:dyDescent="0.3">
      <c r="A2507" s="73" t="s">
        <v>5163</v>
      </c>
      <c r="B2507" s="73" t="s">
        <v>5164</v>
      </c>
      <c r="C2507" s="74">
        <v>6</v>
      </c>
      <c r="D2507" s="73"/>
      <c r="E2507" s="73"/>
      <c r="F2507" s="74">
        <v>24</v>
      </c>
      <c r="G2507" s="74" t="s">
        <v>185</v>
      </c>
      <c r="H2507" s="74" t="s">
        <v>186</v>
      </c>
      <c r="I2507" s="41">
        <v>7.2731999999999992</v>
      </c>
    </row>
    <row r="2508" spans="1:9" ht="15.6" x14ac:dyDescent="0.3">
      <c r="A2508" s="73" t="s">
        <v>5165</v>
      </c>
      <c r="B2508" s="73" t="s">
        <v>5166</v>
      </c>
      <c r="C2508" s="74">
        <v>6</v>
      </c>
      <c r="D2508" s="73"/>
      <c r="E2508" s="73"/>
      <c r="F2508" s="74">
        <v>24</v>
      </c>
      <c r="G2508" s="74" t="s">
        <v>185</v>
      </c>
      <c r="H2508" s="74" t="s">
        <v>186</v>
      </c>
      <c r="I2508" s="41">
        <v>8.0388000000000002</v>
      </c>
    </row>
    <row r="2509" spans="1:9" ht="15.6" x14ac:dyDescent="0.3">
      <c r="A2509" s="73" t="s">
        <v>5167</v>
      </c>
      <c r="B2509" s="73" t="s">
        <v>5168</v>
      </c>
      <c r="C2509" s="74">
        <v>6</v>
      </c>
      <c r="D2509" s="73"/>
      <c r="E2509" s="73"/>
      <c r="F2509" s="74">
        <v>24</v>
      </c>
      <c r="G2509" s="74" t="s">
        <v>185</v>
      </c>
      <c r="H2509" s="74" t="s">
        <v>186</v>
      </c>
      <c r="I2509" s="41">
        <v>8.0388000000000002</v>
      </c>
    </row>
    <row r="2510" spans="1:9" ht="15.6" x14ac:dyDescent="0.3">
      <c r="A2510" s="73" t="s">
        <v>5169</v>
      </c>
      <c r="B2510" s="73" t="s">
        <v>5170</v>
      </c>
      <c r="C2510" s="74">
        <v>6</v>
      </c>
      <c r="D2510" s="73"/>
      <c r="E2510" s="73"/>
      <c r="F2510" s="74">
        <v>24</v>
      </c>
      <c r="G2510" s="74" t="s">
        <v>185</v>
      </c>
      <c r="H2510" s="74" t="s">
        <v>186</v>
      </c>
      <c r="I2510" s="41">
        <v>8.0388000000000002</v>
      </c>
    </row>
    <row r="2511" spans="1:9" ht="15.6" x14ac:dyDescent="0.3">
      <c r="A2511" s="73" t="s">
        <v>5171</v>
      </c>
      <c r="B2511" s="73" t="s">
        <v>5172</v>
      </c>
      <c r="C2511" s="74">
        <v>6</v>
      </c>
      <c r="D2511" s="73"/>
      <c r="E2511" s="73"/>
      <c r="F2511" s="74">
        <v>24</v>
      </c>
      <c r="G2511" s="74" t="s">
        <v>185</v>
      </c>
      <c r="H2511" s="74" t="s">
        <v>186</v>
      </c>
      <c r="I2511" s="41">
        <v>8.0388000000000002</v>
      </c>
    </row>
    <row r="2512" spans="1:9" ht="15.6" x14ac:dyDescent="0.3">
      <c r="A2512" s="73" t="s">
        <v>5173</v>
      </c>
      <c r="B2512" s="73" t="s">
        <v>5174</v>
      </c>
      <c r="C2512" s="74">
        <v>6</v>
      </c>
      <c r="D2512" s="73"/>
      <c r="E2512" s="73"/>
      <c r="F2512" s="74">
        <v>24</v>
      </c>
      <c r="G2512" s="74" t="s">
        <v>185</v>
      </c>
      <c r="H2512" s="74" t="s">
        <v>186</v>
      </c>
      <c r="I2512" s="41">
        <v>8.0388000000000002</v>
      </c>
    </row>
    <row r="2513" spans="1:9" ht="15.6" x14ac:dyDescent="0.3">
      <c r="A2513" s="73" t="s">
        <v>5175</v>
      </c>
      <c r="B2513" s="73" t="s">
        <v>5176</v>
      </c>
      <c r="C2513" s="74">
        <v>6</v>
      </c>
      <c r="D2513" s="73"/>
      <c r="E2513" s="73"/>
      <c r="F2513" s="74">
        <v>24</v>
      </c>
      <c r="G2513" s="74" t="s">
        <v>185</v>
      </c>
      <c r="H2513" s="74" t="s">
        <v>186</v>
      </c>
      <c r="I2513" s="41">
        <v>8.0388000000000002</v>
      </c>
    </row>
    <row r="2514" spans="1:9" ht="15.6" x14ac:dyDescent="0.3">
      <c r="A2514" s="73" t="s">
        <v>5177</v>
      </c>
      <c r="B2514" s="73" t="s">
        <v>5178</v>
      </c>
      <c r="C2514" s="74">
        <v>6</v>
      </c>
      <c r="D2514" s="73"/>
      <c r="E2514" s="73"/>
      <c r="F2514" s="74">
        <v>24</v>
      </c>
      <c r="G2514" s="74" t="s">
        <v>185</v>
      </c>
      <c r="H2514" s="74" t="s">
        <v>186</v>
      </c>
      <c r="I2514" s="41">
        <v>8.0388000000000002</v>
      </c>
    </row>
    <row r="2515" spans="1:9" ht="15.6" x14ac:dyDescent="0.3">
      <c r="A2515" s="73" t="s">
        <v>5179</v>
      </c>
      <c r="B2515" s="73" t="s">
        <v>5180</v>
      </c>
      <c r="C2515" s="74">
        <v>6</v>
      </c>
      <c r="D2515" s="73"/>
      <c r="E2515" s="73"/>
      <c r="F2515" s="74">
        <v>24</v>
      </c>
      <c r="G2515" s="74" t="s">
        <v>185</v>
      </c>
      <c r="H2515" s="74" t="s">
        <v>186</v>
      </c>
      <c r="I2515" s="41">
        <v>8.0388000000000002</v>
      </c>
    </row>
    <row r="2516" spans="1:9" ht="15.6" x14ac:dyDescent="0.3">
      <c r="A2516" s="73" t="s">
        <v>5181</v>
      </c>
      <c r="B2516" s="73" t="s">
        <v>5182</v>
      </c>
      <c r="C2516" s="74">
        <v>6</v>
      </c>
      <c r="D2516" s="73"/>
      <c r="E2516" s="73"/>
      <c r="F2516" s="74">
        <v>24</v>
      </c>
      <c r="G2516" s="74" t="s">
        <v>185</v>
      </c>
      <c r="H2516" s="74" t="s">
        <v>186</v>
      </c>
      <c r="I2516" s="41">
        <v>8.4215999999999998</v>
      </c>
    </row>
    <row r="2517" spans="1:9" ht="15.6" x14ac:dyDescent="0.3">
      <c r="A2517" s="73" t="s">
        <v>5183</v>
      </c>
      <c r="B2517" s="73" t="s">
        <v>5184</v>
      </c>
      <c r="C2517" s="74">
        <v>6</v>
      </c>
      <c r="D2517" s="73"/>
      <c r="E2517" s="73"/>
      <c r="F2517" s="74">
        <v>24</v>
      </c>
      <c r="G2517" s="74" t="s">
        <v>185</v>
      </c>
      <c r="H2517" s="74" t="s">
        <v>186</v>
      </c>
      <c r="I2517" s="41">
        <v>8.4215999999999998</v>
      </c>
    </row>
    <row r="2518" spans="1:9" ht="15.6" x14ac:dyDescent="0.3">
      <c r="A2518" s="73" t="s">
        <v>5185</v>
      </c>
      <c r="B2518" s="73" t="s">
        <v>5186</v>
      </c>
      <c r="C2518" s="74">
        <v>6</v>
      </c>
      <c r="D2518" s="73"/>
      <c r="E2518" s="73"/>
      <c r="F2518" s="74">
        <v>24</v>
      </c>
      <c r="G2518" s="74" t="s">
        <v>185</v>
      </c>
      <c r="H2518" s="74" t="s">
        <v>186</v>
      </c>
      <c r="I2518" s="41">
        <v>8.0388000000000002</v>
      </c>
    </row>
    <row r="2519" spans="1:9" ht="15.6" x14ac:dyDescent="0.3">
      <c r="A2519" s="73" t="s">
        <v>5187</v>
      </c>
      <c r="B2519" s="73" t="s">
        <v>5188</v>
      </c>
      <c r="C2519" s="74">
        <v>6</v>
      </c>
      <c r="D2519" s="74"/>
      <c r="E2519" s="74"/>
      <c r="F2519" s="74">
        <v>72</v>
      </c>
      <c r="G2519" s="74" t="s">
        <v>185</v>
      </c>
      <c r="H2519" s="74" t="s">
        <v>186</v>
      </c>
      <c r="I2519" s="41">
        <v>4.04352</v>
      </c>
    </row>
    <row r="2520" spans="1:9" ht="15.6" x14ac:dyDescent="0.3">
      <c r="A2520" s="73" t="s">
        <v>5189</v>
      </c>
      <c r="B2520" s="73" t="s">
        <v>5190</v>
      </c>
      <c r="C2520" s="74">
        <v>6</v>
      </c>
      <c r="D2520" s="74"/>
      <c r="E2520" s="74"/>
      <c r="F2520" s="74">
        <v>24</v>
      </c>
      <c r="G2520" s="74" t="s">
        <v>185</v>
      </c>
      <c r="H2520" s="74" t="s">
        <v>186</v>
      </c>
      <c r="I2520" s="41">
        <v>7.2576000000000001</v>
      </c>
    </row>
    <row r="2521" spans="1:9" ht="15.6" x14ac:dyDescent="0.3">
      <c r="A2521" s="73" t="s">
        <v>5191</v>
      </c>
      <c r="B2521" s="73" t="s">
        <v>5192</v>
      </c>
      <c r="C2521" s="74">
        <v>6</v>
      </c>
      <c r="D2521" s="74"/>
      <c r="E2521" s="74"/>
      <c r="F2521" s="74">
        <v>24</v>
      </c>
      <c r="G2521" s="74" t="s">
        <v>185</v>
      </c>
      <c r="H2521" s="74" t="s">
        <v>186</v>
      </c>
      <c r="I2521" s="41">
        <v>7.2576000000000001</v>
      </c>
    </row>
    <row r="2522" spans="1:9" ht="15.6" x14ac:dyDescent="0.3">
      <c r="A2522" s="73" t="s">
        <v>5193</v>
      </c>
      <c r="B2522" s="73" t="s">
        <v>5194</v>
      </c>
      <c r="C2522" s="74">
        <v>6</v>
      </c>
      <c r="D2522" s="74"/>
      <c r="E2522" s="74"/>
      <c r="F2522" s="74">
        <v>24</v>
      </c>
      <c r="G2522" s="74" t="s">
        <v>185</v>
      </c>
      <c r="H2522" s="74" t="s">
        <v>186</v>
      </c>
      <c r="I2522" s="41">
        <v>7.2576000000000001</v>
      </c>
    </row>
    <row r="2523" spans="1:9" ht="15.6" x14ac:dyDescent="0.3">
      <c r="A2523" s="73" t="s">
        <v>5195</v>
      </c>
      <c r="B2523" s="73" t="s">
        <v>5196</v>
      </c>
      <c r="C2523" s="74">
        <v>6</v>
      </c>
      <c r="D2523" s="74"/>
      <c r="E2523" s="74"/>
      <c r="F2523" s="74">
        <v>24</v>
      </c>
      <c r="G2523" s="74" t="s">
        <v>185</v>
      </c>
      <c r="H2523" s="74" t="s">
        <v>186</v>
      </c>
      <c r="I2523" s="41">
        <v>7.2576000000000001</v>
      </c>
    </row>
    <row r="2524" spans="1:9" ht="15.6" x14ac:dyDescent="0.3">
      <c r="A2524" s="73" t="s">
        <v>5197</v>
      </c>
      <c r="B2524" s="73" t="s">
        <v>5198</v>
      </c>
      <c r="C2524" s="74">
        <v>6</v>
      </c>
      <c r="D2524" s="74"/>
      <c r="E2524" s="74"/>
      <c r="F2524" s="74">
        <v>24</v>
      </c>
      <c r="G2524" s="74" t="s">
        <v>185</v>
      </c>
      <c r="H2524" s="74" t="s">
        <v>186</v>
      </c>
      <c r="I2524" s="41">
        <v>8.0640000000000001</v>
      </c>
    </row>
    <row r="2525" spans="1:9" ht="15.6" x14ac:dyDescent="0.3">
      <c r="A2525" s="73" t="s">
        <v>5199</v>
      </c>
      <c r="B2525" s="73" t="s">
        <v>5200</v>
      </c>
      <c r="C2525" s="74">
        <v>6</v>
      </c>
      <c r="D2525" s="74"/>
      <c r="E2525" s="74"/>
      <c r="F2525" s="74">
        <v>24</v>
      </c>
      <c r="G2525" s="74" t="s">
        <v>185</v>
      </c>
      <c r="H2525" s="74" t="s">
        <v>186</v>
      </c>
      <c r="I2525" s="41">
        <v>8.0640000000000001</v>
      </c>
    </row>
    <row r="2526" spans="1:9" ht="15.6" x14ac:dyDescent="0.3">
      <c r="A2526" s="73" t="s">
        <v>5201</v>
      </c>
      <c r="B2526" s="73" t="s">
        <v>5202</v>
      </c>
      <c r="C2526" s="74">
        <v>6</v>
      </c>
      <c r="D2526" s="74"/>
      <c r="E2526" s="74"/>
      <c r="F2526" s="74">
        <v>24</v>
      </c>
      <c r="G2526" s="74" t="s">
        <v>185</v>
      </c>
      <c r="H2526" s="74" t="s">
        <v>186</v>
      </c>
      <c r="I2526" s="41">
        <v>8.0640000000000001</v>
      </c>
    </row>
    <row r="2527" spans="1:9" ht="15.6" x14ac:dyDescent="0.3">
      <c r="A2527" s="73" t="s">
        <v>5203</v>
      </c>
      <c r="B2527" s="73" t="s">
        <v>5204</v>
      </c>
      <c r="C2527" s="74">
        <v>6</v>
      </c>
      <c r="D2527" s="74"/>
      <c r="E2527" s="74"/>
      <c r="F2527" s="74">
        <v>24</v>
      </c>
      <c r="G2527" s="74" t="s">
        <v>185</v>
      </c>
      <c r="H2527" s="74" t="s">
        <v>186</v>
      </c>
      <c r="I2527" s="41">
        <v>8.0640000000000001</v>
      </c>
    </row>
    <row r="2528" spans="1:9" ht="15.6" x14ac:dyDescent="0.3">
      <c r="A2528" s="73" t="s">
        <v>5205</v>
      </c>
      <c r="B2528" s="73" t="s">
        <v>5206</v>
      </c>
      <c r="C2528" s="74">
        <v>6</v>
      </c>
      <c r="D2528" s="74"/>
      <c r="E2528" s="74"/>
      <c r="F2528" s="74">
        <v>24</v>
      </c>
      <c r="G2528" s="74" t="s">
        <v>185</v>
      </c>
      <c r="H2528" s="74" t="s">
        <v>186</v>
      </c>
      <c r="I2528" s="41">
        <v>8.0640000000000001</v>
      </c>
    </row>
    <row r="2529" spans="1:9" ht="15.6" x14ac:dyDescent="0.3">
      <c r="A2529" s="73" t="s">
        <v>5207</v>
      </c>
      <c r="B2529" s="73" t="s">
        <v>5208</v>
      </c>
      <c r="C2529" s="74">
        <v>6</v>
      </c>
      <c r="D2529" s="74"/>
      <c r="E2529" s="74"/>
      <c r="F2529" s="74">
        <v>24</v>
      </c>
      <c r="G2529" s="74" t="s">
        <v>185</v>
      </c>
      <c r="H2529" s="74" t="s">
        <v>186</v>
      </c>
      <c r="I2529" s="41">
        <v>8.0640000000000001</v>
      </c>
    </row>
    <row r="2530" spans="1:9" ht="15.6" x14ac:dyDescent="0.3">
      <c r="A2530" s="73" t="s">
        <v>5209</v>
      </c>
      <c r="B2530" s="73" t="s">
        <v>5210</v>
      </c>
      <c r="C2530" s="74">
        <v>6</v>
      </c>
      <c r="D2530" s="74"/>
      <c r="E2530" s="74"/>
      <c r="F2530" s="74">
        <v>24</v>
      </c>
      <c r="G2530" s="74" t="s">
        <v>185</v>
      </c>
      <c r="H2530" s="74" t="s">
        <v>186</v>
      </c>
      <c r="I2530" s="41">
        <v>8.0640000000000001</v>
      </c>
    </row>
    <row r="2531" spans="1:9" ht="15.6" x14ac:dyDescent="0.3">
      <c r="A2531" s="73" t="s">
        <v>5211</v>
      </c>
      <c r="B2531" s="73" t="s">
        <v>5212</v>
      </c>
      <c r="C2531" s="74">
        <v>6</v>
      </c>
      <c r="D2531" s="74"/>
      <c r="E2531" s="74"/>
      <c r="F2531" s="74">
        <v>24</v>
      </c>
      <c r="G2531" s="74" t="s">
        <v>185</v>
      </c>
      <c r="H2531" s="74" t="s">
        <v>186</v>
      </c>
      <c r="I2531" s="41">
        <v>8.0640000000000001</v>
      </c>
    </row>
    <row r="2532" spans="1:9" ht="15.6" x14ac:dyDescent="0.3">
      <c r="A2532" s="73" t="s">
        <v>5209</v>
      </c>
      <c r="B2532" s="73" t="s">
        <v>5213</v>
      </c>
      <c r="C2532" s="74">
        <v>6</v>
      </c>
      <c r="D2532" s="74"/>
      <c r="E2532" s="74"/>
      <c r="F2532" s="74">
        <v>24</v>
      </c>
      <c r="G2532" s="74" t="s">
        <v>185</v>
      </c>
      <c r="H2532" s="74" t="s">
        <v>186</v>
      </c>
      <c r="I2532" s="41">
        <v>8.4672000000000001</v>
      </c>
    </row>
    <row r="2533" spans="1:9" ht="15.6" x14ac:dyDescent="0.3">
      <c r="A2533" s="73" t="s">
        <v>5214</v>
      </c>
      <c r="B2533" s="73" t="s">
        <v>5215</v>
      </c>
      <c r="C2533" s="74">
        <v>6</v>
      </c>
      <c r="D2533" s="74"/>
      <c r="E2533" s="74"/>
      <c r="F2533" s="74">
        <v>24</v>
      </c>
      <c r="G2533" s="74" t="s">
        <v>185</v>
      </c>
      <c r="H2533" s="74" t="s">
        <v>186</v>
      </c>
      <c r="I2533" s="41">
        <v>8.4672000000000001</v>
      </c>
    </row>
    <row r="2534" spans="1:9" ht="15.6" x14ac:dyDescent="0.3">
      <c r="A2534" s="73" t="s">
        <v>5216</v>
      </c>
      <c r="B2534" s="73" t="s">
        <v>5217</v>
      </c>
      <c r="C2534" s="74">
        <v>6</v>
      </c>
      <c r="D2534" s="74"/>
      <c r="E2534" s="74"/>
      <c r="F2534" s="74">
        <v>24</v>
      </c>
      <c r="G2534" s="74" t="s">
        <v>185</v>
      </c>
      <c r="H2534" s="74" t="s">
        <v>186</v>
      </c>
      <c r="I2534" s="41">
        <v>8.0640000000000001</v>
      </c>
    </row>
    <row r="2535" spans="1:9" ht="15.6" x14ac:dyDescent="0.3">
      <c r="A2535" s="73" t="s">
        <v>5218</v>
      </c>
      <c r="B2535" s="73" t="s">
        <v>5219</v>
      </c>
      <c r="C2535" s="74">
        <v>6.2</v>
      </c>
      <c r="D2535" s="73"/>
      <c r="E2535" s="73"/>
      <c r="F2535" s="74">
        <v>24.8</v>
      </c>
      <c r="G2535" s="76" t="s">
        <v>185</v>
      </c>
      <c r="H2535" s="76" t="s">
        <v>186</v>
      </c>
      <c r="I2535" s="41">
        <v>11.55</v>
      </c>
    </row>
    <row r="2536" spans="1:9" ht="15.6" x14ac:dyDescent="0.3">
      <c r="A2536" s="73" t="s">
        <v>5220</v>
      </c>
      <c r="B2536" s="73" t="s">
        <v>5221</v>
      </c>
      <c r="C2536" s="74">
        <v>6.2</v>
      </c>
      <c r="D2536" s="73"/>
      <c r="E2536" s="73"/>
      <c r="F2536" s="74">
        <v>24.8</v>
      </c>
      <c r="G2536" s="76" t="s">
        <v>189</v>
      </c>
      <c r="H2536" s="76" t="s">
        <v>186</v>
      </c>
      <c r="I2536" s="41">
        <v>14.16</v>
      </c>
    </row>
    <row r="2537" spans="1:9" ht="15.6" x14ac:dyDescent="0.3">
      <c r="A2537" s="73" t="s">
        <v>5222</v>
      </c>
      <c r="B2537" s="73" t="s">
        <v>5223</v>
      </c>
      <c r="C2537" s="74">
        <v>6.2</v>
      </c>
      <c r="D2537" s="73"/>
      <c r="E2537" s="73"/>
      <c r="F2537" s="74">
        <v>24.8</v>
      </c>
      <c r="G2537" s="76" t="s">
        <v>189</v>
      </c>
      <c r="H2537" s="76" t="s">
        <v>186</v>
      </c>
      <c r="I2537" s="41">
        <v>14.16</v>
      </c>
    </row>
    <row r="2538" spans="1:9" ht="15.6" x14ac:dyDescent="0.3">
      <c r="A2538" s="73" t="s">
        <v>5224</v>
      </c>
      <c r="B2538" s="73" t="s">
        <v>5225</v>
      </c>
      <c r="C2538" s="74">
        <v>6.2</v>
      </c>
      <c r="D2538" s="73"/>
      <c r="E2538" s="73"/>
      <c r="F2538" s="74">
        <v>24.8</v>
      </c>
      <c r="G2538" s="76" t="s">
        <v>189</v>
      </c>
      <c r="H2538" s="76" t="s">
        <v>186</v>
      </c>
      <c r="I2538" s="41">
        <v>14.16</v>
      </c>
    </row>
    <row r="2539" spans="1:9" ht="15.6" x14ac:dyDescent="0.3">
      <c r="A2539" s="73" t="s">
        <v>5226</v>
      </c>
      <c r="B2539" s="73" t="s">
        <v>5227</v>
      </c>
      <c r="C2539" s="74">
        <v>6.2</v>
      </c>
      <c r="D2539" s="73"/>
      <c r="E2539" s="73"/>
      <c r="F2539" s="74">
        <v>24.8</v>
      </c>
      <c r="G2539" s="76" t="s">
        <v>189</v>
      </c>
      <c r="H2539" s="76" t="s">
        <v>186</v>
      </c>
      <c r="I2539" s="41">
        <v>14.13</v>
      </c>
    </row>
    <row r="2540" spans="1:9" ht="15.6" x14ac:dyDescent="0.3">
      <c r="A2540" s="73" t="s">
        <v>5228</v>
      </c>
      <c r="B2540" s="73" t="s">
        <v>5229</v>
      </c>
      <c r="C2540" s="74">
        <v>6.2</v>
      </c>
      <c r="D2540" s="73"/>
      <c r="E2540" s="73"/>
      <c r="F2540" s="74">
        <v>24.8</v>
      </c>
      <c r="G2540" s="76" t="s">
        <v>189</v>
      </c>
      <c r="H2540" s="76" t="s">
        <v>186</v>
      </c>
      <c r="I2540" s="41">
        <v>14.16</v>
      </c>
    </row>
    <row r="2541" spans="1:9" ht="15.6" x14ac:dyDescent="0.3">
      <c r="A2541" s="73" t="s">
        <v>5230</v>
      </c>
      <c r="B2541" s="73" t="s">
        <v>5231</v>
      </c>
      <c r="C2541" s="74">
        <v>6.2</v>
      </c>
      <c r="D2541" s="73"/>
      <c r="E2541" s="73"/>
      <c r="F2541" s="74">
        <v>24.8</v>
      </c>
      <c r="G2541" s="76" t="s">
        <v>189</v>
      </c>
      <c r="H2541" s="76" t="s">
        <v>186</v>
      </c>
      <c r="I2541" s="41">
        <v>14.16</v>
      </c>
    </row>
    <row r="2542" spans="1:9" ht="15.6" x14ac:dyDescent="0.3">
      <c r="A2542" s="73" t="s">
        <v>5232</v>
      </c>
      <c r="B2542" s="73" t="s">
        <v>5233</v>
      </c>
      <c r="C2542" s="74">
        <v>6.2</v>
      </c>
      <c r="D2542" s="73"/>
      <c r="E2542" s="73"/>
      <c r="F2542" s="74">
        <v>24.8</v>
      </c>
      <c r="G2542" s="76" t="s">
        <v>189</v>
      </c>
      <c r="H2542" s="76" t="s">
        <v>186</v>
      </c>
      <c r="I2542" s="41">
        <v>14.16</v>
      </c>
    </row>
    <row r="2543" spans="1:9" ht="15.6" x14ac:dyDescent="0.3">
      <c r="A2543" s="73" t="s">
        <v>5234</v>
      </c>
      <c r="B2543" s="73" t="s">
        <v>5235</v>
      </c>
      <c r="C2543" s="74">
        <v>6.2</v>
      </c>
      <c r="D2543" s="73"/>
      <c r="E2543" s="73"/>
      <c r="F2543" s="74">
        <v>24.8</v>
      </c>
      <c r="G2543" s="76" t="s">
        <v>189</v>
      </c>
      <c r="H2543" s="76" t="s">
        <v>186</v>
      </c>
      <c r="I2543" s="41">
        <v>14.91</v>
      </c>
    </row>
    <row r="2544" spans="1:9" ht="15.6" x14ac:dyDescent="0.3">
      <c r="A2544" s="73" t="s">
        <v>5236</v>
      </c>
      <c r="B2544" s="73" t="s">
        <v>5237</v>
      </c>
      <c r="C2544" s="74">
        <v>6.2</v>
      </c>
      <c r="D2544" s="73"/>
      <c r="E2544" s="73"/>
      <c r="F2544" s="74">
        <v>24.8</v>
      </c>
      <c r="G2544" s="76" t="s">
        <v>189</v>
      </c>
      <c r="H2544" s="76" t="s">
        <v>186</v>
      </c>
      <c r="I2544" s="41">
        <v>14.91</v>
      </c>
    </row>
    <row r="2545" spans="1:9" ht="15.6" x14ac:dyDescent="0.3">
      <c r="A2545" s="73" t="s">
        <v>5238</v>
      </c>
      <c r="B2545" s="73" t="s">
        <v>5239</v>
      </c>
      <c r="C2545" s="74">
        <v>6.2</v>
      </c>
      <c r="D2545" s="73"/>
      <c r="E2545" s="73"/>
      <c r="F2545" s="74">
        <v>24.8</v>
      </c>
      <c r="G2545" s="76" t="s">
        <v>189</v>
      </c>
      <c r="H2545" s="76" t="s">
        <v>186</v>
      </c>
      <c r="I2545" s="41">
        <v>14.16</v>
      </c>
    </row>
    <row r="2546" spans="1:9" ht="15.6" x14ac:dyDescent="0.3">
      <c r="A2546" s="73" t="s">
        <v>5240</v>
      </c>
      <c r="B2546" s="73" t="s">
        <v>5241</v>
      </c>
      <c r="C2546" s="74">
        <v>6.2</v>
      </c>
      <c r="D2546" s="73"/>
      <c r="E2546" s="73"/>
      <c r="F2546" s="74">
        <v>24.8</v>
      </c>
      <c r="G2546" s="76" t="s">
        <v>189</v>
      </c>
      <c r="H2546" s="76" t="s">
        <v>186</v>
      </c>
      <c r="I2546" s="41">
        <v>14.23</v>
      </c>
    </row>
    <row r="2547" spans="1:9" ht="15.6" x14ac:dyDescent="0.3">
      <c r="A2547" s="73" t="s">
        <v>5242</v>
      </c>
      <c r="B2547" s="73" t="s">
        <v>5243</v>
      </c>
      <c r="C2547" s="74">
        <v>6.2</v>
      </c>
      <c r="D2547" s="73"/>
      <c r="E2547" s="73"/>
      <c r="F2547" s="74">
        <v>24.8</v>
      </c>
      <c r="G2547" s="76" t="s">
        <v>189</v>
      </c>
      <c r="H2547" s="76" t="s">
        <v>186</v>
      </c>
      <c r="I2547" s="41">
        <v>14.22</v>
      </c>
    </row>
    <row r="2548" spans="1:9" ht="15.6" x14ac:dyDescent="0.3">
      <c r="A2548" s="73" t="s">
        <v>5244</v>
      </c>
      <c r="B2548" s="73" t="s">
        <v>5245</v>
      </c>
      <c r="C2548" s="74">
        <v>6.2</v>
      </c>
      <c r="D2548" s="73"/>
      <c r="E2548" s="73"/>
      <c r="F2548" s="74">
        <v>24.8</v>
      </c>
      <c r="G2548" s="76" t="s">
        <v>189</v>
      </c>
      <c r="H2548" s="76" t="s">
        <v>186</v>
      </c>
      <c r="I2548" s="41">
        <v>14.91</v>
      </c>
    </row>
    <row r="2549" spans="1:9" ht="15.6" x14ac:dyDescent="0.3">
      <c r="A2549" s="73" t="s">
        <v>5246</v>
      </c>
      <c r="B2549" s="73" t="s">
        <v>5247</v>
      </c>
      <c r="C2549" s="74">
        <v>6.2</v>
      </c>
      <c r="D2549" s="73"/>
      <c r="E2549" s="73"/>
      <c r="F2549" s="74">
        <v>24.8</v>
      </c>
      <c r="G2549" s="76" t="s">
        <v>189</v>
      </c>
      <c r="H2549" s="76" t="s">
        <v>186</v>
      </c>
      <c r="I2549" s="41">
        <v>14.16</v>
      </c>
    </row>
    <row r="2550" spans="1:9" ht="15.6" x14ac:dyDescent="0.3">
      <c r="A2550" s="73" t="s">
        <v>5248</v>
      </c>
      <c r="B2550" s="73" t="s">
        <v>5249</v>
      </c>
      <c r="C2550" s="74">
        <v>6.2</v>
      </c>
      <c r="D2550" s="73"/>
      <c r="E2550" s="73"/>
      <c r="F2550" s="74">
        <v>24.8</v>
      </c>
      <c r="G2550" s="76" t="s">
        <v>189</v>
      </c>
      <c r="H2550" s="76" t="s">
        <v>186</v>
      </c>
      <c r="I2550" s="41">
        <v>14.17</v>
      </c>
    </row>
    <row r="2551" spans="1:9" ht="15.6" x14ac:dyDescent="0.3">
      <c r="A2551" s="77" t="s">
        <v>5250</v>
      </c>
      <c r="B2551" s="77" t="s">
        <v>5251</v>
      </c>
      <c r="C2551" s="74" t="s">
        <v>4476</v>
      </c>
      <c r="D2551" s="74"/>
      <c r="E2551" s="74"/>
      <c r="F2551" s="74" t="s">
        <v>275</v>
      </c>
      <c r="G2551" s="74" t="s">
        <v>185</v>
      </c>
      <c r="H2551" s="74" t="s">
        <v>186</v>
      </c>
      <c r="I2551" s="41">
        <v>17.38109109718733</v>
      </c>
    </row>
    <row r="2552" spans="1:9" ht="15.6" x14ac:dyDescent="0.3">
      <c r="A2552" s="77" t="s">
        <v>5252</v>
      </c>
      <c r="B2552" s="79" t="s">
        <v>5253</v>
      </c>
      <c r="C2552" s="74" t="s">
        <v>4476</v>
      </c>
      <c r="D2552" s="74"/>
      <c r="E2552" s="74"/>
      <c r="F2552" s="74" t="s">
        <v>275</v>
      </c>
      <c r="G2552" s="74" t="s">
        <v>189</v>
      </c>
      <c r="H2552" s="74" t="s">
        <v>186</v>
      </c>
      <c r="I2552" s="41">
        <v>25.378162182071872</v>
      </c>
    </row>
    <row r="2553" spans="1:9" ht="15.6" x14ac:dyDescent="0.3">
      <c r="A2553" s="77" t="s">
        <v>5254</v>
      </c>
      <c r="B2553" s="79" t="s">
        <v>5255</v>
      </c>
      <c r="C2553" s="74" t="s">
        <v>4476</v>
      </c>
      <c r="D2553" s="74"/>
      <c r="E2553" s="74"/>
      <c r="F2553" s="74" t="s">
        <v>275</v>
      </c>
      <c r="G2553" s="74" t="s">
        <v>189</v>
      </c>
      <c r="H2553" s="74" t="s">
        <v>186</v>
      </c>
      <c r="I2553" s="41">
        <v>19.05</v>
      </c>
    </row>
    <row r="2554" spans="1:9" ht="15.6" x14ac:dyDescent="0.3">
      <c r="A2554" s="77" t="s">
        <v>5256</v>
      </c>
      <c r="B2554" s="79" t="s">
        <v>5257</v>
      </c>
      <c r="C2554" s="74" t="s">
        <v>4476</v>
      </c>
      <c r="D2554" s="74"/>
      <c r="E2554" s="74"/>
      <c r="F2554" s="74" t="s">
        <v>275</v>
      </c>
      <c r="G2554" s="74" t="s">
        <v>189</v>
      </c>
      <c r="H2554" s="74" t="s">
        <v>186</v>
      </c>
      <c r="I2554" s="41">
        <v>19.3</v>
      </c>
    </row>
    <row r="2555" spans="1:9" ht="15.6" x14ac:dyDescent="0.3">
      <c r="A2555" s="77" t="s">
        <v>5258</v>
      </c>
      <c r="B2555" s="79" t="s">
        <v>5259</v>
      </c>
      <c r="C2555" s="74" t="s">
        <v>4476</v>
      </c>
      <c r="D2555" s="74"/>
      <c r="E2555" s="74"/>
      <c r="F2555" s="74" t="s">
        <v>275</v>
      </c>
      <c r="G2555" s="74" t="s">
        <v>189</v>
      </c>
      <c r="H2555" s="74" t="s">
        <v>186</v>
      </c>
      <c r="I2555" s="41">
        <v>25.378162182071872</v>
      </c>
    </row>
    <row r="2556" spans="1:9" ht="15.6" x14ac:dyDescent="0.3">
      <c r="A2556" s="77" t="s">
        <v>5260</v>
      </c>
      <c r="B2556" s="79" t="s">
        <v>5261</v>
      </c>
      <c r="C2556" s="74" t="s">
        <v>4476</v>
      </c>
      <c r="D2556" s="74"/>
      <c r="E2556" s="74"/>
      <c r="F2556" s="74" t="s">
        <v>275</v>
      </c>
      <c r="G2556" s="74" t="s">
        <v>189</v>
      </c>
      <c r="H2556" s="74" t="s">
        <v>186</v>
      </c>
      <c r="I2556" s="41">
        <v>19.05</v>
      </c>
    </row>
    <row r="2557" spans="1:9" ht="15.6" x14ac:dyDescent="0.3">
      <c r="A2557" s="77" t="s">
        <v>5262</v>
      </c>
      <c r="B2557" s="79" t="s">
        <v>5263</v>
      </c>
      <c r="C2557" s="74" t="s">
        <v>4476</v>
      </c>
      <c r="D2557" s="74"/>
      <c r="E2557" s="74"/>
      <c r="F2557" s="74" t="s">
        <v>275</v>
      </c>
      <c r="G2557" s="74" t="s">
        <v>189</v>
      </c>
      <c r="H2557" s="74" t="s">
        <v>186</v>
      </c>
      <c r="I2557" s="41">
        <v>19.3</v>
      </c>
    </row>
    <row r="2558" spans="1:9" ht="15.6" x14ac:dyDescent="0.3">
      <c r="A2558" s="77" t="s">
        <v>5264</v>
      </c>
      <c r="B2558" s="79" t="s">
        <v>5265</v>
      </c>
      <c r="C2558" s="74" t="s">
        <v>4476</v>
      </c>
      <c r="D2558" s="74"/>
      <c r="E2558" s="74"/>
      <c r="F2558" s="74" t="s">
        <v>275</v>
      </c>
      <c r="G2558" s="74" t="s">
        <v>189</v>
      </c>
      <c r="H2558" s="74" t="s">
        <v>186</v>
      </c>
      <c r="I2558" s="41">
        <v>28.428206839749102</v>
      </c>
    </row>
    <row r="2559" spans="1:9" ht="15.6" x14ac:dyDescent="0.3">
      <c r="A2559" s="77" t="s">
        <v>5266</v>
      </c>
      <c r="B2559" s="79" t="s">
        <v>5267</v>
      </c>
      <c r="C2559" s="74" t="s">
        <v>4476</v>
      </c>
      <c r="D2559" s="74"/>
      <c r="E2559" s="74"/>
      <c r="F2559" s="74" t="s">
        <v>275</v>
      </c>
      <c r="G2559" s="74" t="s">
        <v>189</v>
      </c>
      <c r="H2559" s="74" t="s">
        <v>186</v>
      </c>
      <c r="I2559" s="41">
        <v>21.32</v>
      </c>
    </row>
    <row r="2560" spans="1:9" ht="15.6" x14ac:dyDescent="0.3">
      <c r="A2560" s="77" t="s">
        <v>5268</v>
      </c>
      <c r="B2560" s="79" t="s">
        <v>5269</v>
      </c>
      <c r="C2560" s="74" t="s">
        <v>4476</v>
      </c>
      <c r="D2560" s="74"/>
      <c r="E2560" s="74"/>
      <c r="F2560" s="74" t="s">
        <v>275</v>
      </c>
      <c r="G2560" s="74" t="s">
        <v>189</v>
      </c>
      <c r="H2560" s="74" t="s">
        <v>186</v>
      </c>
      <c r="I2560" s="41">
        <v>22.1</v>
      </c>
    </row>
    <row r="2561" spans="1:9" ht="15.6" x14ac:dyDescent="0.3">
      <c r="A2561" s="77" t="s">
        <v>5270</v>
      </c>
      <c r="B2561" s="79" t="s">
        <v>5271</v>
      </c>
      <c r="C2561" s="74" t="s">
        <v>4476</v>
      </c>
      <c r="D2561" s="74"/>
      <c r="E2561" s="74"/>
      <c r="F2561" s="74" t="s">
        <v>275</v>
      </c>
      <c r="G2561" s="74" t="s">
        <v>189</v>
      </c>
      <c r="H2561" s="74" t="s">
        <v>186</v>
      </c>
      <c r="I2561" s="41">
        <v>25.59</v>
      </c>
    </row>
    <row r="2562" spans="1:9" ht="15.6" x14ac:dyDescent="0.3">
      <c r="A2562" s="77" t="s">
        <v>5272</v>
      </c>
      <c r="B2562" s="79" t="s">
        <v>5273</v>
      </c>
      <c r="C2562" s="74" t="s">
        <v>4476</v>
      </c>
      <c r="D2562" s="74"/>
      <c r="E2562" s="74"/>
      <c r="F2562" s="74" t="s">
        <v>275</v>
      </c>
      <c r="G2562" s="74" t="s">
        <v>189</v>
      </c>
      <c r="H2562" s="74" t="s">
        <v>186</v>
      </c>
      <c r="I2562" s="41">
        <v>19</v>
      </c>
    </row>
    <row r="2563" spans="1:9" ht="15.6" x14ac:dyDescent="0.3">
      <c r="A2563" s="77" t="s">
        <v>5274</v>
      </c>
      <c r="B2563" s="79" t="s">
        <v>5275</v>
      </c>
      <c r="C2563" s="74" t="s">
        <v>4476</v>
      </c>
      <c r="D2563" s="74"/>
      <c r="E2563" s="74"/>
      <c r="F2563" s="74" t="s">
        <v>275</v>
      </c>
      <c r="G2563" s="74" t="s">
        <v>189</v>
      </c>
      <c r="H2563" s="74" t="s">
        <v>186</v>
      </c>
      <c r="I2563" s="41">
        <v>19.100000000000001</v>
      </c>
    </row>
    <row r="2564" spans="1:9" ht="15.6" x14ac:dyDescent="0.3">
      <c r="A2564" s="77" t="s">
        <v>5276</v>
      </c>
      <c r="B2564" s="79" t="s">
        <v>5277</v>
      </c>
      <c r="C2564" s="74" t="s">
        <v>4476</v>
      </c>
      <c r="D2564" s="74"/>
      <c r="E2564" s="74"/>
      <c r="F2564" s="74" t="s">
        <v>275</v>
      </c>
      <c r="G2564" s="74" t="s">
        <v>189</v>
      </c>
      <c r="H2564" s="74" t="s">
        <v>186</v>
      </c>
      <c r="I2564" s="41">
        <v>28.43</v>
      </c>
    </row>
    <row r="2565" spans="1:9" ht="15.6" x14ac:dyDescent="0.3">
      <c r="A2565" s="77" t="s">
        <v>5278</v>
      </c>
      <c r="B2565" s="79" t="s">
        <v>5279</v>
      </c>
      <c r="C2565" s="74" t="s">
        <v>4476</v>
      </c>
      <c r="D2565" s="74"/>
      <c r="E2565" s="74"/>
      <c r="F2565" s="74" t="s">
        <v>275</v>
      </c>
      <c r="G2565" s="74" t="s">
        <v>189</v>
      </c>
      <c r="H2565" s="74" t="s">
        <v>186</v>
      </c>
      <c r="I2565" s="41">
        <v>21.32</v>
      </c>
    </row>
    <row r="2566" spans="1:9" ht="15.6" x14ac:dyDescent="0.3">
      <c r="A2566" s="77" t="s">
        <v>5280</v>
      </c>
      <c r="B2566" s="79" t="s">
        <v>5281</v>
      </c>
      <c r="C2566" s="74" t="s">
        <v>4476</v>
      </c>
      <c r="D2566" s="74"/>
      <c r="E2566" s="74"/>
      <c r="F2566" s="74" t="s">
        <v>275</v>
      </c>
      <c r="G2566" s="74" t="s">
        <v>189</v>
      </c>
      <c r="H2566" s="74" t="s">
        <v>186</v>
      </c>
      <c r="I2566" s="41">
        <v>22.1</v>
      </c>
    </row>
    <row r="2567" spans="1:9" ht="15.6" x14ac:dyDescent="0.3">
      <c r="A2567" s="77" t="s">
        <v>5282</v>
      </c>
      <c r="B2567" s="79" t="s">
        <v>5283</v>
      </c>
      <c r="C2567" s="74" t="s">
        <v>4476</v>
      </c>
      <c r="D2567" s="74"/>
      <c r="E2567" s="74"/>
      <c r="F2567" s="74" t="s">
        <v>275</v>
      </c>
      <c r="G2567" s="74" t="s">
        <v>189</v>
      </c>
      <c r="H2567" s="74" t="s">
        <v>186</v>
      </c>
      <c r="I2567" s="41">
        <v>28.43</v>
      </c>
    </row>
    <row r="2568" spans="1:9" ht="15.6" x14ac:dyDescent="0.3">
      <c r="A2568" s="77" t="s">
        <v>5284</v>
      </c>
      <c r="B2568" s="79" t="s">
        <v>5285</v>
      </c>
      <c r="C2568" s="74" t="s">
        <v>4476</v>
      </c>
      <c r="D2568" s="74"/>
      <c r="E2568" s="74"/>
      <c r="F2568" s="74" t="s">
        <v>275</v>
      </c>
      <c r="G2568" s="74" t="s">
        <v>189</v>
      </c>
      <c r="H2568" s="74" t="s">
        <v>186</v>
      </c>
      <c r="I2568" s="41">
        <v>21.32</v>
      </c>
    </row>
    <row r="2569" spans="1:9" ht="15.6" x14ac:dyDescent="0.3">
      <c r="A2569" s="77" t="s">
        <v>5286</v>
      </c>
      <c r="B2569" s="79" t="s">
        <v>5287</v>
      </c>
      <c r="C2569" s="74" t="s">
        <v>4476</v>
      </c>
      <c r="D2569" s="74"/>
      <c r="E2569" s="74"/>
      <c r="F2569" s="74" t="s">
        <v>275</v>
      </c>
      <c r="G2569" s="74" t="s">
        <v>189</v>
      </c>
      <c r="H2569" s="74" t="s">
        <v>186</v>
      </c>
      <c r="I2569" s="41">
        <v>22.1</v>
      </c>
    </row>
    <row r="2570" spans="1:9" ht="15.6" x14ac:dyDescent="0.3">
      <c r="A2570" s="77" t="s">
        <v>5288</v>
      </c>
      <c r="B2570" s="79" t="s">
        <v>5289</v>
      </c>
      <c r="C2570" s="74" t="s">
        <v>4476</v>
      </c>
      <c r="D2570" s="74"/>
      <c r="E2570" s="74"/>
      <c r="F2570" s="74" t="s">
        <v>275</v>
      </c>
      <c r="G2570" s="74" t="s">
        <v>189</v>
      </c>
      <c r="H2570" s="74" t="s">
        <v>186</v>
      </c>
      <c r="I2570" s="41">
        <v>28.43</v>
      </c>
    </row>
    <row r="2571" spans="1:9" ht="15.6" x14ac:dyDescent="0.3">
      <c r="A2571" s="77" t="s">
        <v>5290</v>
      </c>
      <c r="B2571" s="79" t="s">
        <v>5291</v>
      </c>
      <c r="C2571" s="74" t="s">
        <v>4476</v>
      </c>
      <c r="D2571" s="74"/>
      <c r="E2571" s="74"/>
      <c r="F2571" s="74" t="s">
        <v>275</v>
      </c>
      <c r="G2571" s="74" t="s">
        <v>189</v>
      </c>
      <c r="H2571" s="74" t="s">
        <v>186</v>
      </c>
      <c r="I2571" s="41">
        <v>21.32</v>
      </c>
    </row>
    <row r="2572" spans="1:9" ht="15.6" x14ac:dyDescent="0.3">
      <c r="A2572" s="77" t="s">
        <v>5292</v>
      </c>
      <c r="B2572" s="79" t="s">
        <v>5293</v>
      </c>
      <c r="C2572" s="74" t="s">
        <v>4476</v>
      </c>
      <c r="D2572" s="74"/>
      <c r="E2572" s="74"/>
      <c r="F2572" s="74" t="s">
        <v>275</v>
      </c>
      <c r="G2572" s="74" t="s">
        <v>189</v>
      </c>
      <c r="H2572" s="74" t="s">
        <v>186</v>
      </c>
      <c r="I2572" s="41">
        <v>22.1</v>
      </c>
    </row>
    <row r="2573" spans="1:9" ht="15.6" x14ac:dyDescent="0.3">
      <c r="A2573" s="77" t="s">
        <v>5294</v>
      </c>
      <c r="B2573" s="79" t="s">
        <v>5295</v>
      </c>
      <c r="C2573" s="74" t="s">
        <v>4476</v>
      </c>
      <c r="D2573" s="74"/>
      <c r="E2573" s="74"/>
      <c r="F2573" s="74" t="s">
        <v>275</v>
      </c>
      <c r="G2573" s="74" t="s">
        <v>189</v>
      </c>
      <c r="H2573" s="74" t="s">
        <v>186</v>
      </c>
      <c r="I2573" s="41">
        <v>29.25</v>
      </c>
    </row>
    <row r="2574" spans="1:9" ht="15.6" x14ac:dyDescent="0.3">
      <c r="A2574" s="77" t="s">
        <v>5296</v>
      </c>
      <c r="B2574" s="79" t="s">
        <v>5297</v>
      </c>
      <c r="C2574" s="74" t="s">
        <v>4476</v>
      </c>
      <c r="D2574" s="74"/>
      <c r="E2574" s="74"/>
      <c r="F2574" s="74" t="s">
        <v>275</v>
      </c>
      <c r="G2574" s="74" t="s">
        <v>189</v>
      </c>
      <c r="H2574" s="74" t="s">
        <v>186</v>
      </c>
      <c r="I2574" s="41">
        <v>22.46</v>
      </c>
    </row>
    <row r="2575" spans="1:9" ht="15.6" x14ac:dyDescent="0.3">
      <c r="A2575" s="77" t="s">
        <v>5298</v>
      </c>
      <c r="B2575" s="79" t="s">
        <v>5299</v>
      </c>
      <c r="C2575" s="74" t="s">
        <v>4476</v>
      </c>
      <c r="D2575" s="74"/>
      <c r="E2575" s="74"/>
      <c r="F2575" s="74" t="s">
        <v>275</v>
      </c>
      <c r="G2575" s="74" t="s">
        <v>189</v>
      </c>
      <c r="H2575" s="74" t="s">
        <v>186</v>
      </c>
      <c r="I2575" s="41">
        <v>23.1</v>
      </c>
    </row>
    <row r="2576" spans="1:9" ht="15.6" x14ac:dyDescent="0.3">
      <c r="A2576" s="77" t="s">
        <v>5300</v>
      </c>
      <c r="B2576" s="79" t="s">
        <v>5301</v>
      </c>
      <c r="C2576" s="74" t="s">
        <v>4476</v>
      </c>
      <c r="D2576" s="74"/>
      <c r="E2576" s="74"/>
      <c r="F2576" s="74" t="s">
        <v>275</v>
      </c>
      <c r="G2576" s="74" t="s">
        <v>189</v>
      </c>
      <c r="H2576" s="74" t="s">
        <v>186</v>
      </c>
      <c r="I2576" s="41">
        <v>29.25</v>
      </c>
    </row>
    <row r="2577" spans="1:9" ht="15.6" x14ac:dyDescent="0.3">
      <c r="A2577" s="77" t="s">
        <v>5302</v>
      </c>
      <c r="B2577" s="79" t="s">
        <v>5303</v>
      </c>
      <c r="C2577" s="74" t="s">
        <v>4476</v>
      </c>
      <c r="D2577" s="74"/>
      <c r="E2577" s="74"/>
      <c r="F2577" s="74" t="s">
        <v>275</v>
      </c>
      <c r="G2577" s="74" t="s">
        <v>189</v>
      </c>
      <c r="H2577" s="74" t="s">
        <v>186</v>
      </c>
      <c r="I2577" s="41">
        <v>22.46</v>
      </c>
    </row>
    <row r="2578" spans="1:9" ht="15.6" x14ac:dyDescent="0.3">
      <c r="A2578" s="77" t="s">
        <v>5304</v>
      </c>
      <c r="B2578" s="79" t="s">
        <v>5305</v>
      </c>
      <c r="C2578" s="74" t="s">
        <v>4476</v>
      </c>
      <c r="D2578" s="74"/>
      <c r="E2578" s="74"/>
      <c r="F2578" s="74" t="s">
        <v>275</v>
      </c>
      <c r="G2578" s="74" t="s">
        <v>189</v>
      </c>
      <c r="H2578" s="74" t="s">
        <v>186</v>
      </c>
      <c r="I2578" s="41">
        <v>23.1</v>
      </c>
    </row>
    <row r="2579" spans="1:9" ht="15.6" x14ac:dyDescent="0.3">
      <c r="A2579" s="77" t="s">
        <v>5306</v>
      </c>
      <c r="B2579" s="79" t="s">
        <v>5307</v>
      </c>
      <c r="C2579" s="74" t="s">
        <v>4476</v>
      </c>
      <c r="D2579" s="74"/>
      <c r="E2579" s="74"/>
      <c r="F2579" s="74" t="s">
        <v>275</v>
      </c>
      <c r="G2579" s="74" t="s">
        <v>189</v>
      </c>
      <c r="H2579" s="74" t="s">
        <v>186</v>
      </c>
      <c r="I2579" s="41">
        <v>28.43</v>
      </c>
    </row>
    <row r="2580" spans="1:9" ht="15.6" x14ac:dyDescent="0.3">
      <c r="A2580" s="77" t="s">
        <v>5308</v>
      </c>
      <c r="B2580" s="79" t="s">
        <v>5309</v>
      </c>
      <c r="C2580" s="74" t="s">
        <v>4476</v>
      </c>
      <c r="D2580" s="74"/>
      <c r="E2580" s="74"/>
      <c r="F2580" s="74" t="s">
        <v>275</v>
      </c>
      <c r="G2580" s="74" t="s">
        <v>189</v>
      </c>
      <c r="H2580" s="74" t="s">
        <v>186</v>
      </c>
      <c r="I2580" s="41">
        <v>21.32</v>
      </c>
    </row>
    <row r="2581" spans="1:9" ht="15.6" x14ac:dyDescent="0.3">
      <c r="A2581" s="77" t="s">
        <v>5310</v>
      </c>
      <c r="B2581" s="79" t="s">
        <v>5311</v>
      </c>
      <c r="C2581" s="74" t="s">
        <v>4476</v>
      </c>
      <c r="D2581" s="74"/>
      <c r="E2581" s="74"/>
      <c r="F2581" s="74" t="s">
        <v>275</v>
      </c>
      <c r="G2581" s="74" t="s">
        <v>189</v>
      </c>
      <c r="H2581" s="74" t="s">
        <v>186</v>
      </c>
      <c r="I2581" s="41">
        <v>22.1</v>
      </c>
    </row>
    <row r="2582" spans="1:9" ht="15.6" x14ac:dyDescent="0.3">
      <c r="A2582" s="77" t="s">
        <v>5312</v>
      </c>
      <c r="B2582" s="79" t="s">
        <v>5313</v>
      </c>
      <c r="C2582" s="74" t="s">
        <v>4476</v>
      </c>
      <c r="D2582" s="74"/>
      <c r="E2582" s="74"/>
      <c r="F2582" s="74" t="s">
        <v>275</v>
      </c>
      <c r="G2582" s="74" t="s">
        <v>189</v>
      </c>
      <c r="H2582" s="74" t="s">
        <v>186</v>
      </c>
      <c r="I2582" s="41">
        <v>29.25</v>
      </c>
    </row>
    <row r="2583" spans="1:9" ht="15.6" x14ac:dyDescent="0.3">
      <c r="A2583" s="77" t="s">
        <v>5314</v>
      </c>
      <c r="B2583" s="79" t="s">
        <v>5315</v>
      </c>
      <c r="C2583" s="74" t="s">
        <v>4476</v>
      </c>
      <c r="D2583" s="74"/>
      <c r="E2583" s="74"/>
      <c r="F2583" s="74" t="s">
        <v>275</v>
      </c>
      <c r="G2583" s="74" t="s">
        <v>189</v>
      </c>
      <c r="H2583" s="74" t="s">
        <v>186</v>
      </c>
      <c r="I2583" s="41">
        <v>22.46</v>
      </c>
    </row>
    <row r="2584" spans="1:9" ht="15.6" x14ac:dyDescent="0.3">
      <c r="A2584" s="77" t="s">
        <v>5316</v>
      </c>
      <c r="B2584" s="79" t="s">
        <v>5317</v>
      </c>
      <c r="C2584" s="74" t="s">
        <v>4476</v>
      </c>
      <c r="D2584" s="74"/>
      <c r="E2584" s="74"/>
      <c r="F2584" s="74" t="s">
        <v>275</v>
      </c>
      <c r="G2584" s="74" t="s">
        <v>189</v>
      </c>
      <c r="H2584" s="74" t="s">
        <v>186</v>
      </c>
      <c r="I2584" s="41">
        <v>23.1</v>
      </c>
    </row>
    <row r="2585" spans="1:9" ht="15.6" x14ac:dyDescent="0.3">
      <c r="A2585" s="77" t="s">
        <v>5318</v>
      </c>
      <c r="B2585" s="79" t="s">
        <v>5319</v>
      </c>
      <c r="C2585" s="74" t="s">
        <v>4476</v>
      </c>
      <c r="D2585" s="74"/>
      <c r="E2585" s="74"/>
      <c r="F2585" s="74" t="s">
        <v>275</v>
      </c>
      <c r="G2585" s="74" t="s">
        <v>189</v>
      </c>
      <c r="H2585" s="74" t="s">
        <v>186</v>
      </c>
      <c r="I2585" s="41">
        <v>28.43</v>
      </c>
    </row>
    <row r="2586" spans="1:9" ht="15.6" x14ac:dyDescent="0.3">
      <c r="A2586" s="77" t="s">
        <v>5320</v>
      </c>
      <c r="B2586" s="79" t="s">
        <v>5321</v>
      </c>
      <c r="C2586" s="74" t="s">
        <v>4476</v>
      </c>
      <c r="D2586" s="74"/>
      <c r="E2586" s="74"/>
      <c r="F2586" s="74" t="s">
        <v>275</v>
      </c>
      <c r="G2586" s="74" t="s">
        <v>189</v>
      </c>
      <c r="H2586" s="74" t="s">
        <v>186</v>
      </c>
      <c r="I2586" s="41">
        <v>21.32</v>
      </c>
    </row>
    <row r="2587" spans="1:9" ht="15.6" x14ac:dyDescent="0.3">
      <c r="A2587" s="77" t="s">
        <v>5322</v>
      </c>
      <c r="B2587" s="79" t="s">
        <v>5323</v>
      </c>
      <c r="C2587" s="74" t="s">
        <v>4476</v>
      </c>
      <c r="D2587" s="74"/>
      <c r="E2587" s="74"/>
      <c r="F2587" s="74" t="s">
        <v>275</v>
      </c>
      <c r="G2587" s="74" t="s">
        <v>189</v>
      </c>
      <c r="H2587" s="74" t="s">
        <v>186</v>
      </c>
      <c r="I2587" s="41">
        <v>22.1</v>
      </c>
    </row>
    <row r="2588" spans="1:9" ht="15.6" x14ac:dyDescent="0.3">
      <c r="A2588" s="77" t="s">
        <v>5324</v>
      </c>
      <c r="B2588" s="79" t="s">
        <v>5325</v>
      </c>
      <c r="C2588" s="74" t="s">
        <v>4476</v>
      </c>
      <c r="D2588" s="74"/>
      <c r="E2588" s="74"/>
      <c r="F2588" s="74" t="s">
        <v>275</v>
      </c>
      <c r="G2588" s="74" t="s">
        <v>189</v>
      </c>
      <c r="H2588" s="74" t="s">
        <v>186</v>
      </c>
      <c r="I2588" s="41">
        <v>29.95</v>
      </c>
    </row>
    <row r="2589" spans="1:9" ht="15.6" x14ac:dyDescent="0.3">
      <c r="A2589" s="77" t="s">
        <v>5326</v>
      </c>
      <c r="B2589" s="79" t="s">
        <v>5327</v>
      </c>
      <c r="C2589" s="74" t="s">
        <v>4476</v>
      </c>
      <c r="D2589" s="74"/>
      <c r="E2589" s="74"/>
      <c r="F2589" s="74" t="s">
        <v>275</v>
      </c>
      <c r="G2589" s="74" t="s">
        <v>189</v>
      </c>
      <c r="H2589" s="74" t="s">
        <v>186</v>
      </c>
      <c r="I2589" s="41">
        <v>22.46</v>
      </c>
    </row>
    <row r="2590" spans="1:9" ht="15.6" x14ac:dyDescent="0.3">
      <c r="A2590" s="77" t="s">
        <v>5328</v>
      </c>
      <c r="B2590" s="79" t="s">
        <v>5329</v>
      </c>
      <c r="C2590" s="74" t="s">
        <v>4476</v>
      </c>
      <c r="D2590" s="74"/>
      <c r="E2590" s="74"/>
      <c r="F2590" s="74" t="s">
        <v>275</v>
      </c>
      <c r="G2590" s="74" t="s">
        <v>189</v>
      </c>
      <c r="H2590" s="74" t="s">
        <v>186</v>
      </c>
      <c r="I2590" s="41">
        <v>23.1</v>
      </c>
    </row>
    <row r="2591" spans="1:9" ht="15.6" x14ac:dyDescent="0.3">
      <c r="A2591" s="77" t="s">
        <v>5330</v>
      </c>
      <c r="B2591" s="79" t="s">
        <v>5331</v>
      </c>
      <c r="C2591" s="74" t="s">
        <v>4476</v>
      </c>
      <c r="D2591" s="74"/>
      <c r="E2591" s="74"/>
      <c r="F2591" s="74" t="s">
        <v>275</v>
      </c>
      <c r="G2591" s="74" t="s">
        <v>189</v>
      </c>
      <c r="H2591" s="74" t="s">
        <v>186</v>
      </c>
      <c r="I2591" s="41">
        <v>29.95</v>
      </c>
    </row>
    <row r="2592" spans="1:9" ht="15.6" x14ac:dyDescent="0.3">
      <c r="A2592" s="77" t="s">
        <v>5332</v>
      </c>
      <c r="B2592" s="79" t="s">
        <v>5333</v>
      </c>
      <c r="C2592" s="74" t="s">
        <v>4476</v>
      </c>
      <c r="D2592" s="74"/>
      <c r="E2592" s="74"/>
      <c r="F2592" s="74" t="s">
        <v>275</v>
      </c>
      <c r="G2592" s="74" t="s">
        <v>189</v>
      </c>
      <c r="H2592" s="74" t="s">
        <v>186</v>
      </c>
      <c r="I2592" s="41">
        <v>22.46</v>
      </c>
    </row>
    <row r="2593" spans="1:9" ht="15.6" x14ac:dyDescent="0.3">
      <c r="A2593" s="77" t="s">
        <v>5334</v>
      </c>
      <c r="B2593" s="79" t="s">
        <v>5335</v>
      </c>
      <c r="C2593" s="74" t="s">
        <v>4476</v>
      </c>
      <c r="D2593" s="74"/>
      <c r="E2593" s="74"/>
      <c r="F2593" s="74" t="s">
        <v>275</v>
      </c>
      <c r="G2593" s="74" t="s">
        <v>189</v>
      </c>
      <c r="H2593" s="74" t="s">
        <v>186</v>
      </c>
      <c r="I2593" s="41">
        <v>23.1</v>
      </c>
    </row>
    <row r="2594" spans="1:9" ht="15.6" x14ac:dyDescent="0.3">
      <c r="A2594" s="77" t="s">
        <v>5336</v>
      </c>
      <c r="B2594" s="79" t="s">
        <v>5337</v>
      </c>
      <c r="C2594" s="74" t="s">
        <v>4476</v>
      </c>
      <c r="D2594" s="74"/>
      <c r="E2594" s="74"/>
      <c r="F2594" s="74" t="s">
        <v>275</v>
      </c>
      <c r="G2594" s="74" t="s">
        <v>189</v>
      </c>
      <c r="H2594" s="74" t="s">
        <v>186</v>
      </c>
      <c r="I2594" s="41">
        <v>28.43</v>
      </c>
    </row>
    <row r="2595" spans="1:9" ht="15.6" x14ac:dyDescent="0.3">
      <c r="A2595" s="73" t="s">
        <v>5338</v>
      </c>
      <c r="B2595" s="79" t="s">
        <v>5339</v>
      </c>
      <c r="C2595" s="74" t="s">
        <v>4476</v>
      </c>
      <c r="D2595" s="74"/>
      <c r="E2595" s="74"/>
      <c r="F2595" s="74" t="s">
        <v>275</v>
      </c>
      <c r="G2595" s="74" t="s">
        <v>189</v>
      </c>
      <c r="H2595" s="74" t="s">
        <v>186</v>
      </c>
      <c r="I2595" s="41">
        <v>21.32</v>
      </c>
    </row>
    <row r="2596" spans="1:9" ht="15.6" x14ac:dyDescent="0.3">
      <c r="A2596" s="73" t="s">
        <v>5338</v>
      </c>
      <c r="B2596" s="79" t="s">
        <v>5340</v>
      </c>
      <c r="C2596" s="74" t="s">
        <v>4476</v>
      </c>
      <c r="D2596" s="74"/>
      <c r="E2596" s="74"/>
      <c r="F2596" s="74" t="s">
        <v>275</v>
      </c>
      <c r="G2596" s="74" t="s">
        <v>189</v>
      </c>
      <c r="H2596" s="74" t="s">
        <v>186</v>
      </c>
      <c r="I2596" s="41">
        <v>22.1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4E0-E655-4694-8DFD-44289D922E30}">
  <dimension ref="B2:E23"/>
  <sheetViews>
    <sheetView workbookViewId="0">
      <selection activeCell="G3" sqref="G3:I8"/>
    </sheetView>
  </sheetViews>
  <sheetFormatPr baseColWidth="10" defaultRowHeight="14.4" x14ac:dyDescent="0.3"/>
  <cols>
    <col min="2" max="2" width="33.6640625" customWidth="1"/>
  </cols>
  <sheetData>
    <row r="2" spans="2:5" x14ac:dyDescent="0.3">
      <c r="B2" s="88"/>
      <c r="C2" s="88" t="s">
        <v>107</v>
      </c>
      <c r="D2" s="88" t="s">
        <v>5353</v>
      </c>
      <c r="E2" s="88" t="s">
        <v>108</v>
      </c>
    </row>
    <row r="3" spans="2:5" x14ac:dyDescent="0.3">
      <c r="B3" t="s">
        <v>5347</v>
      </c>
      <c r="C3" s="82">
        <v>64655.229999999996</v>
      </c>
      <c r="D3" s="82">
        <v>64655.229999999996</v>
      </c>
      <c r="E3" s="82">
        <v>65932.39</v>
      </c>
    </row>
    <row r="4" spans="2:5" x14ac:dyDescent="0.3">
      <c r="B4" t="s">
        <v>5348</v>
      </c>
      <c r="C4" s="82">
        <v>69526.12</v>
      </c>
      <c r="D4" s="82">
        <v>69526.12</v>
      </c>
      <c r="E4" s="82">
        <v>70701.349999999991</v>
      </c>
    </row>
    <row r="5" spans="2:5" x14ac:dyDescent="0.3">
      <c r="B5" t="s">
        <v>5349</v>
      </c>
      <c r="C5" s="82">
        <v>36611.450000000004</v>
      </c>
      <c r="D5" s="82">
        <v>36611.450000000004</v>
      </c>
      <c r="E5" s="82">
        <v>37786.680000000008</v>
      </c>
    </row>
    <row r="6" spans="2:5" x14ac:dyDescent="0.3">
      <c r="B6" t="s">
        <v>5350</v>
      </c>
      <c r="C6" s="82">
        <v>56764.929999999993</v>
      </c>
      <c r="D6" s="82">
        <v>56764.929999999993</v>
      </c>
      <c r="E6" s="82">
        <v>56764.929999999993</v>
      </c>
    </row>
    <row r="7" spans="2:5" x14ac:dyDescent="0.3">
      <c r="B7" t="s">
        <v>5351</v>
      </c>
      <c r="C7" s="82">
        <v>300114.26999999996</v>
      </c>
      <c r="D7" s="82">
        <v>300114.26999999996</v>
      </c>
      <c r="E7" s="82">
        <v>301704.45999999996</v>
      </c>
    </row>
    <row r="8" spans="2:5" x14ac:dyDescent="0.3">
      <c r="B8" t="s">
        <v>5352</v>
      </c>
      <c r="C8" s="82">
        <v>385383.47999999992</v>
      </c>
      <c r="D8" s="82">
        <v>385383.47999999992</v>
      </c>
      <c r="E8" s="82">
        <v>386973.66999999993</v>
      </c>
    </row>
    <row r="10" spans="2:5" x14ac:dyDescent="0.3">
      <c r="B10" s="88" t="s">
        <v>5354</v>
      </c>
      <c r="C10" s="88" t="s">
        <v>5355</v>
      </c>
      <c r="D10" s="88" t="s">
        <v>5356</v>
      </c>
      <c r="E10" s="88" t="s">
        <v>5357</v>
      </c>
    </row>
    <row r="11" spans="2:5" x14ac:dyDescent="0.3">
      <c r="B11" t="s">
        <v>5358</v>
      </c>
    </row>
    <row r="12" spans="2:5" x14ac:dyDescent="0.3">
      <c r="B12" t="s">
        <v>5359</v>
      </c>
      <c r="C12">
        <v>35000</v>
      </c>
      <c r="D12">
        <v>45500</v>
      </c>
      <c r="E12">
        <v>0.30000000000000004</v>
      </c>
    </row>
    <row r="13" spans="2:5" x14ac:dyDescent="0.3">
      <c r="B13" t="s">
        <v>5360</v>
      </c>
      <c r="C13">
        <v>45000</v>
      </c>
      <c r="D13">
        <v>49500.000000000007</v>
      </c>
      <c r="E13">
        <v>0.10000000000000009</v>
      </c>
    </row>
    <row r="14" spans="2:5" x14ac:dyDescent="0.3">
      <c r="B14" t="s">
        <v>5361</v>
      </c>
      <c r="C14">
        <v>55000</v>
      </c>
      <c r="D14">
        <v>59400.000000000007</v>
      </c>
      <c r="E14">
        <v>8.0000000000000071E-2</v>
      </c>
    </row>
    <row r="15" spans="2:5" x14ac:dyDescent="0.3">
      <c r="B15" t="s">
        <v>5362</v>
      </c>
      <c r="C15">
        <v>130000</v>
      </c>
      <c r="D15">
        <v>140400</v>
      </c>
      <c r="E15">
        <v>8.0000000000000071E-2</v>
      </c>
    </row>
    <row r="16" spans="2:5" x14ac:dyDescent="0.3">
      <c r="B16" t="s">
        <v>5363</v>
      </c>
      <c r="C16">
        <v>112000</v>
      </c>
      <c r="D16">
        <v>145600</v>
      </c>
      <c r="E16">
        <v>0.30000000000000004</v>
      </c>
    </row>
    <row r="17" spans="2:4" x14ac:dyDescent="0.3">
      <c r="B17" t="s">
        <v>5364</v>
      </c>
      <c r="C17">
        <v>128000</v>
      </c>
      <c r="D17">
        <v>152000</v>
      </c>
    </row>
    <row r="18" spans="2:4" x14ac:dyDescent="0.3">
      <c r="B18" t="s">
        <v>5365</v>
      </c>
      <c r="C18">
        <v>160000</v>
      </c>
      <c r="D18">
        <v>174240.00000000003</v>
      </c>
    </row>
    <row r="19" spans="2:4" x14ac:dyDescent="0.3">
      <c r="B19" t="s">
        <v>5366</v>
      </c>
      <c r="C19">
        <v>296000</v>
      </c>
      <c r="D19">
        <v>303840</v>
      </c>
    </row>
    <row r="20" spans="2:4" x14ac:dyDescent="0.3">
      <c r="B20" t="s">
        <v>5367</v>
      </c>
      <c r="C20">
        <v>70000</v>
      </c>
    </row>
    <row r="21" spans="2:4" x14ac:dyDescent="0.3">
      <c r="B21" t="s">
        <v>5368</v>
      </c>
      <c r="C21">
        <v>41000</v>
      </c>
    </row>
    <row r="22" spans="2:4" x14ac:dyDescent="0.3">
      <c r="B22" t="s">
        <v>5369</v>
      </c>
      <c r="C22">
        <v>18000</v>
      </c>
    </row>
    <row r="23" spans="2:4" x14ac:dyDescent="0.3">
      <c r="B23" t="s">
        <v>7</v>
      </c>
      <c r="C23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1A3D-93AE-4435-8759-E58AD802E542}">
  <dimension ref="B2:V2231"/>
  <sheetViews>
    <sheetView zoomScale="70" zoomScaleNormal="70" workbookViewId="0">
      <selection activeCell="G4" sqref="G4:I9"/>
    </sheetView>
  </sheetViews>
  <sheetFormatPr baseColWidth="10" defaultRowHeight="14.4" x14ac:dyDescent="0.3"/>
  <cols>
    <col min="1" max="1" width="3.6640625" customWidth="1"/>
    <col min="2" max="2" width="6.109375" style="14" customWidth="1"/>
    <col min="3" max="3" width="37.109375" bestFit="1" customWidth="1"/>
    <col min="4" max="4" width="17.88671875" bestFit="1" customWidth="1"/>
    <col min="5" max="5" width="18.88671875" bestFit="1" customWidth="1"/>
    <col min="6" max="6" width="16.77734375" style="14" bestFit="1" customWidth="1"/>
    <col min="7" max="7" width="19" style="14" bestFit="1" customWidth="1"/>
    <col min="8" max="8" width="20" style="14" bestFit="1" customWidth="1"/>
    <col min="9" max="9" width="18" bestFit="1" customWidth="1"/>
    <col min="12" max="14" width="11.5546875" style="92" customWidth="1"/>
    <col min="15" max="15" width="8.5546875" style="14" bestFit="1" customWidth="1"/>
    <col min="19" max="19" width="4.21875" customWidth="1"/>
    <col min="20" max="20" width="12.21875" customWidth="1"/>
    <col min="21" max="21" width="11.77734375" bestFit="1" customWidth="1"/>
  </cols>
  <sheetData>
    <row r="2" spans="2:22" x14ac:dyDescent="0.3">
      <c r="D2" s="108" t="s">
        <v>8956</v>
      </c>
      <c r="F2"/>
      <c r="G2"/>
      <c r="H2"/>
    </row>
    <row r="3" spans="2:22" x14ac:dyDescent="0.3">
      <c r="C3" s="108" t="s">
        <v>5389</v>
      </c>
      <c r="D3" t="s">
        <v>5390</v>
      </c>
      <c r="E3" t="s">
        <v>5391</v>
      </c>
      <c r="F3" t="s">
        <v>5392</v>
      </c>
      <c r="G3" t="s">
        <v>8957</v>
      </c>
      <c r="H3" t="s">
        <v>8958</v>
      </c>
      <c r="I3" t="s">
        <v>8959</v>
      </c>
      <c r="Q3" s="90"/>
      <c r="R3" s="91"/>
      <c r="S3" s="91"/>
      <c r="T3" s="90" t="s">
        <v>5393</v>
      </c>
      <c r="U3" s="90" t="s">
        <v>5394</v>
      </c>
      <c r="V3" s="90" t="s">
        <v>5395</v>
      </c>
    </row>
    <row r="4" spans="2:22" x14ac:dyDescent="0.3">
      <c r="C4" s="15" t="s">
        <v>5347</v>
      </c>
      <c r="D4" s="82">
        <v>60416.850000000006</v>
      </c>
      <c r="E4" s="82">
        <v>60416.850000000006</v>
      </c>
      <c r="F4" s="82">
        <v>61782.19000000001</v>
      </c>
      <c r="G4" s="82">
        <v>64655.229999999996</v>
      </c>
      <c r="H4" s="82">
        <v>64655.229999999996</v>
      </c>
      <c r="I4" s="82">
        <v>65932.39</v>
      </c>
      <c r="Q4" s="15" t="s">
        <v>5347</v>
      </c>
      <c r="T4" s="93">
        <f t="shared" ref="T4:V9" si="0">+D4</f>
        <v>60416.850000000006</v>
      </c>
      <c r="U4" s="93">
        <f t="shared" si="0"/>
        <v>60416.850000000006</v>
      </c>
      <c r="V4" s="93">
        <f t="shared" si="0"/>
        <v>61782.19000000001</v>
      </c>
    </row>
    <row r="5" spans="2:22" x14ac:dyDescent="0.3">
      <c r="C5" s="15" t="s">
        <v>5348</v>
      </c>
      <c r="D5" s="82">
        <v>74328.610000000015</v>
      </c>
      <c r="E5" s="82">
        <v>74328.610000000015</v>
      </c>
      <c r="F5" s="82">
        <v>75584.960000000006</v>
      </c>
      <c r="G5" s="82">
        <v>69526.12</v>
      </c>
      <c r="H5" s="82">
        <v>69526.12</v>
      </c>
      <c r="I5" s="82">
        <v>70701.349999999991</v>
      </c>
      <c r="Q5" s="15" t="s">
        <v>5348</v>
      </c>
      <c r="T5" s="93">
        <f t="shared" si="0"/>
        <v>74328.610000000015</v>
      </c>
      <c r="U5" s="93">
        <f t="shared" si="0"/>
        <v>74328.610000000015</v>
      </c>
      <c r="V5" s="93">
        <f t="shared" si="0"/>
        <v>75584.960000000006</v>
      </c>
    </row>
    <row r="6" spans="2:22" x14ac:dyDescent="0.3">
      <c r="C6" s="15" t="s">
        <v>5349</v>
      </c>
      <c r="D6" s="82">
        <v>39140.680000000008</v>
      </c>
      <c r="E6" s="82">
        <v>39140.680000000008</v>
      </c>
      <c r="F6" s="82">
        <v>40397.030000000006</v>
      </c>
      <c r="G6" s="82">
        <v>36611.450000000004</v>
      </c>
      <c r="H6" s="82">
        <v>36611.450000000004</v>
      </c>
      <c r="I6" s="82">
        <v>37786.680000000008</v>
      </c>
      <c r="Q6" s="15" t="s">
        <v>5349</v>
      </c>
      <c r="T6" s="93">
        <f t="shared" si="0"/>
        <v>39140.680000000008</v>
      </c>
      <c r="U6" s="93">
        <f t="shared" si="0"/>
        <v>39140.680000000008</v>
      </c>
      <c r="V6" s="93">
        <f t="shared" si="0"/>
        <v>40397.030000000006</v>
      </c>
    </row>
    <row r="7" spans="2:22" x14ac:dyDescent="0.3">
      <c r="C7" s="15" t="s">
        <v>5350</v>
      </c>
      <c r="D7" s="82">
        <v>60685.84</v>
      </c>
      <c r="E7" s="82">
        <v>60685.84</v>
      </c>
      <c r="F7" s="82">
        <v>60685.84</v>
      </c>
      <c r="G7" s="82">
        <v>56764.929999999993</v>
      </c>
      <c r="H7" s="82">
        <v>56764.929999999993</v>
      </c>
      <c r="I7" s="82">
        <v>56764.929999999993</v>
      </c>
      <c r="Q7" s="15" t="s">
        <v>5350</v>
      </c>
      <c r="T7" s="93">
        <f t="shared" si="0"/>
        <v>60685.84</v>
      </c>
      <c r="U7" s="93">
        <f t="shared" si="0"/>
        <v>60685.84</v>
      </c>
      <c r="V7" s="93">
        <f t="shared" si="0"/>
        <v>60685.84</v>
      </c>
    </row>
    <row r="8" spans="2:22" x14ac:dyDescent="0.3">
      <c r="C8" s="15" t="s">
        <v>5351</v>
      </c>
      <c r="D8" s="82">
        <v>288816.0199999999</v>
      </c>
      <c r="E8" s="82">
        <v>288816.0199999999</v>
      </c>
      <c r="F8" s="82">
        <v>290516.05999999988</v>
      </c>
      <c r="G8" s="82">
        <v>300114.26999999996</v>
      </c>
      <c r="H8" s="82">
        <v>300114.26999999996</v>
      </c>
      <c r="I8" s="82">
        <v>301704.45999999996</v>
      </c>
      <c r="Q8" s="15" t="s">
        <v>5351</v>
      </c>
      <c r="T8" s="93">
        <f t="shared" si="0"/>
        <v>288816.0199999999</v>
      </c>
      <c r="U8" s="93">
        <f t="shared" si="0"/>
        <v>288816.0199999999</v>
      </c>
      <c r="V8" s="93">
        <f t="shared" si="0"/>
        <v>290516.05999999988</v>
      </c>
    </row>
    <row r="9" spans="2:22" x14ac:dyDescent="0.3">
      <c r="C9" s="15" t="s">
        <v>5352</v>
      </c>
      <c r="D9" s="82">
        <v>379975.23</v>
      </c>
      <c r="E9" s="82">
        <v>379975.23</v>
      </c>
      <c r="F9" s="82">
        <v>381675.26999999996</v>
      </c>
      <c r="G9" s="82">
        <v>385383.47999999992</v>
      </c>
      <c r="H9" s="82">
        <v>385383.47999999992</v>
      </c>
      <c r="I9" s="82">
        <v>386973.66999999993</v>
      </c>
      <c r="Q9" s="15" t="s">
        <v>5352</v>
      </c>
      <c r="T9" s="93">
        <f t="shared" si="0"/>
        <v>379975.23</v>
      </c>
      <c r="U9" s="93">
        <f t="shared" si="0"/>
        <v>379975.23</v>
      </c>
      <c r="V9" s="93">
        <f t="shared" si="0"/>
        <v>381675.26999999996</v>
      </c>
    </row>
    <row r="10" spans="2:22" ht="30" customHeight="1" x14ac:dyDescent="0.3">
      <c r="C10" s="15" t="s">
        <v>5396</v>
      </c>
      <c r="D10" s="82">
        <v>903363.22999999986</v>
      </c>
      <c r="E10" s="82">
        <v>903363.22999999986</v>
      </c>
      <c r="F10" s="82">
        <v>910641.34999999986</v>
      </c>
      <c r="G10" s="82">
        <v>913055.48</v>
      </c>
      <c r="H10" s="82">
        <v>913055.48</v>
      </c>
      <c r="I10" s="82">
        <v>919863.47999999986</v>
      </c>
    </row>
    <row r="11" spans="2:22" ht="30" customHeight="1" x14ac:dyDescent="0.3">
      <c r="C11" s="15"/>
      <c r="D11" s="82"/>
      <c r="E11" s="82"/>
      <c r="F11" s="82"/>
      <c r="H11" s="94"/>
    </row>
    <row r="12" spans="2:22" x14ac:dyDescent="0.3">
      <c r="I12" s="95" t="s">
        <v>5397</v>
      </c>
      <c r="J12" s="95" t="s">
        <v>5397</v>
      </c>
      <c r="K12" s="95" t="s">
        <v>5397</v>
      </c>
      <c r="L12" s="96" t="s">
        <v>5398</v>
      </c>
      <c r="M12" s="96" t="s">
        <v>5398</v>
      </c>
      <c r="N12" s="96" t="s">
        <v>5398</v>
      </c>
    </row>
    <row r="13" spans="2:22" x14ac:dyDescent="0.3">
      <c r="B13" s="97" t="s">
        <v>5399</v>
      </c>
      <c r="C13" s="98" t="s">
        <v>5400</v>
      </c>
      <c r="D13" s="98" t="s">
        <v>5401</v>
      </c>
      <c r="E13" s="98" t="s">
        <v>5402</v>
      </c>
      <c r="F13" s="97" t="s">
        <v>5403</v>
      </c>
      <c r="G13" s="97" t="s">
        <v>5404</v>
      </c>
      <c r="H13" s="97" t="s">
        <v>5405</v>
      </c>
      <c r="I13" s="99" t="s">
        <v>5393</v>
      </c>
      <c r="J13" s="99" t="s">
        <v>5394</v>
      </c>
      <c r="K13" s="99" t="s">
        <v>5395</v>
      </c>
      <c r="L13" s="100" t="s">
        <v>5393</v>
      </c>
      <c r="M13" s="100" t="s">
        <v>5394</v>
      </c>
      <c r="N13" s="100" t="s">
        <v>5395</v>
      </c>
      <c r="O13" s="97" t="s">
        <v>5406</v>
      </c>
      <c r="P13" s="93" t="s">
        <v>5407</v>
      </c>
      <c r="Q13" s="101" t="s">
        <v>5408</v>
      </c>
      <c r="R13" s="102" t="s">
        <v>5409</v>
      </c>
      <c r="S13" t="s">
        <v>5399</v>
      </c>
      <c r="T13" s="93" t="s">
        <v>5407</v>
      </c>
      <c r="U13" s="101" t="s">
        <v>5408</v>
      </c>
      <c r="V13" s="102" t="s">
        <v>5409</v>
      </c>
    </row>
    <row r="14" spans="2:22" x14ac:dyDescent="0.3">
      <c r="B14" s="14">
        <v>0</v>
      </c>
      <c r="C14" t="s">
        <v>5348</v>
      </c>
      <c r="P14" s="82"/>
      <c r="Q14" s="103"/>
      <c r="R14" s="104"/>
      <c r="T14" s="82"/>
      <c r="U14" s="103"/>
      <c r="V14" s="104"/>
    </row>
    <row r="15" spans="2:22" x14ac:dyDescent="0.3">
      <c r="B15" s="14">
        <v>2</v>
      </c>
      <c r="C15" t="s">
        <v>5348</v>
      </c>
      <c r="D15" t="s">
        <v>5410</v>
      </c>
      <c r="E15" t="s">
        <v>5411</v>
      </c>
      <c r="F15" s="14" t="s">
        <v>5412</v>
      </c>
      <c r="G15" s="14">
        <v>980</v>
      </c>
      <c r="H15" s="14" t="s">
        <v>5413</v>
      </c>
      <c r="I15">
        <v>259720</v>
      </c>
      <c r="J15">
        <v>259720</v>
      </c>
      <c r="K15">
        <v>259720</v>
      </c>
      <c r="O15" s="14">
        <v>0</v>
      </c>
      <c r="P15" s="82">
        <f t="shared" ref="P15:P78" si="1">O15*VLOOKUP(L15,$C$206:$E$2231,3,0)</f>
        <v>0</v>
      </c>
      <c r="Q15" s="103">
        <f t="shared" ref="Q15:Q78" si="2">O15*VLOOKUP(M15,$C$206:$E$2231,3,0)</f>
        <v>0</v>
      </c>
      <c r="R15" s="104">
        <f t="shared" ref="R15:R78" si="3">O15*VLOOKUP(N15,$C$206:$E$2231,3,0)</f>
        <v>0</v>
      </c>
      <c r="T15">
        <f>O15*VLOOKUP(L15,'m22'!$A$1:$C$558,3,0)</f>
        <v>0</v>
      </c>
      <c r="U15">
        <f>O15*VLOOKUP(M15,'m22'!$A$1:$C$558,3,0)</f>
        <v>0</v>
      </c>
      <c r="V15">
        <f>O15*VLOOKUP(N15,'m22'!$A$1:$C$558,3,0)</f>
        <v>0</v>
      </c>
    </row>
    <row r="16" spans="2:22" x14ac:dyDescent="0.3">
      <c r="B16" s="14">
        <v>2</v>
      </c>
      <c r="C16" t="s">
        <v>5348</v>
      </c>
      <c r="D16" t="s">
        <v>5414</v>
      </c>
      <c r="E16" t="s">
        <v>5411</v>
      </c>
      <c r="F16" s="14" t="s">
        <v>5412</v>
      </c>
      <c r="G16" s="14">
        <v>980</v>
      </c>
      <c r="H16" s="14" t="s">
        <v>5413</v>
      </c>
      <c r="I16">
        <v>787675</v>
      </c>
      <c r="J16">
        <v>787675</v>
      </c>
      <c r="K16">
        <v>787675</v>
      </c>
      <c r="L16" s="92">
        <v>788320</v>
      </c>
      <c r="M16" s="92">
        <v>788320</v>
      </c>
      <c r="N16" s="92">
        <v>788320</v>
      </c>
      <c r="O16" s="14">
        <v>1</v>
      </c>
      <c r="P16" s="82">
        <f t="shared" si="1"/>
        <v>14708.71</v>
      </c>
      <c r="Q16" s="103">
        <f t="shared" si="2"/>
        <v>14708.71</v>
      </c>
      <c r="R16" s="104">
        <f t="shared" si="3"/>
        <v>14708.71</v>
      </c>
      <c r="T16">
        <f>O16*VLOOKUP(L16,'m22'!$A$1:$C$558,3,0)</f>
        <v>13758.3</v>
      </c>
      <c r="U16">
        <f>O16*VLOOKUP(M16,'m22'!$A$1:$C$558,3,0)</f>
        <v>13758.3</v>
      </c>
      <c r="V16">
        <f>O16*VLOOKUP(N16,'m22'!$A$1:$C$558,3,0)</f>
        <v>13758.3</v>
      </c>
    </row>
    <row r="17" spans="2:22" x14ac:dyDescent="0.3">
      <c r="B17" s="14">
        <v>2</v>
      </c>
      <c r="C17" t="s">
        <v>5348</v>
      </c>
      <c r="D17" t="s">
        <v>5414</v>
      </c>
      <c r="E17" t="s">
        <v>5415</v>
      </c>
      <c r="I17">
        <v>787675</v>
      </c>
      <c r="J17">
        <v>787675</v>
      </c>
      <c r="K17">
        <v>787675</v>
      </c>
      <c r="L17" s="92">
        <v>787675</v>
      </c>
      <c r="M17" s="92">
        <v>787675</v>
      </c>
      <c r="N17" s="92">
        <v>787675</v>
      </c>
      <c r="O17" s="14">
        <v>1</v>
      </c>
      <c r="P17" s="82">
        <f t="shared" si="1"/>
        <v>5157.92</v>
      </c>
      <c r="Q17" s="103">
        <f t="shared" si="2"/>
        <v>5157.92</v>
      </c>
      <c r="R17" s="104">
        <f t="shared" si="3"/>
        <v>5157.92</v>
      </c>
      <c r="T17">
        <f>O17*VLOOKUP(L17,'m22'!$A$1:$C$558,3,0)</f>
        <v>4824.6400000000003</v>
      </c>
      <c r="U17">
        <f>O17*VLOOKUP(M17,'m22'!$A$1:$C$558,3,0)</f>
        <v>4824.6400000000003</v>
      </c>
      <c r="V17">
        <f>O17*VLOOKUP(N17,'m22'!$A$1:$C$558,3,0)</f>
        <v>4824.6400000000003</v>
      </c>
    </row>
    <row r="18" spans="2:22" x14ac:dyDescent="0.3">
      <c r="B18" s="14">
        <v>4</v>
      </c>
      <c r="C18" t="s">
        <v>5348</v>
      </c>
      <c r="D18" t="s">
        <v>5416</v>
      </c>
      <c r="I18">
        <v>260272</v>
      </c>
      <c r="J18">
        <v>260272</v>
      </c>
      <c r="K18">
        <v>260272</v>
      </c>
      <c r="L18" s="92">
        <v>260272</v>
      </c>
      <c r="M18" s="92">
        <v>260272</v>
      </c>
      <c r="N18" s="92">
        <v>260272</v>
      </c>
      <c r="O18" s="14">
        <v>2</v>
      </c>
      <c r="P18" s="82">
        <f t="shared" si="1"/>
        <v>10818.4</v>
      </c>
      <c r="Q18" s="103">
        <f t="shared" si="2"/>
        <v>10818.4</v>
      </c>
      <c r="R18" s="104">
        <f t="shared" si="3"/>
        <v>10818.4</v>
      </c>
      <c r="T18">
        <f>O18*VLOOKUP(L18,'m22'!$A$1:$C$558,3,0)</f>
        <v>10119.5</v>
      </c>
      <c r="U18">
        <f>O18*VLOOKUP(M18,'m22'!$A$1:$C$558,3,0)</f>
        <v>10119.5</v>
      </c>
      <c r="V18">
        <f>O18*VLOOKUP(N18,'m22'!$A$1:$C$558,3,0)</f>
        <v>10119.5</v>
      </c>
    </row>
    <row r="19" spans="2:22" x14ac:dyDescent="0.3">
      <c r="B19" s="14">
        <v>7</v>
      </c>
      <c r="C19" t="s">
        <v>5348</v>
      </c>
      <c r="D19" t="s">
        <v>5417</v>
      </c>
      <c r="E19" t="s">
        <v>5411</v>
      </c>
      <c r="F19" s="14" t="s">
        <v>5418</v>
      </c>
      <c r="H19" s="14" t="s">
        <v>5413</v>
      </c>
      <c r="I19">
        <v>788617</v>
      </c>
      <c r="J19">
        <v>788617</v>
      </c>
      <c r="K19">
        <v>788617</v>
      </c>
      <c r="L19" s="92">
        <v>788617</v>
      </c>
      <c r="M19" s="92">
        <v>788617</v>
      </c>
      <c r="N19" s="92">
        <v>788617</v>
      </c>
      <c r="O19" s="14">
        <v>1</v>
      </c>
      <c r="P19" s="82">
        <f t="shared" si="1"/>
        <v>9801.91</v>
      </c>
      <c r="Q19" s="103">
        <f t="shared" si="2"/>
        <v>9801.91</v>
      </c>
      <c r="R19" s="104">
        <f t="shared" si="3"/>
        <v>9801.91</v>
      </c>
      <c r="T19">
        <f>O19*VLOOKUP(L19,'m22'!$A$1:$C$558,3,0)</f>
        <v>9168.61</v>
      </c>
      <c r="U19">
        <f>O19*VLOOKUP(M19,'m22'!$A$1:$C$558,3,0)</f>
        <v>9168.61</v>
      </c>
      <c r="V19">
        <f>O19*VLOOKUP(N19,'m22'!$A$1:$C$558,3,0)</f>
        <v>9168.61</v>
      </c>
    </row>
    <row r="20" spans="2:22" x14ac:dyDescent="0.3">
      <c r="B20" s="14">
        <v>9</v>
      </c>
      <c r="C20" t="s">
        <v>5348</v>
      </c>
      <c r="D20" t="s">
        <v>5419</v>
      </c>
      <c r="E20" t="s">
        <v>5420</v>
      </c>
      <c r="F20" s="14">
        <v>250</v>
      </c>
      <c r="H20" s="14" t="s">
        <v>5421</v>
      </c>
      <c r="I20">
        <v>787235</v>
      </c>
      <c r="J20">
        <v>787235</v>
      </c>
      <c r="K20">
        <v>787235</v>
      </c>
      <c r="L20" s="92">
        <v>787235</v>
      </c>
      <c r="M20" s="92">
        <v>787235</v>
      </c>
      <c r="N20" s="92">
        <v>787235</v>
      </c>
      <c r="O20" s="14">
        <v>0</v>
      </c>
      <c r="P20" s="82">
        <f t="shared" si="1"/>
        <v>0</v>
      </c>
      <c r="Q20" s="103">
        <f t="shared" si="2"/>
        <v>0</v>
      </c>
      <c r="R20" s="104">
        <f t="shared" si="3"/>
        <v>0</v>
      </c>
      <c r="T20">
        <f>O20*VLOOKUP(L20,'m22'!$A$1:$C$558,3,0)</f>
        <v>0</v>
      </c>
      <c r="U20">
        <f>O20*VLOOKUP(M20,'m22'!$A$1:$C$558,3,0)</f>
        <v>0</v>
      </c>
      <c r="V20">
        <f>O20*VLOOKUP(N20,'m22'!$A$1:$C$558,3,0)</f>
        <v>0</v>
      </c>
    </row>
    <row r="21" spans="2:22" x14ac:dyDescent="0.3">
      <c r="B21" s="14">
        <v>9</v>
      </c>
      <c r="C21" t="s">
        <v>5348</v>
      </c>
      <c r="D21" t="s">
        <v>5419</v>
      </c>
      <c r="H21" s="14" t="s">
        <v>5422</v>
      </c>
      <c r="I21">
        <v>787236</v>
      </c>
      <c r="J21">
        <v>787236</v>
      </c>
      <c r="K21">
        <v>787236</v>
      </c>
      <c r="L21" s="92">
        <v>787236</v>
      </c>
      <c r="M21" s="92">
        <v>787236</v>
      </c>
      <c r="N21" s="92">
        <v>787236</v>
      </c>
      <c r="O21" s="14">
        <v>1</v>
      </c>
      <c r="P21" s="82">
        <f t="shared" si="1"/>
        <v>7815.91</v>
      </c>
      <c r="Q21" s="103">
        <f t="shared" si="2"/>
        <v>7815.91</v>
      </c>
      <c r="R21" s="104">
        <f t="shared" si="3"/>
        <v>7815.91</v>
      </c>
      <c r="T21">
        <f>O21*VLOOKUP(L21,'m22'!$A$1:$C$558,3,0)</f>
        <v>7310.9</v>
      </c>
      <c r="U21">
        <f>O21*VLOOKUP(M21,'m22'!$A$1:$C$558,3,0)</f>
        <v>7310.9</v>
      </c>
      <c r="V21">
        <f>O21*VLOOKUP(N21,'m22'!$A$1:$C$558,3,0)</f>
        <v>7310.9</v>
      </c>
    </row>
    <row r="22" spans="2:22" x14ac:dyDescent="0.3">
      <c r="B22" s="14">
        <v>10</v>
      </c>
      <c r="C22" t="s">
        <v>5348</v>
      </c>
      <c r="D22" t="s">
        <v>5423</v>
      </c>
      <c r="I22">
        <v>787188</v>
      </c>
      <c r="J22">
        <v>787188</v>
      </c>
      <c r="K22">
        <v>787188</v>
      </c>
      <c r="L22" s="105">
        <v>859172</v>
      </c>
      <c r="M22" s="105">
        <v>859172</v>
      </c>
      <c r="N22" s="105">
        <v>859172</v>
      </c>
      <c r="O22" s="14">
        <v>1</v>
      </c>
      <c r="P22" s="82">
        <f t="shared" si="1"/>
        <v>1725.34</v>
      </c>
      <c r="Q22" s="103">
        <f t="shared" si="2"/>
        <v>1725.34</v>
      </c>
      <c r="R22" s="104">
        <f t="shared" si="3"/>
        <v>1725.34</v>
      </c>
      <c r="T22">
        <f>O22*VLOOKUP(L22,'m22'!$A$1:$C$558,3,0)</f>
        <v>1613.88</v>
      </c>
      <c r="U22">
        <f>O22*VLOOKUP(M22,'m22'!$A$1:$C$558,3,0)</f>
        <v>1613.88</v>
      </c>
      <c r="V22">
        <f>O22*VLOOKUP(N22,'m22'!$A$1:$C$558,3,0)</f>
        <v>1613.88</v>
      </c>
    </row>
    <row r="23" spans="2:22" x14ac:dyDescent="0.3">
      <c r="B23" s="14" t="s">
        <v>5424</v>
      </c>
      <c r="C23" t="s">
        <v>5348</v>
      </c>
      <c r="D23" t="s">
        <v>5425</v>
      </c>
      <c r="I23">
        <v>788504</v>
      </c>
      <c r="J23">
        <v>788504</v>
      </c>
      <c r="K23">
        <v>788504</v>
      </c>
      <c r="L23" s="105">
        <v>834705</v>
      </c>
      <c r="M23" s="105">
        <v>834705</v>
      </c>
      <c r="N23" s="105">
        <v>834705</v>
      </c>
      <c r="O23" s="14">
        <v>1</v>
      </c>
      <c r="P23" s="82">
        <f t="shared" si="1"/>
        <v>350.45</v>
      </c>
      <c r="Q23" s="103">
        <f t="shared" si="2"/>
        <v>350.45</v>
      </c>
      <c r="R23" s="104">
        <f t="shared" si="3"/>
        <v>350.45</v>
      </c>
      <c r="T23">
        <f>O23*VLOOKUP(L23,'m22'!$A$1:$C$558,3,0)</f>
        <v>327.86</v>
      </c>
      <c r="U23">
        <f>O23*VLOOKUP(M23,'m22'!$A$1:$C$558,3,0)</f>
        <v>327.86</v>
      </c>
      <c r="V23">
        <f>O23*VLOOKUP(N23,'m22'!$A$1:$C$558,3,0)</f>
        <v>327.86</v>
      </c>
    </row>
    <row r="24" spans="2:22" x14ac:dyDescent="0.3">
      <c r="B24" s="14">
        <v>13</v>
      </c>
      <c r="C24" t="s">
        <v>5348</v>
      </c>
      <c r="D24" t="s">
        <v>5426</v>
      </c>
      <c r="I24">
        <v>263858</v>
      </c>
      <c r="J24">
        <v>263858</v>
      </c>
      <c r="K24">
        <v>263858</v>
      </c>
      <c r="L24" s="92">
        <v>263858</v>
      </c>
      <c r="M24" s="92">
        <v>263858</v>
      </c>
      <c r="N24" s="92">
        <v>263858</v>
      </c>
      <c r="O24" s="14">
        <v>1</v>
      </c>
      <c r="P24" s="82">
        <f t="shared" si="1"/>
        <v>1962.72</v>
      </c>
      <c r="Q24" s="103">
        <f t="shared" si="2"/>
        <v>1962.72</v>
      </c>
      <c r="R24" s="104">
        <f t="shared" si="3"/>
        <v>1962.72</v>
      </c>
      <c r="T24">
        <f>O24*VLOOKUP(L24,'m22'!$A$1:$C$558,3,0)</f>
        <v>1835.91</v>
      </c>
      <c r="U24">
        <f>O24*VLOOKUP(M24,'m22'!$A$1:$C$558,3,0)</f>
        <v>1835.91</v>
      </c>
      <c r="V24">
        <f>O24*VLOOKUP(N24,'m22'!$A$1:$C$558,3,0)</f>
        <v>1835.91</v>
      </c>
    </row>
    <row r="25" spans="2:22" x14ac:dyDescent="0.3">
      <c r="B25" s="14">
        <v>15</v>
      </c>
      <c r="C25" t="s">
        <v>5348</v>
      </c>
      <c r="D25" t="s">
        <v>5427</v>
      </c>
      <c r="I25">
        <v>787208</v>
      </c>
      <c r="J25">
        <v>787208</v>
      </c>
      <c r="K25">
        <v>787208</v>
      </c>
      <c r="L25" s="92">
        <v>787208</v>
      </c>
      <c r="M25" s="92">
        <v>787208</v>
      </c>
      <c r="N25" s="92">
        <v>787208</v>
      </c>
      <c r="O25" s="14">
        <v>1</v>
      </c>
      <c r="P25" s="82">
        <f t="shared" si="1"/>
        <v>2330.8000000000002</v>
      </c>
      <c r="Q25" s="103">
        <f t="shared" si="2"/>
        <v>2330.8000000000002</v>
      </c>
      <c r="R25" s="104">
        <f t="shared" si="3"/>
        <v>2330.8000000000002</v>
      </c>
      <c r="T25">
        <f>O25*VLOOKUP(L25,'m22'!$A$1:$C$558,3,0)</f>
        <v>2180.1999999999998</v>
      </c>
      <c r="U25">
        <f>O25*VLOOKUP(M25,'m22'!$A$1:$C$558,3,0)</f>
        <v>2180.1999999999998</v>
      </c>
      <c r="V25">
        <f>O25*VLOOKUP(N25,'m22'!$A$1:$C$558,3,0)</f>
        <v>2180.1999999999998</v>
      </c>
    </row>
    <row r="26" spans="2:22" x14ac:dyDescent="0.3">
      <c r="B26" s="14">
        <v>16</v>
      </c>
      <c r="C26" t="s">
        <v>5348</v>
      </c>
      <c r="D26" t="s">
        <v>5428</v>
      </c>
      <c r="I26">
        <v>795927</v>
      </c>
      <c r="J26">
        <v>795927</v>
      </c>
      <c r="K26">
        <v>795927</v>
      </c>
      <c r="L26" s="92">
        <v>795927</v>
      </c>
      <c r="M26" s="92">
        <v>795927</v>
      </c>
      <c r="N26" s="92">
        <v>795927</v>
      </c>
      <c r="O26" s="14">
        <v>1</v>
      </c>
      <c r="P26" s="82">
        <f t="shared" si="1"/>
        <v>2272.6799999999998</v>
      </c>
      <c r="Q26" s="103">
        <f t="shared" si="2"/>
        <v>2272.6799999999998</v>
      </c>
      <c r="R26" s="104">
        <f t="shared" si="3"/>
        <v>2272.6799999999998</v>
      </c>
      <c r="T26">
        <f>O26*VLOOKUP(L26,'m22'!$A$1:$C$558,3,0)</f>
        <v>2125.8200000000002</v>
      </c>
      <c r="U26">
        <f>O26*VLOOKUP(M26,'m22'!$A$1:$C$558,3,0)</f>
        <v>2125.8200000000002</v>
      </c>
      <c r="V26">
        <f>O26*VLOOKUP(N26,'m22'!$A$1:$C$558,3,0)</f>
        <v>2125.8200000000002</v>
      </c>
    </row>
    <row r="27" spans="2:22" x14ac:dyDescent="0.3">
      <c r="B27" s="14">
        <v>17</v>
      </c>
      <c r="C27" t="s">
        <v>5348</v>
      </c>
      <c r="D27" t="s">
        <v>5429</v>
      </c>
      <c r="I27">
        <v>260552</v>
      </c>
      <c r="J27">
        <v>260552</v>
      </c>
      <c r="K27">
        <v>260552</v>
      </c>
      <c r="L27" s="105">
        <v>260546</v>
      </c>
      <c r="M27" s="105">
        <v>260546</v>
      </c>
      <c r="N27" s="105">
        <v>260546</v>
      </c>
      <c r="O27" s="14">
        <v>1</v>
      </c>
      <c r="P27" s="82">
        <f t="shared" si="1"/>
        <v>952.88</v>
      </c>
      <c r="Q27" s="103">
        <f t="shared" si="2"/>
        <v>952.88</v>
      </c>
      <c r="R27" s="104">
        <f t="shared" si="3"/>
        <v>952.88</v>
      </c>
      <c r="T27">
        <f>O27*VLOOKUP(L27,'m22'!$A$1:$C$558,3,0)</f>
        <v>891.27</v>
      </c>
      <c r="U27">
        <f>O27*VLOOKUP(M27,'m22'!$A$1:$C$558,3,0)</f>
        <v>891.27</v>
      </c>
      <c r="V27">
        <f>O27*VLOOKUP(N27,'m22'!$A$1:$C$558,3,0)</f>
        <v>891.27</v>
      </c>
    </row>
    <row r="28" spans="2:22" x14ac:dyDescent="0.3">
      <c r="B28" s="14">
        <v>18</v>
      </c>
      <c r="C28" t="s">
        <v>5348</v>
      </c>
      <c r="D28" t="s">
        <v>5430</v>
      </c>
      <c r="H28" s="14" t="s">
        <v>5421</v>
      </c>
      <c r="I28">
        <v>780787</v>
      </c>
      <c r="J28">
        <v>780787</v>
      </c>
      <c r="K28">
        <v>780787</v>
      </c>
      <c r="L28" s="105">
        <v>338021</v>
      </c>
      <c r="M28" s="105">
        <v>338021</v>
      </c>
      <c r="N28" s="105">
        <v>338021</v>
      </c>
      <c r="O28" s="14">
        <v>1</v>
      </c>
      <c r="P28" s="82">
        <f t="shared" si="1"/>
        <v>1477.98</v>
      </c>
      <c r="Q28" s="103">
        <f t="shared" si="2"/>
        <v>1477.98</v>
      </c>
      <c r="R28" s="104">
        <f t="shared" si="3"/>
        <v>1477.98</v>
      </c>
      <c r="T28">
        <f>O28*VLOOKUP(L28,'m22'!$A$1:$C$558,3,0)</f>
        <v>1382.41</v>
      </c>
      <c r="U28">
        <f>O28*VLOOKUP(M28,'m22'!$A$1:$C$558,3,0)</f>
        <v>1382.41</v>
      </c>
      <c r="V28">
        <f>O28*VLOOKUP(N28,'m22'!$A$1:$C$558,3,0)</f>
        <v>1382.41</v>
      </c>
    </row>
    <row r="29" spans="2:22" x14ac:dyDescent="0.3">
      <c r="B29" s="14">
        <v>18</v>
      </c>
      <c r="C29" t="s">
        <v>5348</v>
      </c>
      <c r="D29" t="s">
        <v>5430</v>
      </c>
      <c r="H29" s="14" t="s">
        <v>5422</v>
      </c>
      <c r="I29">
        <v>780788</v>
      </c>
      <c r="J29">
        <v>780788</v>
      </c>
      <c r="K29">
        <v>780788</v>
      </c>
      <c r="O29" s="14">
        <v>0</v>
      </c>
      <c r="P29" s="82">
        <f t="shared" si="1"/>
        <v>0</v>
      </c>
      <c r="Q29" s="103">
        <f t="shared" si="2"/>
        <v>0</v>
      </c>
      <c r="R29" s="104">
        <f t="shared" si="3"/>
        <v>0</v>
      </c>
      <c r="T29">
        <f>O29*VLOOKUP(L29,'m22'!$A$1:$C$558,3,0)</f>
        <v>0</v>
      </c>
      <c r="U29">
        <f>O29*VLOOKUP(M29,'m22'!$A$1:$C$558,3,0)</f>
        <v>0</v>
      </c>
      <c r="V29">
        <f>O29*VLOOKUP(N29,'m22'!$A$1:$C$558,3,0)</f>
        <v>0</v>
      </c>
    </row>
    <row r="30" spans="2:22" x14ac:dyDescent="0.3">
      <c r="B30" s="14">
        <v>19</v>
      </c>
      <c r="C30" t="s">
        <v>5348</v>
      </c>
      <c r="D30" t="s">
        <v>5431</v>
      </c>
      <c r="I30">
        <v>738470</v>
      </c>
      <c r="J30">
        <v>738470</v>
      </c>
      <c r="K30">
        <v>738470</v>
      </c>
      <c r="L30" s="105">
        <v>332439</v>
      </c>
      <c r="M30" s="105">
        <v>332439</v>
      </c>
      <c r="N30" s="105">
        <v>332439</v>
      </c>
      <c r="O30" s="14">
        <v>4</v>
      </c>
      <c r="P30" s="82">
        <f t="shared" si="1"/>
        <v>2242.64</v>
      </c>
      <c r="Q30" s="103">
        <f t="shared" si="2"/>
        <v>2242.64</v>
      </c>
      <c r="R30" s="104">
        <f t="shared" si="3"/>
        <v>2242.64</v>
      </c>
      <c r="T30">
        <f>O30*VLOOKUP(L30,'m22'!$A$1:$C$558,3,0)</f>
        <v>2097.7199999999998</v>
      </c>
      <c r="U30">
        <f>O30*VLOOKUP(M30,'m22'!$A$1:$C$558,3,0)</f>
        <v>2097.7199999999998</v>
      </c>
      <c r="V30">
        <f>O30*VLOOKUP(N30,'m22'!$A$1:$C$558,3,0)</f>
        <v>2097.7199999999998</v>
      </c>
    </row>
    <row r="31" spans="2:22" x14ac:dyDescent="0.3">
      <c r="B31" s="14">
        <v>30</v>
      </c>
      <c r="C31" t="s">
        <v>5348</v>
      </c>
      <c r="D31" t="s">
        <v>5432</v>
      </c>
      <c r="E31" t="s">
        <v>5433</v>
      </c>
      <c r="I31">
        <v>256756</v>
      </c>
      <c r="L31" s="92">
        <v>256756</v>
      </c>
      <c r="O31" s="14">
        <v>1</v>
      </c>
      <c r="P31" s="82">
        <f t="shared" si="1"/>
        <v>6133.51</v>
      </c>
      <c r="Q31" s="103">
        <f t="shared" si="2"/>
        <v>0</v>
      </c>
      <c r="R31" s="104">
        <f t="shared" si="3"/>
        <v>0</v>
      </c>
      <c r="T31">
        <f>O31*VLOOKUP(L31,'m22'!$A$1:$C$558,3,0)</f>
        <v>5737.14</v>
      </c>
      <c r="U31">
        <f>O31*VLOOKUP(M31,'m22'!$A$1:$C$558,3,0)</f>
        <v>0</v>
      </c>
      <c r="V31">
        <f>O31*VLOOKUP(N31,'m22'!$A$1:$C$558,3,0)</f>
        <v>0</v>
      </c>
    </row>
    <row r="32" spans="2:22" x14ac:dyDescent="0.3">
      <c r="B32" s="14">
        <v>30</v>
      </c>
      <c r="C32" t="s">
        <v>5348</v>
      </c>
      <c r="D32" t="s">
        <v>5432</v>
      </c>
      <c r="E32" t="s">
        <v>5353</v>
      </c>
      <c r="J32">
        <v>227803</v>
      </c>
      <c r="M32" s="92">
        <v>227803</v>
      </c>
      <c r="O32" s="14">
        <v>1</v>
      </c>
      <c r="P32" s="82">
        <f t="shared" si="1"/>
        <v>0</v>
      </c>
      <c r="Q32" s="103">
        <f t="shared" si="2"/>
        <v>6133.51</v>
      </c>
      <c r="R32" s="104">
        <f t="shared" si="3"/>
        <v>0</v>
      </c>
      <c r="T32">
        <f>O32*VLOOKUP(L32,'m22'!$A$1:$C$558,3,0)</f>
        <v>0</v>
      </c>
      <c r="U32">
        <f>O32*VLOOKUP(M32,'m22'!$A$1:$C$558,3,0)</f>
        <v>5737.14</v>
      </c>
      <c r="V32">
        <f>O32*VLOOKUP(N32,'m22'!$A$1:$C$558,3,0)</f>
        <v>0</v>
      </c>
    </row>
    <row r="33" spans="2:22" x14ac:dyDescent="0.3">
      <c r="B33" s="14">
        <v>30</v>
      </c>
      <c r="C33" t="s">
        <v>5348</v>
      </c>
      <c r="D33" t="s">
        <v>5432</v>
      </c>
      <c r="E33" t="s">
        <v>5434</v>
      </c>
      <c r="K33">
        <v>227793</v>
      </c>
      <c r="N33" s="92">
        <v>227793</v>
      </c>
      <c r="O33" s="14">
        <v>1</v>
      </c>
      <c r="P33" s="82">
        <f t="shared" si="1"/>
        <v>0</v>
      </c>
      <c r="Q33" s="103">
        <f t="shared" si="2"/>
        <v>0</v>
      </c>
      <c r="R33" s="104">
        <f t="shared" si="3"/>
        <v>6133.51</v>
      </c>
      <c r="T33">
        <f>O33*VLOOKUP(L33,'m22'!$A$1:$C$558,3,0)</f>
        <v>0</v>
      </c>
      <c r="U33">
        <f>O33*VLOOKUP(M33,'m22'!$A$1:$C$558,3,0)</f>
        <v>0</v>
      </c>
      <c r="V33">
        <f>O33*VLOOKUP(N33,'m22'!$A$1:$C$558,3,0)</f>
        <v>5737.14</v>
      </c>
    </row>
    <row r="34" spans="2:22" x14ac:dyDescent="0.3">
      <c r="C34" t="s">
        <v>5348</v>
      </c>
      <c r="D34" t="s">
        <v>5435</v>
      </c>
      <c r="E34" t="s">
        <v>5436</v>
      </c>
      <c r="F34" s="14">
        <v>788410</v>
      </c>
      <c r="G34" s="14">
        <v>788407</v>
      </c>
      <c r="H34" s="14">
        <v>821926</v>
      </c>
      <c r="I34" s="14">
        <v>788410</v>
      </c>
      <c r="J34" s="14">
        <v>788407</v>
      </c>
      <c r="K34" s="14">
        <v>821926</v>
      </c>
      <c r="L34" s="92">
        <v>788410</v>
      </c>
      <c r="M34" s="92">
        <v>788407</v>
      </c>
      <c r="N34" s="92">
        <v>821926</v>
      </c>
      <c r="O34" s="14">
        <v>1</v>
      </c>
      <c r="P34" s="82">
        <f t="shared" si="1"/>
        <v>257.63</v>
      </c>
      <c r="Q34" s="103">
        <f t="shared" si="2"/>
        <v>257.63</v>
      </c>
      <c r="R34" s="104">
        <f t="shared" si="3"/>
        <v>496.61</v>
      </c>
      <c r="T34">
        <f>O34*VLOOKUP(L34,'m22'!$A$1:$C$558,3,0)</f>
        <v>240.92</v>
      </c>
      <c r="U34">
        <f>O34*VLOOKUP(M34,'m22'!$A$1:$C$558,3,0)</f>
        <v>240.92</v>
      </c>
      <c r="V34">
        <f>O34*VLOOKUP(N34,'m22'!$A$1:$C$558,3,0)</f>
        <v>464.54</v>
      </c>
    </row>
    <row r="35" spans="2:22" x14ac:dyDescent="0.3">
      <c r="C35" t="s">
        <v>5348</v>
      </c>
      <c r="D35" t="s">
        <v>5435</v>
      </c>
      <c r="E35" t="s">
        <v>5437</v>
      </c>
      <c r="F35" s="14">
        <v>861167</v>
      </c>
      <c r="G35" s="14">
        <v>861154</v>
      </c>
      <c r="H35" s="14">
        <v>862558</v>
      </c>
      <c r="I35" s="14">
        <v>861167</v>
      </c>
      <c r="J35" s="14">
        <v>861154</v>
      </c>
      <c r="K35" s="14">
        <v>862558</v>
      </c>
      <c r="L35" s="92">
        <v>861167</v>
      </c>
      <c r="M35" s="92">
        <v>861154</v>
      </c>
      <c r="N35" s="92">
        <v>862558</v>
      </c>
      <c r="O35" s="14">
        <v>1</v>
      </c>
      <c r="P35" s="82">
        <f t="shared" si="1"/>
        <v>708.12</v>
      </c>
      <c r="Q35" s="103">
        <f t="shared" si="2"/>
        <v>708.12</v>
      </c>
      <c r="R35" s="104">
        <f t="shared" si="3"/>
        <v>1151.81</v>
      </c>
      <c r="T35">
        <f>O35*VLOOKUP(L35,'m22'!$A$1:$C$558,3,0)</f>
        <v>662.42</v>
      </c>
      <c r="U35">
        <f>O35*VLOOKUP(M35,'m22'!$A$1:$C$558,3,0)</f>
        <v>662.42</v>
      </c>
      <c r="V35">
        <f>O35*VLOOKUP(N35,'m22'!$A$1:$C$558,3,0)</f>
        <v>1077.3800000000001</v>
      </c>
    </row>
    <row r="36" spans="2:22" x14ac:dyDescent="0.3">
      <c r="C36" t="s">
        <v>5348</v>
      </c>
      <c r="D36" t="s">
        <v>5435</v>
      </c>
      <c r="E36" t="s">
        <v>5438</v>
      </c>
      <c r="F36" s="14">
        <v>788426</v>
      </c>
      <c r="G36" s="14">
        <v>788423</v>
      </c>
      <c r="H36" s="14">
        <v>821924</v>
      </c>
      <c r="I36" s="14">
        <v>788426</v>
      </c>
      <c r="J36" s="14">
        <v>788423</v>
      </c>
      <c r="K36" s="14">
        <v>821924</v>
      </c>
      <c r="L36" s="92">
        <v>788426</v>
      </c>
      <c r="M36" s="92">
        <v>788423</v>
      </c>
      <c r="N36" s="92">
        <v>821924</v>
      </c>
      <c r="O36" s="14">
        <v>1</v>
      </c>
      <c r="P36" s="82">
        <f t="shared" si="1"/>
        <v>496.61</v>
      </c>
      <c r="Q36" s="103">
        <f t="shared" si="2"/>
        <v>496.61</v>
      </c>
      <c r="R36" s="104">
        <f t="shared" si="3"/>
        <v>708.12</v>
      </c>
      <c r="T36">
        <f>O36*VLOOKUP(L36,'m22'!$A$1:$C$558,3,0)</f>
        <v>464.54</v>
      </c>
      <c r="U36">
        <f>O36*VLOOKUP(M36,'m22'!$A$1:$C$558,3,0)</f>
        <v>464.54</v>
      </c>
      <c r="V36">
        <f>O36*VLOOKUP(N36,'m22'!$A$1:$C$558,3,0)</f>
        <v>662.42</v>
      </c>
    </row>
    <row r="37" spans="2:22" x14ac:dyDescent="0.3">
      <c r="C37" t="s">
        <v>5348</v>
      </c>
      <c r="D37" t="s">
        <v>5435</v>
      </c>
      <c r="E37" t="s">
        <v>5439</v>
      </c>
      <c r="F37" s="14">
        <v>788418</v>
      </c>
      <c r="G37" s="14">
        <v>788415</v>
      </c>
      <c r="H37" s="14">
        <v>821925</v>
      </c>
      <c r="I37" s="14">
        <v>788418</v>
      </c>
      <c r="J37" s="14">
        <v>788415</v>
      </c>
      <c r="K37" s="14">
        <v>821925</v>
      </c>
      <c r="L37" s="92">
        <v>788418</v>
      </c>
      <c r="M37" s="92">
        <v>788415</v>
      </c>
      <c r="N37" s="92">
        <v>821925</v>
      </c>
      <c r="O37" s="14">
        <v>1</v>
      </c>
      <c r="P37" s="82">
        <f t="shared" si="1"/>
        <v>496.61</v>
      </c>
      <c r="Q37" s="103">
        <f t="shared" si="2"/>
        <v>496.61</v>
      </c>
      <c r="R37" s="104">
        <f t="shared" si="3"/>
        <v>496.61</v>
      </c>
      <c r="T37">
        <f>O37*VLOOKUP(L37,'m22'!$A$1:$C$558,3,0)</f>
        <v>464.54</v>
      </c>
      <c r="U37">
        <f>O37*VLOOKUP(M37,'m22'!$A$1:$C$558,3,0)</f>
        <v>464.54</v>
      </c>
      <c r="V37">
        <f>O37*VLOOKUP(N37,'m22'!$A$1:$C$558,3,0)</f>
        <v>464.54</v>
      </c>
    </row>
    <row r="38" spans="2:22" x14ac:dyDescent="0.3">
      <c r="C38" t="s">
        <v>5348</v>
      </c>
      <c r="D38" t="s">
        <v>5435</v>
      </c>
      <c r="E38" t="s">
        <v>5440</v>
      </c>
      <c r="F38" s="14">
        <v>788434</v>
      </c>
      <c r="G38" s="14">
        <v>788431</v>
      </c>
      <c r="H38" s="14">
        <v>821923</v>
      </c>
      <c r="I38" s="14">
        <v>788434</v>
      </c>
      <c r="J38" s="14">
        <v>788431</v>
      </c>
      <c r="K38" s="14">
        <v>821923</v>
      </c>
      <c r="L38" s="92">
        <v>788434</v>
      </c>
      <c r="M38" s="92">
        <v>788431</v>
      </c>
      <c r="N38" s="92">
        <v>821923</v>
      </c>
      <c r="O38" s="14">
        <v>1</v>
      </c>
      <c r="P38" s="82">
        <f t="shared" si="1"/>
        <v>239.55</v>
      </c>
      <c r="Q38" s="103">
        <f t="shared" si="2"/>
        <v>239.55</v>
      </c>
      <c r="R38" s="104">
        <f t="shared" si="3"/>
        <v>601.72</v>
      </c>
      <c r="T38">
        <f>O38*VLOOKUP(L38,'m22'!$A$1:$C$558,3,0)</f>
        <v>224.06</v>
      </c>
      <c r="U38">
        <f>O38*VLOOKUP(M38,'m22'!$A$1:$C$558,3,0)</f>
        <v>224.06</v>
      </c>
      <c r="V38">
        <f>O38*VLOOKUP(N38,'m22'!$A$1:$C$558,3,0)</f>
        <v>562.83000000000004</v>
      </c>
    </row>
    <row r="39" spans="2:22" x14ac:dyDescent="0.3">
      <c r="B39" s="14">
        <v>5</v>
      </c>
      <c r="C39" t="s">
        <v>5348</v>
      </c>
      <c r="D39" t="s">
        <v>5441</v>
      </c>
      <c r="I39">
        <v>281288</v>
      </c>
      <c r="J39">
        <v>281288</v>
      </c>
      <c r="K39">
        <v>281288</v>
      </c>
      <c r="L39" s="92">
        <v>281288</v>
      </c>
      <c r="M39" s="92">
        <v>281288</v>
      </c>
      <c r="N39" s="92">
        <v>281288</v>
      </c>
      <c r="O39" s="14">
        <v>0</v>
      </c>
      <c r="P39" s="82">
        <f t="shared" si="1"/>
        <v>0</v>
      </c>
      <c r="Q39" s="103">
        <f t="shared" si="2"/>
        <v>0</v>
      </c>
      <c r="R39" s="104">
        <f t="shared" si="3"/>
        <v>0</v>
      </c>
      <c r="T39">
        <f>O39*VLOOKUP(L39,'m22'!$A$1:$C$558,3,0)</f>
        <v>0</v>
      </c>
      <c r="U39">
        <f>O39*VLOOKUP(M39,'m22'!$A$1:$C$558,3,0)</f>
        <v>0</v>
      </c>
      <c r="V39">
        <f>O39*VLOOKUP(N39,'m22'!$A$1:$C$558,3,0)</f>
        <v>0</v>
      </c>
    </row>
    <row r="40" spans="2:22" x14ac:dyDescent="0.3">
      <c r="B40" s="14">
        <v>11</v>
      </c>
      <c r="C40" t="s">
        <v>5348</v>
      </c>
      <c r="D40" t="s">
        <v>5442</v>
      </c>
      <c r="I40">
        <v>260286</v>
      </c>
      <c r="J40">
        <v>260286</v>
      </c>
      <c r="K40">
        <v>260286</v>
      </c>
      <c r="L40" s="92">
        <v>260286</v>
      </c>
      <c r="M40" s="92">
        <v>260286</v>
      </c>
      <c r="N40" s="92">
        <v>260286</v>
      </c>
      <c r="O40" s="14">
        <v>0</v>
      </c>
      <c r="P40" s="82">
        <f t="shared" si="1"/>
        <v>0</v>
      </c>
      <c r="Q40" s="103">
        <f t="shared" si="2"/>
        <v>0</v>
      </c>
      <c r="R40" s="104">
        <f t="shared" si="3"/>
        <v>0</v>
      </c>
      <c r="T40">
        <f>O40*VLOOKUP(L40,'m22'!$A$1:$C$558,3,0)</f>
        <v>0</v>
      </c>
      <c r="U40">
        <f>O40*VLOOKUP(M40,'m22'!$A$1:$C$558,3,0)</f>
        <v>0</v>
      </c>
      <c r="V40">
        <f>O40*VLOOKUP(N40,'m22'!$A$1:$C$558,3,0)</f>
        <v>0</v>
      </c>
    </row>
    <row r="41" spans="2:22" x14ac:dyDescent="0.3">
      <c r="B41" s="14">
        <v>12</v>
      </c>
      <c r="C41" t="s">
        <v>5348</v>
      </c>
      <c r="D41" t="s">
        <v>5443</v>
      </c>
      <c r="E41" t="s">
        <v>5444</v>
      </c>
      <c r="F41" s="14">
        <v>600</v>
      </c>
      <c r="H41" s="14" t="s">
        <v>5413</v>
      </c>
      <c r="I41">
        <v>255281</v>
      </c>
      <c r="J41">
        <v>255281</v>
      </c>
      <c r="K41">
        <v>255281</v>
      </c>
      <c r="L41" s="92">
        <v>255281</v>
      </c>
      <c r="M41" s="92">
        <v>255281</v>
      </c>
      <c r="N41" s="92">
        <v>255281</v>
      </c>
      <c r="O41" s="14">
        <v>0</v>
      </c>
      <c r="P41" s="82">
        <f t="shared" si="1"/>
        <v>0</v>
      </c>
      <c r="Q41" s="103">
        <f t="shared" si="2"/>
        <v>0</v>
      </c>
      <c r="R41" s="104">
        <f t="shared" si="3"/>
        <v>0</v>
      </c>
      <c r="T41">
        <f>O41*VLOOKUP(L41,'m22'!$A$1:$C$558,3,0)</f>
        <v>0</v>
      </c>
      <c r="U41">
        <f>O41*VLOOKUP(M41,'m22'!$A$1:$C$558,3,0)</f>
        <v>0</v>
      </c>
      <c r="V41">
        <f>O41*VLOOKUP(N41,'m22'!$A$1:$C$558,3,0)</f>
        <v>0</v>
      </c>
    </row>
    <row r="42" spans="2:22" x14ac:dyDescent="0.3">
      <c r="B42" s="14">
        <v>8</v>
      </c>
      <c r="C42" t="s">
        <v>5348</v>
      </c>
      <c r="D42" t="s">
        <v>5445</v>
      </c>
      <c r="I42">
        <v>255237</v>
      </c>
      <c r="J42">
        <v>255237</v>
      </c>
      <c r="K42">
        <v>255237</v>
      </c>
      <c r="L42">
        <v>255237</v>
      </c>
      <c r="M42">
        <v>255237</v>
      </c>
      <c r="N42">
        <v>255237</v>
      </c>
      <c r="O42" s="14">
        <v>0</v>
      </c>
      <c r="P42" s="82">
        <f t="shared" si="1"/>
        <v>0</v>
      </c>
      <c r="Q42" s="103">
        <f t="shared" si="2"/>
        <v>0</v>
      </c>
      <c r="R42" s="104">
        <f t="shared" si="3"/>
        <v>0</v>
      </c>
      <c r="T42">
        <f>O42*VLOOKUP(L42,'m22'!$A$1:$C$558,3,0)</f>
        <v>0</v>
      </c>
      <c r="U42">
        <f>O42*VLOOKUP(M42,'m22'!$A$1:$C$558,3,0)</f>
        <v>0</v>
      </c>
      <c r="V42">
        <f>O42*VLOOKUP(N42,'m22'!$A$1:$C$558,3,0)</f>
        <v>0</v>
      </c>
    </row>
    <row r="43" spans="2:22" x14ac:dyDescent="0.3">
      <c r="B43" s="14">
        <v>21</v>
      </c>
      <c r="C43" t="s">
        <v>5348</v>
      </c>
      <c r="D43" t="s">
        <v>5446</v>
      </c>
      <c r="I43">
        <v>294364</v>
      </c>
      <c r="J43">
        <v>294364</v>
      </c>
      <c r="K43">
        <v>294364</v>
      </c>
      <c r="L43" s="92">
        <v>294469</v>
      </c>
      <c r="M43" s="92">
        <v>294469</v>
      </c>
      <c r="N43" s="92">
        <v>294469</v>
      </c>
      <c r="O43" s="14">
        <v>0</v>
      </c>
      <c r="P43" s="82">
        <f t="shared" si="1"/>
        <v>0</v>
      </c>
      <c r="Q43" s="103">
        <f t="shared" si="2"/>
        <v>0</v>
      </c>
      <c r="R43" s="104">
        <f t="shared" si="3"/>
        <v>0</v>
      </c>
      <c r="T43">
        <f>O43*VLOOKUP(L43,'m22'!$A$1:$C$558,3,0)</f>
        <v>0</v>
      </c>
      <c r="U43">
        <f>O43*VLOOKUP(M43,'m22'!$A$1:$C$558,3,0)</f>
        <v>0</v>
      </c>
      <c r="V43">
        <f>O43*VLOOKUP(N43,'m22'!$A$1:$C$558,3,0)</f>
        <v>0</v>
      </c>
    </row>
    <row r="44" spans="2:22" x14ac:dyDescent="0.3">
      <c r="B44" s="14">
        <v>22</v>
      </c>
      <c r="C44" t="s">
        <v>5348</v>
      </c>
      <c r="D44" t="s">
        <v>5447</v>
      </c>
      <c r="I44">
        <v>350401</v>
      </c>
      <c r="J44">
        <v>350401</v>
      </c>
      <c r="K44">
        <v>350401</v>
      </c>
      <c r="L44">
        <v>350401</v>
      </c>
      <c r="M44">
        <v>350401</v>
      </c>
      <c r="N44">
        <v>350401</v>
      </c>
      <c r="O44" s="14">
        <v>4</v>
      </c>
      <c r="P44" s="82">
        <f t="shared" si="1"/>
        <v>4378.24</v>
      </c>
      <c r="Q44" s="103">
        <f t="shared" si="2"/>
        <v>4378.24</v>
      </c>
      <c r="R44" s="104">
        <f t="shared" si="3"/>
        <v>4378.24</v>
      </c>
      <c r="T44">
        <f>O44*VLOOKUP(L44,'m22'!$A$1:$C$558,3,0)</f>
        <v>4095.48</v>
      </c>
      <c r="U44">
        <f>O44*VLOOKUP(M44,'m22'!$A$1:$C$558,3,0)</f>
        <v>4095.48</v>
      </c>
      <c r="V44">
        <f>O44*VLOOKUP(N44,'m22'!$A$1:$C$558,3,0)</f>
        <v>4095.48</v>
      </c>
    </row>
    <row r="45" spans="2:22" x14ac:dyDescent="0.3">
      <c r="B45" s="14">
        <v>0</v>
      </c>
      <c r="C45" s="106" t="s">
        <v>5350</v>
      </c>
      <c r="I45">
        <v>0</v>
      </c>
      <c r="J45">
        <v>0</v>
      </c>
      <c r="K45">
        <v>0</v>
      </c>
      <c r="O45" s="14">
        <v>0</v>
      </c>
      <c r="P45" s="82">
        <f t="shared" si="1"/>
        <v>0</v>
      </c>
      <c r="Q45" s="103">
        <f t="shared" si="2"/>
        <v>0</v>
      </c>
      <c r="R45" s="104">
        <f t="shared" si="3"/>
        <v>0</v>
      </c>
      <c r="T45">
        <f>O45*VLOOKUP(L45,'m22'!$A$1:$C$558,3,0)</f>
        <v>0</v>
      </c>
      <c r="U45">
        <f>O45*VLOOKUP(M45,'m22'!$A$1:$C$558,3,0)</f>
        <v>0</v>
      </c>
      <c r="V45">
        <f>O45*VLOOKUP(N45,'m22'!$A$1:$C$558,3,0)</f>
        <v>0</v>
      </c>
    </row>
    <row r="46" spans="2:22" x14ac:dyDescent="0.3">
      <c r="B46" s="14">
        <v>2</v>
      </c>
      <c r="C46" s="106" t="s">
        <v>5350</v>
      </c>
      <c r="D46" t="s">
        <v>5448</v>
      </c>
      <c r="E46" t="s">
        <v>5449</v>
      </c>
      <c r="I46">
        <v>788328</v>
      </c>
      <c r="J46">
        <v>788328</v>
      </c>
      <c r="K46">
        <v>788328</v>
      </c>
      <c r="L46">
        <v>788328</v>
      </c>
      <c r="M46">
        <v>788328</v>
      </c>
      <c r="N46">
        <v>788328</v>
      </c>
      <c r="O46" s="14">
        <v>0</v>
      </c>
      <c r="P46" s="82">
        <f t="shared" si="1"/>
        <v>0</v>
      </c>
      <c r="Q46" s="103">
        <f t="shared" si="2"/>
        <v>0</v>
      </c>
      <c r="R46" s="104">
        <f t="shared" si="3"/>
        <v>0</v>
      </c>
      <c r="T46">
        <f>O46*VLOOKUP(L46,'m22'!$A$1:$C$558,3,0)</f>
        <v>0</v>
      </c>
      <c r="U46">
        <f>O46*VLOOKUP(M46,'m22'!$A$1:$C$558,3,0)</f>
        <v>0</v>
      </c>
      <c r="V46">
        <f>O46*VLOOKUP(N46,'m22'!$A$1:$C$558,3,0)</f>
        <v>0</v>
      </c>
    </row>
    <row r="47" spans="2:22" x14ac:dyDescent="0.3">
      <c r="B47" s="14">
        <v>2</v>
      </c>
      <c r="C47" s="106" t="s">
        <v>5350</v>
      </c>
      <c r="D47" t="s">
        <v>5448</v>
      </c>
      <c r="E47" t="s">
        <v>5450</v>
      </c>
      <c r="I47">
        <f t="shared" ref="I47:N49" si="4">+I46+1</f>
        <v>788329</v>
      </c>
      <c r="J47">
        <f t="shared" si="4"/>
        <v>788329</v>
      </c>
      <c r="K47">
        <f t="shared" si="4"/>
        <v>788329</v>
      </c>
      <c r="L47">
        <f t="shared" si="4"/>
        <v>788329</v>
      </c>
      <c r="M47">
        <f t="shared" si="4"/>
        <v>788329</v>
      </c>
      <c r="N47">
        <f t="shared" si="4"/>
        <v>788329</v>
      </c>
      <c r="O47" s="14">
        <v>0</v>
      </c>
      <c r="P47" s="82">
        <f t="shared" si="1"/>
        <v>0</v>
      </c>
      <c r="Q47" s="103">
        <f t="shared" si="2"/>
        <v>0</v>
      </c>
      <c r="R47" s="104">
        <f t="shared" si="3"/>
        <v>0</v>
      </c>
      <c r="T47">
        <f>O47*VLOOKUP(L47,'m22'!$A$1:$C$558,3,0)</f>
        <v>0</v>
      </c>
      <c r="U47">
        <f>O47*VLOOKUP(M47,'m22'!$A$1:$C$558,3,0)</f>
        <v>0</v>
      </c>
      <c r="V47">
        <f>O47*VLOOKUP(N47,'m22'!$A$1:$C$558,3,0)</f>
        <v>0</v>
      </c>
    </row>
    <row r="48" spans="2:22" x14ac:dyDescent="0.3">
      <c r="B48" s="14">
        <v>2</v>
      </c>
      <c r="C48" s="106" t="s">
        <v>5350</v>
      </c>
      <c r="D48" t="s">
        <v>5448</v>
      </c>
      <c r="E48" t="s">
        <v>5451</v>
      </c>
      <c r="I48">
        <f t="shared" si="4"/>
        <v>788330</v>
      </c>
      <c r="J48">
        <f t="shared" si="4"/>
        <v>788330</v>
      </c>
      <c r="K48">
        <f t="shared" si="4"/>
        <v>788330</v>
      </c>
      <c r="L48">
        <f t="shared" si="4"/>
        <v>788330</v>
      </c>
      <c r="M48">
        <f t="shared" si="4"/>
        <v>788330</v>
      </c>
      <c r="N48">
        <f t="shared" si="4"/>
        <v>788330</v>
      </c>
      <c r="O48" s="14">
        <v>1</v>
      </c>
      <c r="P48" s="82">
        <f t="shared" si="1"/>
        <v>9297.6299999999992</v>
      </c>
      <c r="Q48" s="103">
        <f t="shared" si="2"/>
        <v>9297.6299999999992</v>
      </c>
      <c r="R48" s="104">
        <f t="shared" si="3"/>
        <v>9297.6299999999992</v>
      </c>
      <c r="T48">
        <f>O48*VLOOKUP(L48,'m22'!$A$1:$C$558,3,0)</f>
        <v>8696.94</v>
      </c>
      <c r="U48">
        <f>O48*VLOOKUP(M48,'m22'!$A$1:$C$558,3,0)</f>
        <v>8696.94</v>
      </c>
      <c r="V48">
        <f>O48*VLOOKUP(N48,'m22'!$A$1:$C$558,3,0)</f>
        <v>8696.94</v>
      </c>
    </row>
    <row r="49" spans="2:22" x14ac:dyDescent="0.3">
      <c r="B49" s="14">
        <v>2</v>
      </c>
      <c r="C49" s="106" t="s">
        <v>5350</v>
      </c>
      <c r="D49" t="s">
        <v>5448</v>
      </c>
      <c r="E49" t="s">
        <v>5452</v>
      </c>
      <c r="I49">
        <f t="shared" si="4"/>
        <v>788331</v>
      </c>
      <c r="J49">
        <f t="shared" si="4"/>
        <v>788331</v>
      </c>
      <c r="K49">
        <f t="shared" si="4"/>
        <v>788331</v>
      </c>
      <c r="L49">
        <f t="shared" si="4"/>
        <v>788331</v>
      </c>
      <c r="M49">
        <f t="shared" si="4"/>
        <v>788331</v>
      </c>
      <c r="N49">
        <f t="shared" si="4"/>
        <v>788331</v>
      </c>
      <c r="O49" s="14">
        <v>0</v>
      </c>
      <c r="P49" s="82">
        <f t="shared" si="1"/>
        <v>0</v>
      </c>
      <c r="Q49" s="103">
        <f t="shared" si="2"/>
        <v>0</v>
      </c>
      <c r="R49" s="104">
        <f t="shared" si="3"/>
        <v>0</v>
      </c>
      <c r="T49">
        <f>O49*VLOOKUP(L49,'m22'!$A$1:$C$558,3,0)</f>
        <v>0</v>
      </c>
      <c r="U49">
        <f>O49*VLOOKUP(M49,'m22'!$A$1:$C$558,3,0)</f>
        <v>0</v>
      </c>
      <c r="V49">
        <f>O49*VLOOKUP(N49,'m22'!$A$1:$C$558,3,0)</f>
        <v>0</v>
      </c>
    </row>
    <row r="50" spans="2:22" x14ac:dyDescent="0.3">
      <c r="B50" s="14">
        <v>2</v>
      </c>
      <c r="C50" s="106" t="s">
        <v>5350</v>
      </c>
      <c r="D50" t="s">
        <v>5448</v>
      </c>
      <c r="E50" t="str">
        <f>+E17</f>
        <v>caja mecanismo</v>
      </c>
      <c r="I50">
        <f t="shared" ref="I50:N50" si="5">+I16</f>
        <v>787675</v>
      </c>
      <c r="J50">
        <f t="shared" si="5"/>
        <v>787675</v>
      </c>
      <c r="K50">
        <f t="shared" si="5"/>
        <v>787675</v>
      </c>
      <c r="L50">
        <f t="shared" si="5"/>
        <v>788320</v>
      </c>
      <c r="M50">
        <f t="shared" si="5"/>
        <v>788320</v>
      </c>
      <c r="N50">
        <f t="shared" si="5"/>
        <v>788320</v>
      </c>
      <c r="O50" s="14">
        <v>1</v>
      </c>
      <c r="P50" s="82">
        <f t="shared" si="1"/>
        <v>14708.71</v>
      </c>
      <c r="Q50" s="103">
        <f t="shared" si="2"/>
        <v>14708.71</v>
      </c>
      <c r="R50" s="104">
        <f t="shared" si="3"/>
        <v>14708.71</v>
      </c>
      <c r="T50">
        <f>O50*VLOOKUP(L50,'m22'!$A$1:$C$558,3,0)</f>
        <v>13758.3</v>
      </c>
      <c r="U50">
        <f>O50*VLOOKUP(M50,'m22'!$A$1:$C$558,3,0)</f>
        <v>13758.3</v>
      </c>
      <c r="V50">
        <f>O50*VLOOKUP(N50,'m22'!$A$1:$C$558,3,0)</f>
        <v>13758.3</v>
      </c>
    </row>
    <row r="51" spans="2:22" x14ac:dyDescent="0.3">
      <c r="B51" s="14">
        <v>2</v>
      </c>
      <c r="C51" s="106" t="s">
        <v>5350</v>
      </c>
      <c r="D51" t="s">
        <v>5453</v>
      </c>
      <c r="E51" s="15">
        <v>240</v>
      </c>
      <c r="I51">
        <v>771150</v>
      </c>
      <c r="J51">
        <v>771150</v>
      </c>
      <c r="K51">
        <v>771150</v>
      </c>
      <c r="L51">
        <v>771150</v>
      </c>
      <c r="M51">
        <v>771150</v>
      </c>
      <c r="N51">
        <v>771150</v>
      </c>
      <c r="O51" s="14">
        <v>0</v>
      </c>
      <c r="P51" s="82">
        <f t="shared" si="1"/>
        <v>0</v>
      </c>
      <c r="Q51" s="103">
        <f t="shared" si="2"/>
        <v>0</v>
      </c>
      <c r="R51" s="104">
        <f t="shared" si="3"/>
        <v>0</v>
      </c>
      <c r="T51">
        <f>O51*VLOOKUP(L51,'m22'!$A$1:$C$558,3,0)</f>
        <v>0</v>
      </c>
      <c r="U51">
        <f>O51*VLOOKUP(M51,'m22'!$A$1:$C$558,3,0)</f>
        <v>0</v>
      </c>
      <c r="V51">
        <f>O51*VLOOKUP(N51,'m22'!$A$1:$C$558,3,0)</f>
        <v>0</v>
      </c>
    </row>
    <row r="52" spans="2:22" x14ac:dyDescent="0.3">
      <c r="B52" s="14">
        <v>2</v>
      </c>
      <c r="C52" s="106" t="s">
        <v>5350</v>
      </c>
      <c r="D52" t="s">
        <v>5453</v>
      </c>
      <c r="E52" s="15">
        <v>400</v>
      </c>
      <c r="I52">
        <v>771151</v>
      </c>
      <c r="J52">
        <v>771151</v>
      </c>
      <c r="K52">
        <v>771151</v>
      </c>
      <c r="L52">
        <v>771151</v>
      </c>
      <c r="M52">
        <v>771151</v>
      </c>
      <c r="N52">
        <v>771151</v>
      </c>
      <c r="O52" s="14">
        <v>0</v>
      </c>
      <c r="P52" s="82">
        <f t="shared" si="1"/>
        <v>0</v>
      </c>
      <c r="Q52" s="103">
        <f t="shared" si="2"/>
        <v>0</v>
      </c>
      <c r="R52" s="104">
        <f t="shared" si="3"/>
        <v>0</v>
      </c>
      <c r="T52">
        <f>O52*VLOOKUP(L52,'m22'!$A$1:$C$558,3,0)</f>
        <v>0</v>
      </c>
      <c r="U52">
        <f>O52*VLOOKUP(M52,'m22'!$A$1:$C$558,3,0)</f>
        <v>0</v>
      </c>
      <c r="V52">
        <f>O52*VLOOKUP(N52,'m22'!$A$1:$C$558,3,0)</f>
        <v>0</v>
      </c>
    </row>
    <row r="53" spans="2:22" x14ac:dyDescent="0.3">
      <c r="B53" s="14">
        <v>2</v>
      </c>
      <c r="C53" s="106" t="s">
        <v>5350</v>
      </c>
      <c r="D53" t="s">
        <v>5453</v>
      </c>
      <c r="E53" s="15">
        <v>600</v>
      </c>
      <c r="I53">
        <v>771152</v>
      </c>
      <c r="J53">
        <v>771152</v>
      </c>
      <c r="K53">
        <v>771152</v>
      </c>
      <c r="L53">
        <v>771152</v>
      </c>
      <c r="M53">
        <v>771152</v>
      </c>
      <c r="N53">
        <v>771152</v>
      </c>
      <c r="O53" s="14">
        <v>0</v>
      </c>
      <c r="P53" s="82">
        <f t="shared" si="1"/>
        <v>0</v>
      </c>
      <c r="Q53" s="103">
        <f t="shared" si="2"/>
        <v>0</v>
      </c>
      <c r="R53" s="104">
        <f t="shared" si="3"/>
        <v>0</v>
      </c>
      <c r="T53">
        <f>O53*VLOOKUP(L53,'m22'!$A$1:$C$558,3,0)</f>
        <v>0</v>
      </c>
      <c r="U53">
        <f>O53*VLOOKUP(M53,'m22'!$A$1:$C$558,3,0)</f>
        <v>0</v>
      </c>
      <c r="V53">
        <f>O53*VLOOKUP(N53,'m22'!$A$1:$C$558,3,0)</f>
        <v>0</v>
      </c>
    </row>
    <row r="54" spans="2:22" x14ac:dyDescent="0.3">
      <c r="B54" s="14">
        <v>2</v>
      </c>
      <c r="C54" s="106" t="s">
        <v>5350</v>
      </c>
      <c r="D54" t="s">
        <v>5453</v>
      </c>
      <c r="E54" s="15">
        <v>800</v>
      </c>
      <c r="I54">
        <v>771153</v>
      </c>
      <c r="J54">
        <v>771153</v>
      </c>
      <c r="K54">
        <v>771153</v>
      </c>
      <c r="L54">
        <v>771153</v>
      </c>
      <c r="M54">
        <v>771153</v>
      </c>
      <c r="N54">
        <v>771153</v>
      </c>
      <c r="O54" s="14">
        <v>0</v>
      </c>
      <c r="P54" s="82">
        <f t="shared" si="1"/>
        <v>0</v>
      </c>
      <c r="Q54" s="103">
        <f t="shared" si="2"/>
        <v>0</v>
      </c>
      <c r="R54" s="104">
        <f t="shared" si="3"/>
        <v>0</v>
      </c>
      <c r="T54">
        <f>O54*VLOOKUP(L54,'m22'!$A$1:$C$558,3,0)</f>
        <v>0</v>
      </c>
      <c r="U54">
        <f>O54*VLOOKUP(M54,'m22'!$A$1:$C$558,3,0)</f>
        <v>0</v>
      </c>
      <c r="V54">
        <f>O54*VLOOKUP(N54,'m22'!$A$1:$C$558,3,0)</f>
        <v>0</v>
      </c>
    </row>
    <row r="55" spans="2:22" x14ac:dyDescent="0.3">
      <c r="B55" s="14">
        <v>2</v>
      </c>
      <c r="C55" s="106" t="s">
        <v>5350</v>
      </c>
      <c r="D55" t="s">
        <v>5453</v>
      </c>
      <c r="E55" s="15">
        <v>1000</v>
      </c>
      <c r="I55">
        <v>771154</v>
      </c>
      <c r="J55">
        <v>771154</v>
      </c>
      <c r="K55">
        <v>771154</v>
      </c>
      <c r="L55">
        <v>771154</v>
      </c>
      <c r="M55">
        <v>771154</v>
      </c>
      <c r="N55">
        <v>771154</v>
      </c>
      <c r="O55" s="14">
        <v>0</v>
      </c>
      <c r="P55" s="82">
        <f t="shared" si="1"/>
        <v>0</v>
      </c>
      <c r="Q55" s="103">
        <f t="shared" si="2"/>
        <v>0</v>
      </c>
      <c r="R55" s="104">
        <f t="shared" si="3"/>
        <v>0</v>
      </c>
      <c r="T55">
        <f>O55*VLOOKUP(L55,'m22'!$A$1:$C$558,3,0)</f>
        <v>0</v>
      </c>
      <c r="U55">
        <f>O55*VLOOKUP(M55,'m22'!$A$1:$C$558,3,0)</f>
        <v>0</v>
      </c>
      <c r="V55">
        <f>O55*VLOOKUP(N55,'m22'!$A$1:$C$558,3,0)</f>
        <v>0</v>
      </c>
    </row>
    <row r="56" spans="2:22" x14ac:dyDescent="0.3">
      <c r="B56" s="14">
        <v>3</v>
      </c>
      <c r="C56" s="106" t="s">
        <v>5350</v>
      </c>
      <c r="D56" t="s">
        <v>5454</v>
      </c>
      <c r="E56" s="15">
        <v>8</v>
      </c>
      <c r="I56">
        <v>318423</v>
      </c>
      <c r="J56">
        <v>318423</v>
      </c>
      <c r="K56">
        <v>318423</v>
      </c>
      <c r="L56">
        <v>318423</v>
      </c>
      <c r="M56">
        <v>318423</v>
      </c>
      <c r="N56">
        <v>318423</v>
      </c>
      <c r="O56" s="14">
        <v>0</v>
      </c>
      <c r="P56" s="82">
        <f t="shared" si="1"/>
        <v>0</v>
      </c>
      <c r="Q56" s="103">
        <f t="shared" si="2"/>
        <v>0</v>
      </c>
      <c r="R56" s="104">
        <f t="shared" si="3"/>
        <v>0</v>
      </c>
      <c r="T56">
        <f>O56*VLOOKUP(L56,'m22'!$A$1:$C$558,3,0)</f>
        <v>0</v>
      </c>
      <c r="U56">
        <f>O56*VLOOKUP(M56,'m22'!$A$1:$C$558,3,0)</f>
        <v>0</v>
      </c>
      <c r="V56">
        <f>O56*VLOOKUP(N56,'m22'!$A$1:$C$558,3,0)</f>
        <v>0</v>
      </c>
    </row>
    <row r="57" spans="2:22" x14ac:dyDescent="0.3">
      <c r="B57" s="14">
        <v>3</v>
      </c>
      <c r="C57" s="106" t="s">
        <v>5350</v>
      </c>
      <c r="D57" t="s">
        <v>5454</v>
      </c>
      <c r="E57" s="15">
        <v>10</v>
      </c>
      <c r="I57">
        <v>318424</v>
      </c>
      <c r="J57">
        <v>318424</v>
      </c>
      <c r="K57">
        <v>318424</v>
      </c>
      <c r="L57">
        <v>318424</v>
      </c>
      <c r="M57">
        <v>318424</v>
      </c>
      <c r="N57">
        <v>318424</v>
      </c>
      <c r="O57" s="14">
        <v>0</v>
      </c>
      <c r="P57" s="82">
        <f t="shared" si="1"/>
        <v>0</v>
      </c>
      <c r="Q57" s="103">
        <f t="shared" si="2"/>
        <v>0</v>
      </c>
      <c r="R57" s="104">
        <f t="shared" si="3"/>
        <v>0</v>
      </c>
      <c r="T57">
        <f>O57*VLOOKUP(L57,'m22'!$A$1:$C$558,3,0)</f>
        <v>0</v>
      </c>
      <c r="U57">
        <f>O57*VLOOKUP(M57,'m22'!$A$1:$C$558,3,0)</f>
        <v>0</v>
      </c>
      <c r="V57">
        <f>O57*VLOOKUP(N57,'m22'!$A$1:$C$558,3,0)</f>
        <v>0</v>
      </c>
    </row>
    <row r="58" spans="2:22" x14ac:dyDescent="0.3">
      <c r="B58" s="14">
        <v>3</v>
      </c>
      <c r="C58" s="106" t="s">
        <v>5350</v>
      </c>
      <c r="D58" t="s">
        <v>5454</v>
      </c>
      <c r="E58" s="15">
        <v>12</v>
      </c>
      <c r="H58" s="107"/>
      <c r="I58">
        <v>318425</v>
      </c>
      <c r="J58">
        <v>318425</v>
      </c>
      <c r="K58">
        <v>318425</v>
      </c>
      <c r="L58">
        <v>318425</v>
      </c>
      <c r="M58">
        <v>318425</v>
      </c>
      <c r="N58">
        <v>318425</v>
      </c>
      <c r="O58" s="14">
        <v>1</v>
      </c>
      <c r="P58" s="82">
        <f t="shared" si="1"/>
        <v>18657.439999999999</v>
      </c>
      <c r="Q58" s="103">
        <f t="shared" si="2"/>
        <v>18657.439999999999</v>
      </c>
      <c r="R58" s="104">
        <f t="shared" si="3"/>
        <v>18657.439999999999</v>
      </c>
      <c r="T58">
        <f>O58*VLOOKUP(L58,'m22'!$A$1:$C$558,3,0)</f>
        <v>17451.91</v>
      </c>
      <c r="U58">
        <f>O58*VLOOKUP(M58,'m22'!$A$1:$C$558,3,0)</f>
        <v>17451.91</v>
      </c>
      <c r="V58">
        <f>O58*VLOOKUP(N58,'m22'!$A$1:$C$558,3,0)</f>
        <v>17451.91</v>
      </c>
    </row>
    <row r="59" spans="2:22" x14ac:dyDescent="0.3">
      <c r="B59" s="14">
        <v>3</v>
      </c>
      <c r="C59" s="106" t="s">
        <v>5350</v>
      </c>
      <c r="D59" t="s">
        <v>5454</v>
      </c>
      <c r="E59" s="15">
        <v>16</v>
      </c>
      <c r="I59">
        <v>318426</v>
      </c>
      <c r="J59">
        <v>318426</v>
      </c>
      <c r="K59">
        <v>318426</v>
      </c>
      <c r="L59">
        <v>318426</v>
      </c>
      <c r="M59">
        <v>318426</v>
      </c>
      <c r="N59">
        <v>318426</v>
      </c>
      <c r="O59" s="14">
        <v>0</v>
      </c>
      <c r="P59" s="82">
        <f t="shared" si="1"/>
        <v>0</v>
      </c>
      <c r="Q59" s="103">
        <f t="shared" si="2"/>
        <v>0</v>
      </c>
      <c r="R59" s="104">
        <f t="shared" si="3"/>
        <v>0</v>
      </c>
      <c r="T59">
        <f>O59*VLOOKUP(L59,'m22'!$A$1:$C$558,3,0)</f>
        <v>0</v>
      </c>
      <c r="U59">
        <f>O59*VLOOKUP(M59,'m22'!$A$1:$C$558,3,0)</f>
        <v>0</v>
      </c>
      <c r="V59">
        <f>O59*VLOOKUP(N59,'m22'!$A$1:$C$558,3,0)</f>
        <v>0</v>
      </c>
    </row>
    <row r="60" spans="2:22" x14ac:dyDescent="0.3">
      <c r="B60" s="14">
        <v>3</v>
      </c>
      <c r="C60" s="106" t="s">
        <v>5350</v>
      </c>
      <c r="D60" t="s">
        <v>5454</v>
      </c>
      <c r="E60" s="15">
        <v>20</v>
      </c>
      <c r="I60">
        <v>318427</v>
      </c>
      <c r="J60">
        <v>318427</v>
      </c>
      <c r="K60">
        <v>318427</v>
      </c>
      <c r="L60">
        <v>318427</v>
      </c>
      <c r="M60">
        <v>318427</v>
      </c>
      <c r="N60">
        <v>318427</v>
      </c>
      <c r="O60" s="14">
        <v>0</v>
      </c>
      <c r="P60" s="82">
        <f t="shared" si="1"/>
        <v>0</v>
      </c>
      <c r="Q60" s="103">
        <f t="shared" si="2"/>
        <v>0</v>
      </c>
      <c r="R60" s="104">
        <f t="shared" si="3"/>
        <v>0</v>
      </c>
      <c r="T60">
        <f>O60*VLOOKUP(L60,'m22'!$A$1:$C$558,3,0)</f>
        <v>0</v>
      </c>
      <c r="U60">
        <f>O60*VLOOKUP(M60,'m22'!$A$1:$C$558,3,0)</f>
        <v>0</v>
      </c>
      <c r="V60">
        <f>O60*VLOOKUP(N60,'m22'!$A$1:$C$558,3,0)</f>
        <v>0</v>
      </c>
    </row>
    <row r="61" spans="2:22" x14ac:dyDescent="0.3">
      <c r="B61" s="14">
        <v>3</v>
      </c>
      <c r="C61" s="106" t="s">
        <v>5350</v>
      </c>
      <c r="D61" t="s">
        <v>5454</v>
      </c>
      <c r="E61" s="15">
        <v>24</v>
      </c>
      <c r="I61">
        <v>318428</v>
      </c>
      <c r="J61">
        <v>318428</v>
      </c>
      <c r="K61">
        <v>318428</v>
      </c>
      <c r="L61">
        <v>318428</v>
      </c>
      <c r="M61">
        <v>318428</v>
      </c>
      <c r="N61">
        <v>318428</v>
      </c>
      <c r="O61" s="14">
        <v>0</v>
      </c>
      <c r="P61" s="82">
        <f t="shared" si="1"/>
        <v>0</v>
      </c>
      <c r="Q61" s="103">
        <f t="shared" si="2"/>
        <v>0</v>
      </c>
      <c r="R61" s="104">
        <f t="shared" si="3"/>
        <v>0</v>
      </c>
      <c r="T61">
        <f>O61*VLOOKUP(L61,'m22'!$A$1:$C$558,3,0)</f>
        <v>0</v>
      </c>
      <c r="U61">
        <f>O61*VLOOKUP(M61,'m22'!$A$1:$C$558,3,0)</f>
        <v>0</v>
      </c>
      <c r="V61">
        <f>O61*VLOOKUP(N61,'m22'!$A$1:$C$558,3,0)</f>
        <v>0</v>
      </c>
    </row>
    <row r="62" spans="2:22" x14ac:dyDescent="0.3">
      <c r="B62" s="14">
        <v>30</v>
      </c>
      <c r="C62" s="106" t="s">
        <v>5350</v>
      </c>
      <c r="D62" t="s">
        <v>5432</v>
      </c>
      <c r="E62" t="s">
        <v>5433</v>
      </c>
      <c r="I62">
        <v>256756</v>
      </c>
      <c r="L62">
        <v>256756</v>
      </c>
      <c r="O62" s="14">
        <v>0</v>
      </c>
      <c r="P62" s="82">
        <f t="shared" si="1"/>
        <v>0</v>
      </c>
      <c r="Q62" s="103">
        <f t="shared" si="2"/>
        <v>0</v>
      </c>
      <c r="R62" s="104">
        <f t="shared" si="3"/>
        <v>0</v>
      </c>
      <c r="T62">
        <f>O62*VLOOKUP(L62,'m22'!$A$1:$C$558,3,0)</f>
        <v>0</v>
      </c>
      <c r="U62">
        <f>O62*VLOOKUP(M62,'m22'!$A$1:$C$558,3,0)</f>
        <v>0</v>
      </c>
      <c r="V62">
        <f>O62*VLOOKUP(N62,'m22'!$A$1:$C$558,3,0)</f>
        <v>0</v>
      </c>
    </row>
    <row r="63" spans="2:22" x14ac:dyDescent="0.3">
      <c r="B63" s="14">
        <v>30</v>
      </c>
      <c r="C63" s="106" t="s">
        <v>5350</v>
      </c>
      <c r="D63" t="s">
        <v>5432</v>
      </c>
      <c r="E63" t="s">
        <v>5353</v>
      </c>
      <c r="J63">
        <v>227803</v>
      </c>
      <c r="M63">
        <v>227803</v>
      </c>
      <c r="O63" s="14">
        <v>0</v>
      </c>
      <c r="P63" s="82">
        <f t="shared" si="1"/>
        <v>0</v>
      </c>
      <c r="Q63" s="103">
        <f t="shared" si="2"/>
        <v>0</v>
      </c>
      <c r="R63" s="104">
        <f t="shared" si="3"/>
        <v>0</v>
      </c>
      <c r="T63">
        <f>O63*VLOOKUP(L63,'m22'!$A$1:$C$558,3,0)</f>
        <v>0</v>
      </c>
      <c r="U63">
        <f>O63*VLOOKUP(M63,'m22'!$A$1:$C$558,3,0)</f>
        <v>0</v>
      </c>
      <c r="V63">
        <f>O63*VLOOKUP(N63,'m22'!$A$1:$C$558,3,0)</f>
        <v>0</v>
      </c>
    </row>
    <row r="64" spans="2:22" x14ac:dyDescent="0.3">
      <c r="B64" s="14">
        <v>30</v>
      </c>
      <c r="C64" s="106" t="s">
        <v>5350</v>
      </c>
      <c r="D64" t="s">
        <v>5432</v>
      </c>
      <c r="E64" t="s">
        <v>5455</v>
      </c>
      <c r="K64">
        <v>227793</v>
      </c>
      <c r="N64">
        <v>227793</v>
      </c>
      <c r="O64" s="14">
        <v>0</v>
      </c>
      <c r="P64" s="82">
        <f t="shared" si="1"/>
        <v>0</v>
      </c>
      <c r="Q64" s="103">
        <f t="shared" si="2"/>
        <v>0</v>
      </c>
      <c r="R64" s="104">
        <f t="shared" si="3"/>
        <v>0</v>
      </c>
      <c r="T64">
        <f>O64*VLOOKUP(L64,'m22'!$A$1:$C$558,3,0)</f>
        <v>0</v>
      </c>
      <c r="U64">
        <f>O64*VLOOKUP(M64,'m22'!$A$1:$C$558,3,0)</f>
        <v>0</v>
      </c>
      <c r="V64">
        <f>O64*VLOOKUP(N64,'m22'!$A$1:$C$558,3,0)</f>
        <v>0</v>
      </c>
    </row>
    <row r="65" spans="2:22" x14ac:dyDescent="0.3">
      <c r="B65" s="14">
        <v>30</v>
      </c>
      <c r="C65" s="106" t="s">
        <v>5350</v>
      </c>
      <c r="D65" t="s">
        <v>5456</v>
      </c>
      <c r="E65" t="s">
        <v>5433</v>
      </c>
      <c r="I65">
        <v>571162</v>
      </c>
      <c r="L65">
        <v>571162</v>
      </c>
      <c r="O65" s="14">
        <v>1</v>
      </c>
      <c r="P65" s="82">
        <f t="shared" si="1"/>
        <v>8852.06</v>
      </c>
      <c r="Q65" s="103">
        <f t="shared" si="2"/>
        <v>0</v>
      </c>
      <c r="R65" s="104">
        <f t="shared" si="3"/>
        <v>0</v>
      </c>
      <c r="T65">
        <f>O65*VLOOKUP(L65,'m22'!$A$1:$C$558,3,0)</f>
        <v>8280.1</v>
      </c>
      <c r="U65">
        <f>O65*VLOOKUP(M65,'m22'!$A$1:$C$558,3,0)</f>
        <v>0</v>
      </c>
      <c r="V65">
        <f>O65*VLOOKUP(N65,'m22'!$A$1:$C$558,3,0)</f>
        <v>0</v>
      </c>
    </row>
    <row r="66" spans="2:22" x14ac:dyDescent="0.3">
      <c r="B66" s="14">
        <v>30</v>
      </c>
      <c r="C66" s="106" t="s">
        <v>5350</v>
      </c>
      <c r="D66" t="s">
        <v>5456</v>
      </c>
      <c r="E66" t="s">
        <v>5353</v>
      </c>
      <c r="J66">
        <v>571166</v>
      </c>
      <c r="M66">
        <v>571164</v>
      </c>
      <c r="O66" s="14">
        <v>1</v>
      </c>
      <c r="P66" s="82">
        <f t="shared" si="1"/>
        <v>0</v>
      </c>
      <c r="Q66" s="103">
        <f t="shared" si="2"/>
        <v>8852.06</v>
      </c>
      <c r="R66" s="104">
        <f t="shared" si="3"/>
        <v>0</v>
      </c>
      <c r="T66">
        <f>O66*VLOOKUP(L66,'m22'!$A$1:$C$558,3,0)</f>
        <v>0</v>
      </c>
      <c r="U66">
        <f>O66*VLOOKUP(M66,'m22'!$A$1:$C$558,3,0)</f>
        <v>8280.1</v>
      </c>
      <c r="V66">
        <f>O66*VLOOKUP(N66,'m22'!$A$1:$C$558,3,0)</f>
        <v>0</v>
      </c>
    </row>
    <row r="67" spans="2:22" x14ac:dyDescent="0.3">
      <c r="B67" s="14">
        <v>30</v>
      </c>
      <c r="C67" s="106" t="s">
        <v>5350</v>
      </c>
      <c r="D67" t="s">
        <v>5456</v>
      </c>
      <c r="E67" t="s">
        <v>5455</v>
      </c>
      <c r="K67">
        <v>571164</v>
      </c>
      <c r="N67">
        <v>571164</v>
      </c>
      <c r="O67" s="14">
        <v>1</v>
      </c>
      <c r="P67" s="82">
        <f t="shared" si="1"/>
        <v>0</v>
      </c>
      <c r="Q67" s="103">
        <f t="shared" si="2"/>
        <v>0</v>
      </c>
      <c r="R67" s="104">
        <f t="shared" si="3"/>
        <v>8852.06</v>
      </c>
      <c r="T67">
        <f>O67*VLOOKUP(L67,'m22'!$A$1:$C$558,3,0)</f>
        <v>0</v>
      </c>
      <c r="U67">
        <f>O67*VLOOKUP(M67,'m22'!$A$1:$C$558,3,0)</f>
        <v>0</v>
      </c>
      <c r="V67">
        <f>O67*VLOOKUP(N67,'m22'!$A$1:$C$558,3,0)</f>
        <v>8280.1</v>
      </c>
    </row>
    <row r="68" spans="2:22" x14ac:dyDescent="0.3">
      <c r="B68" s="14">
        <v>19</v>
      </c>
      <c r="C68" s="106" t="s">
        <v>5350</v>
      </c>
      <c r="D68" t="s">
        <v>5431</v>
      </c>
      <c r="E68" t="s">
        <v>5457</v>
      </c>
      <c r="I68">
        <v>332439</v>
      </c>
      <c r="J68">
        <v>332439</v>
      </c>
      <c r="K68">
        <v>332439</v>
      </c>
      <c r="L68">
        <v>332439</v>
      </c>
      <c r="M68">
        <v>332439</v>
      </c>
      <c r="N68">
        <v>332439</v>
      </c>
      <c r="O68" s="14">
        <v>4</v>
      </c>
      <c r="P68" s="82">
        <f t="shared" si="1"/>
        <v>2242.64</v>
      </c>
      <c r="Q68" s="103">
        <f t="shared" si="2"/>
        <v>2242.64</v>
      </c>
      <c r="R68" s="104">
        <f t="shared" si="3"/>
        <v>2242.64</v>
      </c>
      <c r="T68">
        <f>O68*VLOOKUP(L68,'m22'!$A$1:$C$558,3,0)</f>
        <v>2097.7199999999998</v>
      </c>
      <c r="U68">
        <f>O68*VLOOKUP(M68,'m22'!$A$1:$C$558,3,0)</f>
        <v>2097.7199999999998</v>
      </c>
      <c r="V68">
        <f>O68*VLOOKUP(N68,'m22'!$A$1:$C$558,3,0)</f>
        <v>2097.7199999999998</v>
      </c>
    </row>
    <row r="69" spans="2:22" x14ac:dyDescent="0.3">
      <c r="B69" s="14">
        <v>19</v>
      </c>
      <c r="C69" s="106" t="s">
        <v>5350</v>
      </c>
      <c r="D69" t="s">
        <v>5431</v>
      </c>
      <c r="E69" t="s">
        <v>5458</v>
      </c>
      <c r="I69">
        <v>260439</v>
      </c>
      <c r="J69">
        <v>260439</v>
      </c>
      <c r="K69">
        <v>260439</v>
      </c>
      <c r="L69">
        <v>260439</v>
      </c>
      <c r="M69">
        <v>260439</v>
      </c>
      <c r="N69">
        <v>260439</v>
      </c>
      <c r="O69" s="14">
        <v>4</v>
      </c>
      <c r="P69" s="82">
        <f t="shared" si="1"/>
        <v>6927.36</v>
      </c>
      <c r="Q69" s="103">
        <f t="shared" si="2"/>
        <v>6927.36</v>
      </c>
      <c r="R69" s="104">
        <f t="shared" si="3"/>
        <v>6927.36</v>
      </c>
      <c r="T69">
        <f>O69*VLOOKUP(L69,'m22'!$A$1:$C$558,3,0)</f>
        <v>6479.96</v>
      </c>
      <c r="U69">
        <f>O69*VLOOKUP(M69,'m22'!$A$1:$C$558,3,0)</f>
        <v>6479.96</v>
      </c>
      <c r="V69">
        <f>O69*VLOOKUP(N69,'m22'!$A$1:$C$558,3,0)</f>
        <v>6479.96</v>
      </c>
    </row>
    <row r="70" spans="2:22" x14ac:dyDescent="0.3">
      <c r="B70" s="14">
        <v>19</v>
      </c>
      <c r="C70" s="106" t="s">
        <v>5350</v>
      </c>
      <c r="D70" t="s">
        <v>5431</v>
      </c>
      <c r="E70" t="s">
        <v>5459</v>
      </c>
      <c r="I70">
        <v>260368</v>
      </c>
      <c r="J70">
        <v>260368</v>
      </c>
      <c r="K70">
        <v>260368</v>
      </c>
      <c r="L70">
        <v>260439</v>
      </c>
      <c r="M70">
        <v>260439</v>
      </c>
      <c r="N70">
        <v>260439</v>
      </c>
      <c r="O70" s="14">
        <v>0</v>
      </c>
      <c r="P70" s="82">
        <f t="shared" si="1"/>
        <v>0</v>
      </c>
      <c r="Q70" s="103">
        <f t="shared" si="2"/>
        <v>0</v>
      </c>
      <c r="R70" s="104">
        <f t="shared" si="3"/>
        <v>0</v>
      </c>
      <c r="T70">
        <f>O70*VLOOKUP(L70,'m22'!$A$1:$C$558,3,0)</f>
        <v>0</v>
      </c>
      <c r="U70">
        <f>O70*VLOOKUP(M70,'m22'!$A$1:$C$558,3,0)</f>
        <v>0</v>
      </c>
      <c r="V70">
        <f>O70*VLOOKUP(N70,'m22'!$A$1:$C$558,3,0)</f>
        <v>0</v>
      </c>
    </row>
    <row r="71" spans="2:22" x14ac:dyDescent="0.3">
      <c r="B71" s="14">
        <v>0</v>
      </c>
      <c r="C71" t="s">
        <v>5347</v>
      </c>
      <c r="I71">
        <v>0</v>
      </c>
      <c r="J71">
        <v>0</v>
      </c>
      <c r="K71">
        <v>0</v>
      </c>
      <c r="O71" s="14">
        <v>0</v>
      </c>
      <c r="P71" s="82">
        <f t="shared" si="1"/>
        <v>0</v>
      </c>
      <c r="Q71" s="103">
        <f t="shared" si="2"/>
        <v>0</v>
      </c>
      <c r="R71" s="104">
        <f t="shared" si="3"/>
        <v>0</v>
      </c>
      <c r="T71">
        <f>O71*VLOOKUP(L71,'m22'!$A$1:$C$558,3,0)</f>
        <v>0</v>
      </c>
      <c r="U71">
        <f>O71*VLOOKUP(M71,'m22'!$A$1:$C$558,3,0)</f>
        <v>0</v>
      </c>
      <c r="V71">
        <f>O71*VLOOKUP(N71,'m22'!$A$1:$C$558,3,0)</f>
        <v>0</v>
      </c>
    </row>
    <row r="72" spans="2:22" x14ac:dyDescent="0.3">
      <c r="B72" s="14">
        <v>2</v>
      </c>
      <c r="C72" t="s">
        <v>5347</v>
      </c>
      <c r="D72" t="s">
        <v>5460</v>
      </c>
      <c r="E72" t="s">
        <v>5461</v>
      </c>
      <c r="I72">
        <v>259717</v>
      </c>
      <c r="J72">
        <v>259717</v>
      </c>
      <c r="K72">
        <v>259717</v>
      </c>
      <c r="L72">
        <v>259717</v>
      </c>
      <c r="M72">
        <v>259717</v>
      </c>
      <c r="N72">
        <v>259717</v>
      </c>
      <c r="O72" s="14">
        <v>0</v>
      </c>
      <c r="P72" s="82">
        <f t="shared" si="1"/>
        <v>0</v>
      </c>
      <c r="Q72" s="103">
        <f t="shared" si="2"/>
        <v>0</v>
      </c>
      <c r="R72" s="104">
        <f t="shared" si="3"/>
        <v>0</v>
      </c>
      <c r="T72">
        <f>O72*VLOOKUP(L72,'m22'!$A$1:$C$558,3,0)</f>
        <v>0</v>
      </c>
      <c r="U72">
        <f>O72*VLOOKUP(M72,'m22'!$A$1:$C$558,3,0)</f>
        <v>0</v>
      </c>
      <c r="V72">
        <f>O72*VLOOKUP(N72,'m22'!$A$1:$C$558,3,0)</f>
        <v>0</v>
      </c>
    </row>
    <row r="73" spans="2:22" x14ac:dyDescent="0.3">
      <c r="B73" s="14">
        <v>2</v>
      </c>
      <c r="C73" t="s">
        <v>5347</v>
      </c>
      <c r="D73" t="s">
        <v>5460</v>
      </c>
      <c r="E73" t="s">
        <v>5462</v>
      </c>
      <c r="I73">
        <v>259718</v>
      </c>
      <c r="J73">
        <v>259718</v>
      </c>
      <c r="K73">
        <v>259718</v>
      </c>
      <c r="L73">
        <v>259718</v>
      </c>
      <c r="M73">
        <v>259718</v>
      </c>
      <c r="N73">
        <v>259718</v>
      </c>
      <c r="O73" s="14">
        <v>0</v>
      </c>
      <c r="P73" s="82">
        <f t="shared" si="1"/>
        <v>0</v>
      </c>
      <c r="Q73" s="103">
        <f t="shared" si="2"/>
        <v>0</v>
      </c>
      <c r="R73" s="104">
        <f t="shared" si="3"/>
        <v>0</v>
      </c>
      <c r="T73">
        <f>O73*VLOOKUP(L73,'m22'!$A$1:$C$558,3,0)</f>
        <v>0</v>
      </c>
      <c r="U73">
        <f>O73*VLOOKUP(M73,'m22'!$A$1:$C$558,3,0)</f>
        <v>0</v>
      </c>
      <c r="V73">
        <f>O73*VLOOKUP(N73,'m22'!$A$1:$C$558,3,0)</f>
        <v>0</v>
      </c>
    </row>
    <row r="74" spans="2:22" x14ac:dyDescent="0.3">
      <c r="B74" s="14">
        <v>2</v>
      </c>
      <c r="C74" t="s">
        <v>5347</v>
      </c>
      <c r="D74" t="s">
        <v>5460</v>
      </c>
      <c r="E74" t="s">
        <v>5463</v>
      </c>
      <c r="I74">
        <v>259719</v>
      </c>
      <c r="J74">
        <v>259719</v>
      </c>
      <c r="K74">
        <v>259719</v>
      </c>
      <c r="L74">
        <v>259719</v>
      </c>
      <c r="M74">
        <v>259719</v>
      </c>
      <c r="N74">
        <v>259719</v>
      </c>
      <c r="O74" s="14">
        <v>1</v>
      </c>
      <c r="P74" s="82">
        <f t="shared" si="1"/>
        <v>7158.82</v>
      </c>
      <c r="Q74" s="103">
        <f t="shared" si="2"/>
        <v>7158.82</v>
      </c>
      <c r="R74" s="104">
        <f t="shared" si="3"/>
        <v>7158.82</v>
      </c>
      <c r="T74">
        <f>O74*VLOOKUP(L74,'m22'!$A$1:$C$558,3,0)</f>
        <v>6696.31</v>
      </c>
      <c r="U74">
        <f>O74*VLOOKUP(M74,'m22'!$A$1:$C$558,3,0)</f>
        <v>6696.31</v>
      </c>
      <c r="V74">
        <f>O74*VLOOKUP(N74,'m22'!$A$1:$C$558,3,0)</f>
        <v>6696.31</v>
      </c>
    </row>
    <row r="75" spans="2:22" x14ac:dyDescent="0.3">
      <c r="B75" s="14">
        <v>2</v>
      </c>
      <c r="C75" t="s">
        <v>5347</v>
      </c>
      <c r="D75" t="s">
        <v>5460</v>
      </c>
      <c r="E75" t="s">
        <v>5411</v>
      </c>
      <c r="I75">
        <v>259720</v>
      </c>
      <c r="J75">
        <v>259720</v>
      </c>
      <c r="K75">
        <v>259720</v>
      </c>
      <c r="L75">
        <v>259720</v>
      </c>
      <c r="M75">
        <v>259720</v>
      </c>
      <c r="N75">
        <v>259720</v>
      </c>
      <c r="O75" s="14">
        <v>0</v>
      </c>
      <c r="P75" s="82">
        <f t="shared" si="1"/>
        <v>0</v>
      </c>
      <c r="Q75" s="103">
        <f t="shared" si="2"/>
        <v>0</v>
      </c>
      <c r="R75" s="104">
        <f t="shared" si="3"/>
        <v>0</v>
      </c>
      <c r="T75">
        <f>O75*VLOOKUP(L75,'m22'!$A$1:$C$558,3,0)</f>
        <v>0</v>
      </c>
      <c r="U75">
        <f>O75*VLOOKUP(M75,'m22'!$A$1:$C$558,3,0)</f>
        <v>0</v>
      </c>
      <c r="V75">
        <f>O75*VLOOKUP(N75,'m22'!$A$1:$C$558,3,0)</f>
        <v>0</v>
      </c>
    </row>
    <row r="76" spans="2:22" x14ac:dyDescent="0.3">
      <c r="B76" s="14">
        <v>2</v>
      </c>
      <c r="C76" t="s">
        <v>5347</v>
      </c>
      <c r="D76" t="s">
        <v>5460</v>
      </c>
      <c r="E76" t="s">
        <v>5464</v>
      </c>
      <c r="I76">
        <v>259721</v>
      </c>
      <c r="J76">
        <v>259721</v>
      </c>
      <c r="K76">
        <v>259721</v>
      </c>
      <c r="L76">
        <v>259721</v>
      </c>
      <c r="M76">
        <v>259721</v>
      </c>
      <c r="N76">
        <v>259721</v>
      </c>
      <c r="O76" s="14">
        <v>0</v>
      </c>
      <c r="P76" s="82">
        <f t="shared" si="1"/>
        <v>0</v>
      </c>
      <c r="Q76" s="103">
        <f t="shared" si="2"/>
        <v>0</v>
      </c>
      <c r="R76" s="104">
        <f t="shared" si="3"/>
        <v>0</v>
      </c>
      <c r="T76">
        <f>O76*VLOOKUP(L76,'m22'!$A$1:$C$558,3,0)</f>
        <v>0</v>
      </c>
      <c r="U76">
        <f>O76*VLOOKUP(M76,'m22'!$A$1:$C$558,3,0)</f>
        <v>0</v>
      </c>
      <c r="V76">
        <f>O76*VLOOKUP(N76,'m22'!$A$1:$C$558,3,0)</f>
        <v>0</v>
      </c>
    </row>
    <row r="77" spans="2:22" x14ac:dyDescent="0.3">
      <c r="B77" s="14">
        <v>2</v>
      </c>
      <c r="C77" t="s">
        <v>5347</v>
      </c>
      <c r="D77" t="s">
        <v>5460</v>
      </c>
      <c r="E77" t="s">
        <v>5465</v>
      </c>
      <c r="I77">
        <v>795389</v>
      </c>
      <c r="J77">
        <v>795389</v>
      </c>
      <c r="K77">
        <v>795389</v>
      </c>
      <c r="L77">
        <v>795389</v>
      </c>
      <c r="M77">
        <v>795389</v>
      </c>
      <c r="N77">
        <v>795389</v>
      </c>
      <c r="O77" s="14">
        <v>0</v>
      </c>
      <c r="P77" s="82">
        <f t="shared" si="1"/>
        <v>0</v>
      </c>
      <c r="Q77" s="103">
        <f t="shared" si="2"/>
        <v>0</v>
      </c>
      <c r="R77" s="104">
        <f t="shared" si="3"/>
        <v>0</v>
      </c>
      <c r="T77">
        <f>O77*VLOOKUP(L77,'m22'!$A$1:$C$558,3,0)</f>
        <v>0</v>
      </c>
      <c r="U77">
        <f>O77*VLOOKUP(M77,'m22'!$A$1:$C$558,3,0)</f>
        <v>0</v>
      </c>
      <c r="V77">
        <f>O77*VLOOKUP(N77,'m22'!$A$1:$C$558,3,0)</f>
        <v>0</v>
      </c>
    </row>
    <row r="78" spans="2:22" x14ac:dyDescent="0.3">
      <c r="B78" s="14">
        <v>2</v>
      </c>
      <c r="C78" t="s">
        <v>5347</v>
      </c>
      <c r="D78" t="s">
        <v>5460</v>
      </c>
      <c r="E78" t="s">
        <v>5466</v>
      </c>
      <c r="I78">
        <v>795392</v>
      </c>
      <c r="J78">
        <v>795392</v>
      </c>
      <c r="K78">
        <v>795392</v>
      </c>
      <c r="L78">
        <v>795392</v>
      </c>
      <c r="M78">
        <v>795392</v>
      </c>
      <c r="N78">
        <v>795392</v>
      </c>
      <c r="O78" s="14">
        <v>0</v>
      </c>
      <c r="P78" s="82">
        <f t="shared" si="1"/>
        <v>0</v>
      </c>
      <c r="Q78" s="103">
        <f t="shared" si="2"/>
        <v>0</v>
      </c>
      <c r="R78" s="104">
        <f t="shared" si="3"/>
        <v>0</v>
      </c>
      <c r="T78">
        <f>O78*VLOOKUP(L78,'m22'!$A$1:$C$558,3,0)</f>
        <v>0</v>
      </c>
      <c r="U78">
        <f>O78*VLOOKUP(M78,'m22'!$A$1:$C$558,3,0)</f>
        <v>0</v>
      </c>
      <c r="V78">
        <f>O78*VLOOKUP(N78,'m22'!$A$1:$C$558,3,0)</f>
        <v>0</v>
      </c>
    </row>
    <row r="79" spans="2:22" x14ac:dyDescent="0.3">
      <c r="B79" s="14">
        <v>4</v>
      </c>
      <c r="C79" t="s">
        <v>5347</v>
      </c>
      <c r="D79" t="s">
        <v>5416</v>
      </c>
      <c r="E79" s="15"/>
      <c r="I79">
        <v>260272</v>
      </c>
      <c r="J79">
        <v>260272</v>
      </c>
      <c r="K79">
        <v>260272</v>
      </c>
      <c r="L79">
        <v>260272</v>
      </c>
      <c r="M79">
        <v>260272</v>
      </c>
      <c r="N79">
        <v>260272</v>
      </c>
      <c r="O79" s="14">
        <v>2</v>
      </c>
      <c r="P79" s="82">
        <f t="shared" ref="P79:P96" si="6">O79*VLOOKUP(L79,$C$206:$E$2231,3,0)</f>
        <v>10818.4</v>
      </c>
      <c r="Q79" s="103">
        <f t="shared" ref="Q79:Q96" si="7">O79*VLOOKUP(M79,$C$206:$E$2231,3,0)</f>
        <v>10818.4</v>
      </c>
      <c r="R79" s="104">
        <f t="shared" ref="R79:R96" si="8">O79*VLOOKUP(N79,$C$206:$E$2231,3,0)</f>
        <v>10818.4</v>
      </c>
      <c r="T79">
        <f>O79*VLOOKUP(L79,'m22'!$A$1:$C$558,3,0)</f>
        <v>10119.5</v>
      </c>
      <c r="U79">
        <f>O79*VLOOKUP(M79,'m22'!$A$1:$C$558,3,0)</f>
        <v>10119.5</v>
      </c>
      <c r="V79">
        <f>O79*VLOOKUP(N79,'m22'!$A$1:$C$558,3,0)</f>
        <v>10119.5</v>
      </c>
    </row>
    <row r="80" spans="2:22" x14ac:dyDescent="0.3">
      <c r="B80" s="14">
        <v>8</v>
      </c>
      <c r="C80" t="s">
        <v>5347</v>
      </c>
      <c r="D80" t="s">
        <v>5467</v>
      </c>
      <c r="E80" s="15"/>
      <c r="I80">
        <v>482823</v>
      </c>
      <c r="J80">
        <v>482823</v>
      </c>
      <c r="K80">
        <v>482823</v>
      </c>
      <c r="L80">
        <v>482823</v>
      </c>
      <c r="M80">
        <v>482823</v>
      </c>
      <c r="N80">
        <v>482823</v>
      </c>
      <c r="O80" s="14">
        <v>2</v>
      </c>
      <c r="P80" s="82">
        <f t="shared" si="6"/>
        <v>11192.26</v>
      </c>
      <c r="Q80" s="103">
        <f t="shared" si="7"/>
        <v>11192.26</v>
      </c>
      <c r="R80" s="104">
        <f t="shared" si="8"/>
        <v>11192.26</v>
      </c>
      <c r="T80">
        <f>O80*VLOOKUP(L80,'m22'!$A$1:$C$558,3,0)</f>
        <v>10469.040000000001</v>
      </c>
      <c r="U80">
        <f>O80*VLOOKUP(M80,'m22'!$A$1:$C$558,3,0)</f>
        <v>10469.040000000001</v>
      </c>
      <c r="V80">
        <f>O80*VLOOKUP(N80,'m22'!$A$1:$C$558,3,0)</f>
        <v>10469.040000000001</v>
      </c>
    </row>
    <row r="81" spans="2:22" x14ac:dyDescent="0.3">
      <c r="B81" s="14">
        <v>10</v>
      </c>
      <c r="C81" t="s">
        <v>5347</v>
      </c>
      <c r="D81" t="s">
        <v>5468</v>
      </c>
      <c r="E81" s="15" t="s">
        <v>5469</v>
      </c>
      <c r="H81" s="14">
        <v>2</v>
      </c>
      <c r="I81">
        <v>787188</v>
      </c>
      <c r="J81">
        <v>787188</v>
      </c>
      <c r="K81">
        <v>787188</v>
      </c>
      <c r="L81" s="105">
        <v>859172</v>
      </c>
      <c r="M81" s="105">
        <v>859172</v>
      </c>
      <c r="N81" s="105">
        <v>859172</v>
      </c>
      <c r="O81" s="14">
        <v>2</v>
      </c>
      <c r="P81" s="82">
        <f t="shared" si="6"/>
        <v>3450.68</v>
      </c>
      <c r="Q81" s="103">
        <f t="shared" si="7"/>
        <v>3450.68</v>
      </c>
      <c r="R81" s="104">
        <f t="shared" si="8"/>
        <v>3450.68</v>
      </c>
      <c r="T81">
        <f>O81*VLOOKUP(L81,'m22'!$A$1:$C$558,3,0)</f>
        <v>3227.76</v>
      </c>
      <c r="U81">
        <f>O81*VLOOKUP(M81,'m22'!$A$1:$C$558,3,0)</f>
        <v>3227.76</v>
      </c>
      <c r="V81">
        <f>O81*VLOOKUP(N81,'m22'!$A$1:$C$558,3,0)</f>
        <v>3227.76</v>
      </c>
    </row>
    <row r="82" spans="2:22" x14ac:dyDescent="0.3">
      <c r="B82" s="14">
        <v>10</v>
      </c>
      <c r="C82" t="s">
        <v>5347</v>
      </c>
      <c r="D82" t="s">
        <v>5468</v>
      </c>
      <c r="E82" t="s">
        <v>5464</v>
      </c>
      <c r="H82" s="14">
        <v>3</v>
      </c>
      <c r="I82">
        <v>787188</v>
      </c>
      <c r="J82">
        <v>787188</v>
      </c>
      <c r="K82">
        <v>787188</v>
      </c>
      <c r="L82" s="105">
        <v>859172</v>
      </c>
      <c r="M82" s="105">
        <v>859172</v>
      </c>
      <c r="N82" s="105">
        <v>859172</v>
      </c>
      <c r="O82" s="14">
        <v>0</v>
      </c>
      <c r="P82" s="82">
        <f t="shared" si="6"/>
        <v>0</v>
      </c>
      <c r="Q82" s="103">
        <f t="shared" si="7"/>
        <v>0</v>
      </c>
      <c r="R82" s="104">
        <f t="shared" si="8"/>
        <v>0</v>
      </c>
      <c r="T82">
        <f>O82*VLOOKUP(L82,'m22'!$A$1:$C$558,3,0)</f>
        <v>0</v>
      </c>
      <c r="U82">
        <f>O82*VLOOKUP(M82,'m22'!$A$1:$C$558,3,0)</f>
        <v>0</v>
      </c>
      <c r="V82">
        <f>O82*VLOOKUP(N82,'m22'!$A$1:$C$558,3,0)</f>
        <v>0</v>
      </c>
    </row>
    <row r="83" spans="2:22" x14ac:dyDescent="0.3">
      <c r="B83" s="14">
        <v>10</v>
      </c>
      <c r="C83" t="s">
        <v>5347</v>
      </c>
      <c r="D83" t="s">
        <v>5468</v>
      </c>
      <c r="E83" s="15" t="s">
        <v>5470</v>
      </c>
      <c r="H83" s="14">
        <v>4</v>
      </c>
      <c r="I83">
        <v>787188</v>
      </c>
      <c r="J83">
        <v>787188</v>
      </c>
      <c r="K83">
        <v>787188</v>
      </c>
      <c r="L83" s="105">
        <v>859172</v>
      </c>
      <c r="M83" s="105">
        <v>859172</v>
      </c>
      <c r="N83" s="105">
        <v>859172</v>
      </c>
      <c r="O83" s="14">
        <v>0</v>
      </c>
      <c r="P83" s="82">
        <f t="shared" si="6"/>
        <v>0</v>
      </c>
      <c r="Q83" s="103">
        <f t="shared" si="7"/>
        <v>0</v>
      </c>
      <c r="R83" s="104">
        <f t="shared" si="8"/>
        <v>0</v>
      </c>
      <c r="T83">
        <f>O83*VLOOKUP(L83,'m22'!$A$1:$C$558,3,0)</f>
        <v>0</v>
      </c>
      <c r="U83">
        <f>O83*VLOOKUP(M83,'m22'!$A$1:$C$558,3,0)</f>
        <v>0</v>
      </c>
      <c r="V83">
        <f>O83*VLOOKUP(N83,'m22'!$A$1:$C$558,3,0)</f>
        <v>0</v>
      </c>
    </row>
    <row r="84" spans="2:22" x14ac:dyDescent="0.3">
      <c r="B84" s="14" t="s">
        <v>5424</v>
      </c>
      <c r="C84" t="s">
        <v>5347</v>
      </c>
      <c r="D84" t="s">
        <v>5471</v>
      </c>
      <c r="E84" s="15" t="s">
        <v>5469</v>
      </c>
      <c r="H84" s="14">
        <v>2</v>
      </c>
      <c r="I84">
        <v>788504</v>
      </c>
      <c r="J84">
        <v>788504</v>
      </c>
      <c r="K84">
        <v>788504</v>
      </c>
      <c r="L84" s="105">
        <v>834705</v>
      </c>
      <c r="M84" s="105">
        <v>834705</v>
      </c>
      <c r="N84" s="105">
        <v>834705</v>
      </c>
      <c r="O84" s="14">
        <v>2</v>
      </c>
      <c r="P84" s="82">
        <f t="shared" si="6"/>
        <v>700.9</v>
      </c>
      <c r="Q84" s="103">
        <f t="shared" si="7"/>
        <v>700.9</v>
      </c>
      <c r="R84" s="104">
        <f t="shared" si="8"/>
        <v>700.9</v>
      </c>
      <c r="T84">
        <f>O84*VLOOKUP(L84,'m22'!$A$1:$C$558,3,0)</f>
        <v>655.72</v>
      </c>
      <c r="U84">
        <f>O84*VLOOKUP(M84,'m22'!$A$1:$C$558,3,0)</f>
        <v>655.72</v>
      </c>
      <c r="V84">
        <f>O84*VLOOKUP(N84,'m22'!$A$1:$C$558,3,0)</f>
        <v>655.72</v>
      </c>
    </row>
    <row r="85" spans="2:22" x14ac:dyDescent="0.3">
      <c r="B85" s="14" t="s">
        <v>5424</v>
      </c>
      <c r="C85" t="s">
        <v>5347</v>
      </c>
      <c r="D85" t="s">
        <v>5471</v>
      </c>
      <c r="E85" t="s">
        <v>5464</v>
      </c>
      <c r="H85" s="14">
        <v>3</v>
      </c>
      <c r="I85">
        <v>788504</v>
      </c>
      <c r="J85">
        <v>788504</v>
      </c>
      <c r="K85">
        <v>788504</v>
      </c>
      <c r="L85" s="105">
        <v>834705</v>
      </c>
      <c r="M85" s="105">
        <v>834705</v>
      </c>
      <c r="N85" s="105">
        <v>834705</v>
      </c>
      <c r="O85" s="14">
        <v>0</v>
      </c>
      <c r="P85" s="82">
        <f t="shared" si="6"/>
        <v>0</v>
      </c>
      <c r="Q85" s="103">
        <f t="shared" si="7"/>
        <v>0</v>
      </c>
      <c r="R85" s="104">
        <f t="shared" si="8"/>
        <v>0</v>
      </c>
      <c r="T85">
        <f>O85*VLOOKUP(L85,'m22'!$A$1:$C$558,3,0)</f>
        <v>0</v>
      </c>
      <c r="U85">
        <f>O85*VLOOKUP(M85,'m22'!$A$1:$C$558,3,0)</f>
        <v>0</v>
      </c>
      <c r="V85">
        <f>O85*VLOOKUP(N85,'m22'!$A$1:$C$558,3,0)</f>
        <v>0</v>
      </c>
    </row>
    <row r="86" spans="2:22" x14ac:dyDescent="0.3">
      <c r="B86" s="14" t="s">
        <v>5424</v>
      </c>
      <c r="C86" t="s">
        <v>5347</v>
      </c>
      <c r="D86" t="s">
        <v>5471</v>
      </c>
      <c r="E86" s="15" t="s">
        <v>5470</v>
      </c>
      <c r="H86" s="14">
        <v>4</v>
      </c>
      <c r="I86">
        <v>788504</v>
      </c>
      <c r="J86">
        <v>788504</v>
      </c>
      <c r="K86">
        <v>788504</v>
      </c>
      <c r="L86" s="105">
        <v>834705</v>
      </c>
      <c r="M86" s="105">
        <v>834705</v>
      </c>
      <c r="N86" s="105">
        <v>834705</v>
      </c>
      <c r="O86" s="14">
        <v>0</v>
      </c>
      <c r="P86" s="82">
        <f t="shared" si="6"/>
        <v>0</v>
      </c>
      <c r="Q86" s="103">
        <f t="shared" si="7"/>
        <v>0</v>
      </c>
      <c r="R86" s="104">
        <f t="shared" si="8"/>
        <v>0</v>
      </c>
      <c r="T86">
        <f>O86*VLOOKUP(L86,'m22'!$A$1:$C$558,3,0)</f>
        <v>0</v>
      </c>
      <c r="U86">
        <f>O86*VLOOKUP(M86,'m22'!$A$1:$C$558,3,0)</f>
        <v>0</v>
      </c>
      <c r="V86">
        <f>O86*VLOOKUP(N86,'m22'!$A$1:$C$558,3,0)</f>
        <v>0</v>
      </c>
    </row>
    <row r="87" spans="2:22" x14ac:dyDescent="0.3">
      <c r="B87" s="14">
        <v>13</v>
      </c>
      <c r="C87" t="s">
        <v>5347</v>
      </c>
      <c r="D87" t="s">
        <v>5472</v>
      </c>
      <c r="E87" s="15" t="s">
        <v>5469</v>
      </c>
      <c r="H87" s="14">
        <v>2</v>
      </c>
      <c r="I87">
        <v>787387</v>
      </c>
      <c r="J87">
        <v>787387</v>
      </c>
      <c r="K87">
        <v>787387</v>
      </c>
      <c r="L87">
        <v>787387</v>
      </c>
      <c r="M87">
        <v>787387</v>
      </c>
      <c r="N87">
        <v>787387</v>
      </c>
      <c r="O87" s="14">
        <v>2</v>
      </c>
      <c r="P87" s="82">
        <f t="shared" si="6"/>
        <v>14545.5</v>
      </c>
      <c r="Q87" s="103">
        <f t="shared" si="7"/>
        <v>14545.5</v>
      </c>
      <c r="R87" s="104">
        <f t="shared" si="8"/>
        <v>14545.5</v>
      </c>
      <c r="T87">
        <f>O87*VLOOKUP(L87,'m22'!$A$1:$C$558,3,0)</f>
        <v>13605.78</v>
      </c>
      <c r="U87">
        <f>O87*VLOOKUP(M87,'m22'!$A$1:$C$558,3,0)</f>
        <v>13605.78</v>
      </c>
      <c r="V87">
        <f>O87*VLOOKUP(N87,'m22'!$A$1:$C$558,3,0)</f>
        <v>13605.78</v>
      </c>
    </row>
    <row r="88" spans="2:22" x14ac:dyDescent="0.3">
      <c r="B88" s="14">
        <v>13</v>
      </c>
      <c r="C88" t="s">
        <v>5347</v>
      </c>
      <c r="D88" t="s">
        <v>5472</v>
      </c>
      <c r="E88" t="s">
        <v>5464</v>
      </c>
      <c r="H88" s="14">
        <v>3</v>
      </c>
      <c r="I88">
        <v>787387</v>
      </c>
      <c r="J88">
        <v>787387</v>
      </c>
      <c r="K88">
        <v>787387</v>
      </c>
      <c r="L88">
        <v>787387</v>
      </c>
      <c r="M88">
        <v>787387</v>
      </c>
      <c r="N88">
        <v>787387</v>
      </c>
      <c r="O88" s="14">
        <v>0</v>
      </c>
      <c r="P88" s="82">
        <f t="shared" si="6"/>
        <v>0</v>
      </c>
      <c r="Q88" s="103">
        <f t="shared" si="7"/>
        <v>0</v>
      </c>
      <c r="R88" s="104">
        <f t="shared" si="8"/>
        <v>0</v>
      </c>
      <c r="T88">
        <f>O88*VLOOKUP(L88,'m22'!$A$1:$C$558,3,0)</f>
        <v>0</v>
      </c>
      <c r="U88">
        <f>O88*VLOOKUP(M88,'m22'!$A$1:$C$558,3,0)</f>
        <v>0</v>
      </c>
      <c r="V88">
        <f>O88*VLOOKUP(N88,'m22'!$A$1:$C$558,3,0)</f>
        <v>0</v>
      </c>
    </row>
    <row r="89" spans="2:22" x14ac:dyDescent="0.3">
      <c r="B89" s="14">
        <v>13</v>
      </c>
      <c r="C89" t="s">
        <v>5347</v>
      </c>
      <c r="D89" t="s">
        <v>5472</v>
      </c>
      <c r="E89" s="15" t="s">
        <v>5470</v>
      </c>
      <c r="H89" s="14">
        <v>4</v>
      </c>
      <c r="I89">
        <v>787387</v>
      </c>
      <c r="J89">
        <v>787387</v>
      </c>
      <c r="K89">
        <v>787387</v>
      </c>
      <c r="L89">
        <v>787387</v>
      </c>
      <c r="M89">
        <v>787387</v>
      </c>
      <c r="N89">
        <v>787387</v>
      </c>
      <c r="O89" s="14">
        <v>0</v>
      </c>
      <c r="P89" s="82">
        <f t="shared" si="6"/>
        <v>0</v>
      </c>
      <c r="Q89" s="103">
        <f t="shared" si="7"/>
        <v>0</v>
      </c>
      <c r="R89" s="104">
        <f t="shared" si="8"/>
        <v>0</v>
      </c>
      <c r="T89">
        <f>O89*VLOOKUP(L89,'m22'!$A$1:$C$558,3,0)</f>
        <v>0</v>
      </c>
      <c r="U89">
        <f>O89*VLOOKUP(M89,'m22'!$A$1:$C$558,3,0)</f>
        <v>0</v>
      </c>
      <c r="V89">
        <f>O89*VLOOKUP(N89,'m22'!$A$1:$C$558,3,0)</f>
        <v>0</v>
      </c>
    </row>
    <row r="90" spans="2:22" x14ac:dyDescent="0.3">
      <c r="B90" s="14">
        <v>22</v>
      </c>
      <c r="C90" t="s">
        <v>5347</v>
      </c>
      <c r="D90" t="s">
        <v>5473</v>
      </c>
      <c r="I90">
        <v>264603</v>
      </c>
      <c r="J90">
        <v>264603</v>
      </c>
      <c r="K90">
        <v>264603</v>
      </c>
      <c r="O90" s="14">
        <v>0</v>
      </c>
      <c r="P90" s="82">
        <f t="shared" si="6"/>
        <v>0</v>
      </c>
      <c r="Q90" s="103">
        <f t="shared" si="7"/>
        <v>0</v>
      </c>
      <c r="R90" s="104">
        <f t="shared" si="8"/>
        <v>0</v>
      </c>
      <c r="T90">
        <f>O90*VLOOKUP(L90,'m22'!$A$1:$C$558,3,0)</f>
        <v>0</v>
      </c>
      <c r="U90">
        <f>O90*VLOOKUP(M90,'m22'!$A$1:$C$558,3,0)</f>
        <v>0</v>
      </c>
      <c r="V90">
        <f>O90*VLOOKUP(N90,'m22'!$A$1:$C$558,3,0)</f>
        <v>0</v>
      </c>
    </row>
    <row r="91" spans="2:22" x14ac:dyDescent="0.3">
      <c r="B91" s="14">
        <v>30</v>
      </c>
      <c r="C91" t="s">
        <v>5347</v>
      </c>
      <c r="D91" t="s">
        <v>5432</v>
      </c>
      <c r="E91" t="s">
        <v>5433</v>
      </c>
      <c r="I91">
        <v>256756</v>
      </c>
      <c r="L91">
        <v>256756</v>
      </c>
      <c r="O91" s="14">
        <v>1</v>
      </c>
      <c r="P91" s="82">
        <f t="shared" si="6"/>
        <v>6133.51</v>
      </c>
      <c r="Q91" s="103">
        <f t="shared" si="7"/>
        <v>0</v>
      </c>
      <c r="R91" s="104">
        <f t="shared" si="8"/>
        <v>0</v>
      </c>
      <c r="T91">
        <f>O91*VLOOKUP(L91,'m22'!$A$1:$C$558,3,0)</f>
        <v>5737.14</v>
      </c>
      <c r="U91">
        <f>O91*VLOOKUP(M91,'m22'!$A$1:$C$558,3,0)</f>
        <v>0</v>
      </c>
      <c r="V91">
        <f>O91*VLOOKUP(N91,'m22'!$A$1:$C$558,3,0)</f>
        <v>0</v>
      </c>
    </row>
    <row r="92" spans="2:22" x14ac:dyDescent="0.3">
      <c r="B92" s="14">
        <v>30</v>
      </c>
      <c r="C92" t="s">
        <v>5347</v>
      </c>
      <c r="D92" t="s">
        <v>5432</v>
      </c>
      <c r="E92" t="s">
        <v>5353</v>
      </c>
      <c r="J92">
        <v>227803</v>
      </c>
      <c r="M92">
        <v>227803</v>
      </c>
      <c r="O92" s="14">
        <v>1</v>
      </c>
      <c r="P92" s="82">
        <f t="shared" si="6"/>
        <v>0</v>
      </c>
      <c r="Q92" s="103">
        <f t="shared" si="7"/>
        <v>6133.51</v>
      </c>
      <c r="R92" s="104">
        <f t="shared" si="8"/>
        <v>0</v>
      </c>
      <c r="T92">
        <f>O92*VLOOKUP(L92,'m22'!$A$1:$C$558,3,0)</f>
        <v>0</v>
      </c>
      <c r="U92">
        <f>O92*VLOOKUP(M92,'m22'!$A$1:$C$558,3,0)</f>
        <v>5737.14</v>
      </c>
      <c r="V92">
        <f>O92*VLOOKUP(N92,'m22'!$A$1:$C$558,3,0)</f>
        <v>0</v>
      </c>
    </row>
    <row r="93" spans="2:22" x14ac:dyDescent="0.3">
      <c r="B93" s="14">
        <v>30</v>
      </c>
      <c r="C93" t="s">
        <v>5347</v>
      </c>
      <c r="D93" t="s">
        <v>5432</v>
      </c>
      <c r="E93" t="s">
        <v>5455</v>
      </c>
      <c r="K93">
        <v>227793</v>
      </c>
      <c r="N93">
        <v>227793</v>
      </c>
      <c r="O93" s="14">
        <v>1</v>
      </c>
      <c r="P93" s="82">
        <f t="shared" si="6"/>
        <v>0</v>
      </c>
      <c r="Q93" s="103">
        <f t="shared" si="7"/>
        <v>0</v>
      </c>
      <c r="R93" s="104">
        <f t="shared" si="8"/>
        <v>6133.51</v>
      </c>
      <c r="T93">
        <f>O93*VLOOKUP(L93,'m22'!$A$1:$C$558,3,0)</f>
        <v>0</v>
      </c>
      <c r="U93">
        <f>O93*VLOOKUP(M93,'m22'!$A$1:$C$558,3,0)</f>
        <v>0</v>
      </c>
      <c r="V93">
        <f>O93*VLOOKUP(N93,'m22'!$A$1:$C$558,3,0)</f>
        <v>5737.14</v>
      </c>
    </row>
    <row r="94" spans="2:22" x14ac:dyDescent="0.3">
      <c r="C94" t="s">
        <v>5347</v>
      </c>
      <c r="D94" t="s">
        <v>5474</v>
      </c>
      <c r="E94" t="s">
        <v>5436</v>
      </c>
      <c r="G94" s="14">
        <v>788402</v>
      </c>
      <c r="H94" s="14">
        <v>821923</v>
      </c>
      <c r="I94">
        <v>788383</v>
      </c>
      <c r="J94">
        <v>788383</v>
      </c>
      <c r="K94">
        <v>788383</v>
      </c>
      <c r="L94" s="105">
        <v>788410</v>
      </c>
      <c r="M94" s="105">
        <v>788407</v>
      </c>
      <c r="N94" s="105">
        <v>821926</v>
      </c>
      <c r="O94" s="14">
        <v>2</v>
      </c>
      <c r="P94" s="82">
        <f t="shared" si="6"/>
        <v>515.26</v>
      </c>
      <c r="Q94" s="103">
        <f t="shared" si="7"/>
        <v>515.26</v>
      </c>
      <c r="R94" s="104">
        <f t="shared" si="8"/>
        <v>993.22</v>
      </c>
      <c r="T94">
        <f>O94*VLOOKUP(L94,'m22'!$A$1:$C$558,3,0)</f>
        <v>481.84</v>
      </c>
      <c r="U94">
        <f>O94*VLOOKUP(M94,'m22'!$A$1:$C$558,3,0)</f>
        <v>481.84</v>
      </c>
      <c r="V94">
        <f>O94*VLOOKUP(N94,'m22'!$A$1:$C$558,3,0)</f>
        <v>929.08</v>
      </c>
    </row>
    <row r="95" spans="2:22" x14ac:dyDescent="0.3">
      <c r="C95" t="s">
        <v>5347</v>
      </c>
      <c r="D95" t="s">
        <v>5474</v>
      </c>
      <c r="E95" t="s">
        <v>5437</v>
      </c>
      <c r="G95" s="14">
        <v>788386</v>
      </c>
      <c r="H95" s="14">
        <v>821924</v>
      </c>
      <c r="I95">
        <v>788399</v>
      </c>
      <c r="J95">
        <v>788399</v>
      </c>
      <c r="K95">
        <v>788399</v>
      </c>
      <c r="L95" s="105">
        <v>861167</v>
      </c>
      <c r="M95" s="105">
        <v>861154</v>
      </c>
      <c r="N95" s="105">
        <v>862558</v>
      </c>
      <c r="O95" s="14">
        <v>2</v>
      </c>
      <c r="P95" s="82">
        <f t="shared" si="6"/>
        <v>1416.24</v>
      </c>
      <c r="Q95" s="103">
        <f t="shared" si="7"/>
        <v>1416.24</v>
      </c>
      <c r="R95" s="104">
        <f t="shared" si="8"/>
        <v>2303.62</v>
      </c>
      <c r="T95">
        <f>O95*VLOOKUP(L95,'m22'!$A$1:$C$558,3,0)</f>
        <v>1324.84</v>
      </c>
      <c r="U95">
        <f>O95*VLOOKUP(M95,'m22'!$A$1:$C$558,3,0)</f>
        <v>1324.84</v>
      </c>
      <c r="V95">
        <f>O95*VLOOKUP(N95,'m22'!$A$1:$C$558,3,0)</f>
        <v>2154.7600000000002</v>
      </c>
    </row>
    <row r="96" spans="2:22" x14ac:dyDescent="0.3">
      <c r="B96" s="14">
        <v>19</v>
      </c>
      <c r="C96" t="s">
        <v>5347</v>
      </c>
      <c r="D96" t="s">
        <v>5431</v>
      </c>
      <c r="I96">
        <v>738470</v>
      </c>
      <c r="J96">
        <v>738470</v>
      </c>
      <c r="K96">
        <v>738470</v>
      </c>
      <c r="L96" s="92">
        <v>332439</v>
      </c>
      <c r="M96" s="92">
        <v>332439</v>
      </c>
      <c r="N96" s="92">
        <v>332439</v>
      </c>
      <c r="O96" s="14">
        <v>6</v>
      </c>
      <c r="P96" s="82">
        <f t="shared" si="6"/>
        <v>3363.96</v>
      </c>
      <c r="Q96" s="103">
        <f t="shared" si="7"/>
        <v>3363.96</v>
      </c>
      <c r="R96" s="104">
        <f t="shared" si="8"/>
        <v>3363.96</v>
      </c>
      <c r="T96">
        <f>O96*VLOOKUP(L96,'m22'!$A$1:$C$558,3,0)</f>
        <v>3146.58</v>
      </c>
      <c r="U96">
        <f>O96*VLOOKUP(M96,'m22'!$A$1:$C$558,3,0)</f>
        <v>3146.58</v>
      </c>
      <c r="V96">
        <f>O96*VLOOKUP(N96,'m22'!$A$1:$C$558,3,0)</f>
        <v>3146.58</v>
      </c>
    </row>
    <row r="97" spans="2:22" x14ac:dyDescent="0.3">
      <c r="B97" s="14">
        <v>12</v>
      </c>
      <c r="C97" t="s">
        <v>5347</v>
      </c>
      <c r="D97" t="s">
        <v>5475</v>
      </c>
      <c r="E97" t="s">
        <v>5476</v>
      </c>
      <c r="I97">
        <v>255281</v>
      </c>
      <c r="J97">
        <v>255281</v>
      </c>
      <c r="K97">
        <v>255281</v>
      </c>
      <c r="L97">
        <v>255281</v>
      </c>
      <c r="M97">
        <v>255281</v>
      </c>
      <c r="N97">
        <v>255281</v>
      </c>
      <c r="O97" s="14">
        <v>2</v>
      </c>
      <c r="P97" s="82">
        <f>O97*VLOOKUP(L96,$C$206:$E$2231,3,0)</f>
        <v>1121.32</v>
      </c>
      <c r="Q97" s="103">
        <f>O97*VLOOKUP(M96,$C$206:$E$2231,3,0)</f>
        <v>1121.32</v>
      </c>
      <c r="R97" s="104">
        <f>O97*VLOOKUP(N96,$C$206:$E$2231,3,0)</f>
        <v>1121.32</v>
      </c>
      <c r="T97">
        <f>O97*VLOOKUP(L97,'m22'!$A$1:$C$558,3,0)</f>
        <v>9190.7199999999993</v>
      </c>
      <c r="U97">
        <f>O97*VLOOKUP(M97,'m22'!$A$1:$C$558,3,0)</f>
        <v>9190.7199999999993</v>
      </c>
      <c r="V97">
        <f>O97*VLOOKUP(N97,'m22'!$A$1:$C$558,3,0)</f>
        <v>9190.7199999999993</v>
      </c>
    </row>
    <row r="98" spans="2:22" x14ac:dyDescent="0.3">
      <c r="B98" s="14">
        <v>0</v>
      </c>
      <c r="C98" s="106" t="s">
        <v>5349</v>
      </c>
      <c r="D98" t="s">
        <v>5477</v>
      </c>
      <c r="E98" t="s">
        <v>5402</v>
      </c>
      <c r="F98" s="14" t="s">
        <v>5403</v>
      </c>
      <c r="G98" s="14" t="s">
        <v>5404</v>
      </c>
      <c r="H98" s="14" t="s">
        <v>5405</v>
      </c>
      <c r="I98">
        <v>0</v>
      </c>
      <c r="J98">
        <v>0</v>
      </c>
      <c r="K98">
        <v>0</v>
      </c>
      <c r="O98" s="14">
        <v>0</v>
      </c>
      <c r="P98" s="82">
        <f t="shared" ref="P98:P136" si="9">O98*VLOOKUP(L98,$C$206:$E$2231,3,0)</f>
        <v>0</v>
      </c>
      <c r="Q98" s="103">
        <f t="shared" ref="Q98:Q136" si="10">O98*VLOOKUP(M98,$C$206:$E$2231,3,0)</f>
        <v>0</v>
      </c>
      <c r="R98" s="104">
        <f t="shared" ref="R98:R136" si="11">O98*VLOOKUP(N98,$C$206:$E$2231,3,0)</f>
        <v>0</v>
      </c>
      <c r="T98">
        <f>O98*VLOOKUP(L98,'m22'!$A$1:$C$558,3,0)</f>
        <v>0</v>
      </c>
      <c r="U98">
        <f>O98*VLOOKUP(M98,'m22'!$A$1:$C$558,3,0)</f>
        <v>0</v>
      </c>
      <c r="V98">
        <f>O98*VLOOKUP(N98,'m22'!$A$1:$C$558,3,0)</f>
        <v>0</v>
      </c>
    </row>
    <row r="99" spans="2:22" x14ac:dyDescent="0.3">
      <c r="B99" s="14">
        <v>2</v>
      </c>
      <c r="C99" s="106" t="s">
        <v>5349</v>
      </c>
      <c r="D99" t="s">
        <v>5477</v>
      </c>
      <c r="E99" t="s">
        <v>5462</v>
      </c>
      <c r="I99">
        <v>260130</v>
      </c>
      <c r="J99">
        <v>260130</v>
      </c>
      <c r="K99">
        <v>260130</v>
      </c>
      <c r="L99">
        <v>260130</v>
      </c>
      <c r="M99">
        <v>260130</v>
      </c>
      <c r="N99">
        <v>260130</v>
      </c>
      <c r="O99" s="14">
        <v>0</v>
      </c>
      <c r="P99" s="82">
        <f t="shared" si="9"/>
        <v>0</v>
      </c>
      <c r="Q99" s="103">
        <f t="shared" si="10"/>
        <v>0</v>
      </c>
      <c r="R99" s="104">
        <f t="shared" si="11"/>
        <v>0</v>
      </c>
      <c r="T99">
        <f>O99*VLOOKUP(L99,'m22'!$A$1:$C$558,3,0)</f>
        <v>0</v>
      </c>
      <c r="U99">
        <f>O99*VLOOKUP(M99,'m22'!$A$1:$C$558,3,0)</f>
        <v>0</v>
      </c>
      <c r="V99">
        <f>O99*VLOOKUP(N99,'m22'!$A$1:$C$558,3,0)</f>
        <v>0</v>
      </c>
    </row>
    <row r="100" spans="2:22" x14ac:dyDescent="0.3">
      <c r="B100" s="14">
        <v>2</v>
      </c>
      <c r="C100" s="106" t="s">
        <v>5349</v>
      </c>
      <c r="D100" t="s">
        <v>5477</v>
      </c>
      <c r="E100" t="s">
        <v>5463</v>
      </c>
      <c r="I100">
        <v>260131</v>
      </c>
      <c r="J100">
        <v>260131</v>
      </c>
      <c r="K100">
        <v>260131</v>
      </c>
      <c r="L100">
        <v>260131</v>
      </c>
      <c r="M100">
        <v>260131</v>
      </c>
      <c r="N100">
        <v>260131</v>
      </c>
      <c r="O100" s="14">
        <v>0</v>
      </c>
      <c r="P100" s="82">
        <f t="shared" si="9"/>
        <v>0</v>
      </c>
      <c r="Q100" s="103">
        <f t="shared" si="10"/>
        <v>0</v>
      </c>
      <c r="R100" s="104">
        <f t="shared" si="11"/>
        <v>0</v>
      </c>
      <c r="T100">
        <f>O100*VLOOKUP(L100,'m22'!$A$1:$C$558,3,0)</f>
        <v>0</v>
      </c>
      <c r="U100">
        <f>O100*VLOOKUP(M100,'m22'!$A$1:$C$558,3,0)</f>
        <v>0</v>
      </c>
      <c r="V100">
        <f>O100*VLOOKUP(N100,'m22'!$A$1:$C$558,3,0)</f>
        <v>0</v>
      </c>
    </row>
    <row r="101" spans="2:22" x14ac:dyDescent="0.3">
      <c r="B101" s="14">
        <v>2</v>
      </c>
      <c r="C101" s="106" t="s">
        <v>5349</v>
      </c>
      <c r="D101" t="s">
        <v>5477</v>
      </c>
      <c r="E101" t="s">
        <v>5411</v>
      </c>
      <c r="I101">
        <v>260132</v>
      </c>
      <c r="J101">
        <v>260132</v>
      </c>
      <c r="K101">
        <v>260132</v>
      </c>
      <c r="L101">
        <v>260132</v>
      </c>
      <c r="M101">
        <v>260132</v>
      </c>
      <c r="N101">
        <v>260132</v>
      </c>
      <c r="O101" s="14">
        <v>0</v>
      </c>
      <c r="P101" s="82">
        <f t="shared" si="9"/>
        <v>0</v>
      </c>
      <c r="Q101" s="103">
        <f t="shared" si="10"/>
        <v>0</v>
      </c>
      <c r="R101" s="104">
        <f t="shared" si="11"/>
        <v>0</v>
      </c>
      <c r="T101">
        <f>O101*VLOOKUP(L101,'m22'!$A$1:$C$558,3,0)</f>
        <v>0</v>
      </c>
      <c r="U101">
        <f>O101*VLOOKUP(M101,'m22'!$A$1:$C$558,3,0)</f>
        <v>0</v>
      </c>
      <c r="V101">
        <f>O101*VLOOKUP(N101,'m22'!$A$1:$C$558,3,0)</f>
        <v>0</v>
      </c>
    </row>
    <row r="102" spans="2:22" x14ac:dyDescent="0.3">
      <c r="B102" s="14">
        <v>2</v>
      </c>
      <c r="C102" s="106" t="s">
        <v>5349</v>
      </c>
      <c r="D102" t="s">
        <v>5477</v>
      </c>
      <c r="E102" t="s">
        <v>5464</v>
      </c>
      <c r="I102">
        <v>260133</v>
      </c>
      <c r="J102">
        <v>260133</v>
      </c>
      <c r="K102">
        <v>260133</v>
      </c>
      <c r="L102">
        <v>260133</v>
      </c>
      <c r="M102">
        <v>260133</v>
      </c>
      <c r="N102">
        <v>260133</v>
      </c>
      <c r="O102" s="14">
        <v>1</v>
      </c>
      <c r="P102" s="82">
        <f t="shared" si="9"/>
        <v>12263.98</v>
      </c>
      <c r="Q102" s="103">
        <f t="shared" si="10"/>
        <v>12263.98</v>
      </c>
      <c r="R102" s="104">
        <f t="shared" si="11"/>
        <v>12263.98</v>
      </c>
      <c r="T102">
        <f>O102*VLOOKUP(L102,'m22'!$A$1:$C$558,3,0)</f>
        <v>11471.52</v>
      </c>
      <c r="U102">
        <f>O102*VLOOKUP(M102,'m22'!$A$1:$C$558,3,0)</f>
        <v>11471.52</v>
      </c>
      <c r="V102">
        <f>O102*VLOOKUP(N102,'m22'!$A$1:$C$558,3,0)</f>
        <v>11471.52</v>
      </c>
    </row>
    <row r="103" spans="2:22" x14ac:dyDescent="0.3">
      <c r="B103" s="14">
        <v>2</v>
      </c>
      <c r="C103" s="106" t="s">
        <v>5349</v>
      </c>
      <c r="D103" t="s">
        <v>5477</v>
      </c>
      <c r="E103" t="s">
        <v>5465</v>
      </c>
      <c r="I103">
        <v>260134</v>
      </c>
      <c r="J103">
        <v>260134</v>
      </c>
      <c r="K103">
        <v>260134</v>
      </c>
      <c r="L103" s="105">
        <v>795413</v>
      </c>
      <c r="M103" s="105">
        <v>795413</v>
      </c>
      <c r="N103" s="105">
        <v>795413</v>
      </c>
      <c r="O103" s="14">
        <v>0</v>
      </c>
      <c r="P103" s="82">
        <f t="shared" si="9"/>
        <v>0</v>
      </c>
      <c r="Q103" s="103">
        <f t="shared" si="10"/>
        <v>0</v>
      </c>
      <c r="R103" s="104">
        <f t="shared" si="11"/>
        <v>0</v>
      </c>
      <c r="T103">
        <f>O103*VLOOKUP(L103,'m22'!$A$1:$C$558,3,0)</f>
        <v>0</v>
      </c>
      <c r="U103">
        <f>O103*VLOOKUP(M103,'m22'!$A$1:$C$558,3,0)</f>
        <v>0</v>
      </c>
      <c r="V103">
        <f>O103*VLOOKUP(N103,'m22'!$A$1:$C$558,3,0)</f>
        <v>0</v>
      </c>
    </row>
    <row r="104" spans="2:22" x14ac:dyDescent="0.3">
      <c r="B104" s="14">
        <v>8</v>
      </c>
      <c r="C104" s="106" t="s">
        <v>5349</v>
      </c>
      <c r="D104" t="s">
        <v>5478</v>
      </c>
      <c r="E104" s="15"/>
      <c r="I104">
        <v>331488</v>
      </c>
      <c r="J104">
        <v>331488</v>
      </c>
      <c r="K104">
        <v>331488</v>
      </c>
      <c r="L104">
        <v>331488</v>
      </c>
      <c r="M104">
        <v>331488</v>
      </c>
      <c r="N104">
        <v>331488</v>
      </c>
      <c r="O104" s="14">
        <v>1</v>
      </c>
      <c r="P104" s="82">
        <f t="shared" si="9"/>
        <v>2506.0300000000002</v>
      </c>
      <c r="Q104" s="103">
        <f t="shared" si="10"/>
        <v>2506.0300000000002</v>
      </c>
      <c r="R104" s="104">
        <f t="shared" si="11"/>
        <v>2506.0300000000002</v>
      </c>
      <c r="T104">
        <f>O104*VLOOKUP(L104,'m22'!$A$1:$C$558,3,0)</f>
        <v>2344.06</v>
      </c>
      <c r="U104">
        <f>O104*VLOOKUP(M104,'m22'!$A$1:$C$558,3,0)</f>
        <v>2344.06</v>
      </c>
      <c r="V104">
        <f>O104*VLOOKUP(N104,'m22'!$A$1:$C$558,3,0)</f>
        <v>2344.06</v>
      </c>
    </row>
    <row r="105" spans="2:22" x14ac:dyDescent="0.3">
      <c r="B105" s="14">
        <v>9</v>
      </c>
      <c r="C105" s="106" t="s">
        <v>5349</v>
      </c>
      <c r="D105" t="s">
        <v>5479</v>
      </c>
      <c r="E105" s="15"/>
      <c r="H105" s="14" t="s">
        <v>5421</v>
      </c>
      <c r="I105">
        <v>787375</v>
      </c>
      <c r="J105">
        <v>787375</v>
      </c>
      <c r="K105">
        <v>787375</v>
      </c>
      <c r="L105">
        <v>787375</v>
      </c>
      <c r="M105">
        <v>787375</v>
      </c>
      <c r="N105">
        <v>787375</v>
      </c>
      <c r="O105" s="14">
        <v>1</v>
      </c>
      <c r="P105" s="82">
        <f t="shared" si="9"/>
        <v>4674.04</v>
      </c>
      <c r="Q105" s="103">
        <f t="shared" si="10"/>
        <v>4674.04</v>
      </c>
      <c r="R105" s="104">
        <f t="shared" si="11"/>
        <v>4674.04</v>
      </c>
      <c r="T105">
        <f>O105*VLOOKUP(L105,'m22'!$A$1:$C$558,3,0)</f>
        <v>4372.03</v>
      </c>
      <c r="U105">
        <f>O105*VLOOKUP(M105,'m22'!$A$1:$C$558,3,0)</f>
        <v>4372.03</v>
      </c>
      <c r="V105">
        <f>O105*VLOOKUP(N105,'m22'!$A$1:$C$558,3,0)</f>
        <v>4372.03</v>
      </c>
    </row>
    <row r="106" spans="2:22" x14ac:dyDescent="0.3">
      <c r="B106" s="14">
        <v>9</v>
      </c>
      <c r="C106" s="106" t="s">
        <v>5349</v>
      </c>
      <c r="D106" t="s">
        <v>5479</v>
      </c>
      <c r="E106" s="15"/>
      <c r="H106" s="14" t="s">
        <v>5422</v>
      </c>
      <c r="I106">
        <v>787376</v>
      </c>
      <c r="J106">
        <v>787376</v>
      </c>
      <c r="K106">
        <v>787376</v>
      </c>
      <c r="L106">
        <v>787376</v>
      </c>
      <c r="M106">
        <v>787376</v>
      </c>
      <c r="N106">
        <v>787376</v>
      </c>
      <c r="O106" s="14">
        <v>0</v>
      </c>
      <c r="P106" s="82">
        <f t="shared" si="9"/>
        <v>0</v>
      </c>
      <c r="Q106" s="103">
        <f t="shared" si="10"/>
        <v>0</v>
      </c>
      <c r="R106" s="104">
        <f t="shared" si="11"/>
        <v>0</v>
      </c>
      <c r="T106">
        <f>O106*VLOOKUP(L106,'m22'!$A$1:$C$558,3,0)</f>
        <v>0</v>
      </c>
      <c r="U106">
        <f>O106*VLOOKUP(M106,'m22'!$A$1:$C$558,3,0)</f>
        <v>0</v>
      </c>
      <c r="V106">
        <f>O106*VLOOKUP(N106,'m22'!$A$1:$C$558,3,0)</f>
        <v>0</v>
      </c>
    </row>
    <row r="107" spans="2:22" x14ac:dyDescent="0.3">
      <c r="B107" s="14">
        <v>10</v>
      </c>
      <c r="C107" s="106" t="s">
        <v>5349</v>
      </c>
      <c r="D107" t="s">
        <v>5423</v>
      </c>
      <c r="I107">
        <v>787188</v>
      </c>
      <c r="J107">
        <v>787188</v>
      </c>
      <c r="K107">
        <v>787188</v>
      </c>
      <c r="L107" s="105">
        <v>859172</v>
      </c>
      <c r="M107" s="105">
        <v>859172</v>
      </c>
      <c r="N107" s="105">
        <v>859172</v>
      </c>
      <c r="O107" s="14">
        <v>1</v>
      </c>
      <c r="P107" s="82">
        <f t="shared" si="9"/>
        <v>1725.34</v>
      </c>
      <c r="Q107" s="103">
        <f t="shared" si="10"/>
        <v>1725.34</v>
      </c>
      <c r="R107" s="104">
        <f t="shared" si="11"/>
        <v>1725.34</v>
      </c>
      <c r="T107">
        <f>O107*VLOOKUP(L107,'m22'!$A$1:$C$558,3,0)</f>
        <v>1613.88</v>
      </c>
      <c r="U107">
        <f>O107*VLOOKUP(M107,'m22'!$A$1:$C$558,3,0)</f>
        <v>1613.88</v>
      </c>
      <c r="V107">
        <f>O107*VLOOKUP(N107,'m22'!$A$1:$C$558,3,0)</f>
        <v>1613.88</v>
      </c>
    </row>
    <row r="108" spans="2:22" x14ac:dyDescent="0.3">
      <c r="B108" s="14" t="s">
        <v>5424</v>
      </c>
      <c r="C108" s="106" t="s">
        <v>5349</v>
      </c>
      <c r="D108" t="s">
        <v>5480</v>
      </c>
      <c r="I108">
        <v>788504</v>
      </c>
      <c r="J108">
        <v>788504</v>
      </c>
      <c r="K108">
        <v>788504</v>
      </c>
      <c r="L108" s="105">
        <v>834705</v>
      </c>
      <c r="M108" s="105">
        <v>834705</v>
      </c>
      <c r="N108" s="105">
        <v>834705</v>
      </c>
      <c r="O108" s="14">
        <v>1</v>
      </c>
      <c r="P108" s="82">
        <f t="shared" si="9"/>
        <v>350.45</v>
      </c>
      <c r="Q108" s="103">
        <f t="shared" si="10"/>
        <v>350.45</v>
      </c>
      <c r="R108" s="104">
        <f t="shared" si="11"/>
        <v>350.45</v>
      </c>
      <c r="T108">
        <f>O108*VLOOKUP(L108,'m22'!$A$1:$C$558,3,0)</f>
        <v>327.86</v>
      </c>
      <c r="U108">
        <f>O108*VLOOKUP(M108,'m22'!$A$1:$C$558,3,0)</f>
        <v>327.86</v>
      </c>
      <c r="V108">
        <f>O108*VLOOKUP(N108,'m22'!$A$1:$C$558,3,0)</f>
        <v>327.86</v>
      </c>
    </row>
    <row r="109" spans="2:22" x14ac:dyDescent="0.3">
      <c r="B109" s="14">
        <v>13</v>
      </c>
      <c r="C109" s="106" t="s">
        <v>5349</v>
      </c>
      <c r="D109" t="s">
        <v>5426</v>
      </c>
      <c r="I109">
        <v>263858</v>
      </c>
      <c r="J109">
        <v>263858</v>
      </c>
      <c r="K109">
        <v>263858</v>
      </c>
      <c r="L109">
        <v>263858</v>
      </c>
      <c r="M109">
        <v>263858</v>
      </c>
      <c r="N109">
        <v>263858</v>
      </c>
      <c r="O109" s="14">
        <v>1</v>
      </c>
      <c r="P109" s="82">
        <f t="shared" si="9"/>
        <v>1962.72</v>
      </c>
      <c r="Q109" s="103">
        <f t="shared" si="10"/>
        <v>1962.72</v>
      </c>
      <c r="R109" s="104">
        <f t="shared" si="11"/>
        <v>1962.72</v>
      </c>
      <c r="T109">
        <f>O109*VLOOKUP(L109,'m22'!$A$1:$C$558,3,0)</f>
        <v>1835.91</v>
      </c>
      <c r="U109">
        <f>O109*VLOOKUP(M109,'m22'!$A$1:$C$558,3,0)</f>
        <v>1835.91</v>
      </c>
      <c r="V109">
        <f>O109*VLOOKUP(N109,'m22'!$A$1:$C$558,3,0)</f>
        <v>1835.91</v>
      </c>
    </row>
    <row r="110" spans="2:22" x14ac:dyDescent="0.3">
      <c r="B110" s="14">
        <v>15</v>
      </c>
      <c r="C110" s="106" t="s">
        <v>5349</v>
      </c>
      <c r="D110" t="s">
        <v>5427</v>
      </c>
      <c r="I110">
        <v>787208</v>
      </c>
      <c r="J110">
        <v>787208</v>
      </c>
      <c r="K110">
        <v>787208</v>
      </c>
      <c r="L110">
        <v>787208</v>
      </c>
      <c r="M110">
        <v>787208</v>
      </c>
      <c r="N110">
        <v>787208</v>
      </c>
      <c r="O110" s="14">
        <v>1</v>
      </c>
      <c r="P110" s="82">
        <f t="shared" si="9"/>
        <v>2330.8000000000002</v>
      </c>
      <c r="Q110" s="103">
        <f t="shared" si="10"/>
        <v>2330.8000000000002</v>
      </c>
      <c r="R110" s="104">
        <f t="shared" si="11"/>
        <v>2330.8000000000002</v>
      </c>
      <c r="T110">
        <f>O110*VLOOKUP(L110,'m22'!$A$1:$C$558,3,0)</f>
        <v>2180.1999999999998</v>
      </c>
      <c r="U110">
        <f>O110*VLOOKUP(M110,'m22'!$A$1:$C$558,3,0)</f>
        <v>2180.1999999999998</v>
      </c>
      <c r="V110">
        <f>O110*VLOOKUP(N110,'m22'!$A$1:$C$558,3,0)</f>
        <v>2180.1999999999998</v>
      </c>
    </row>
    <row r="111" spans="2:22" x14ac:dyDescent="0.3">
      <c r="B111" s="14">
        <v>19</v>
      </c>
      <c r="C111" s="106" t="s">
        <v>5349</v>
      </c>
      <c r="D111" t="s">
        <v>5431</v>
      </c>
      <c r="I111">
        <v>738470</v>
      </c>
      <c r="J111">
        <v>738470</v>
      </c>
      <c r="K111">
        <v>738470</v>
      </c>
      <c r="L111" s="105">
        <v>332439</v>
      </c>
      <c r="M111" s="105">
        <v>332439</v>
      </c>
      <c r="N111" s="105">
        <v>332439</v>
      </c>
      <c r="O111" s="14">
        <v>4</v>
      </c>
      <c r="P111" s="82">
        <f t="shared" si="9"/>
        <v>2242.64</v>
      </c>
      <c r="Q111" s="103">
        <f t="shared" si="10"/>
        <v>2242.64</v>
      </c>
      <c r="R111" s="104">
        <f t="shared" si="11"/>
        <v>2242.64</v>
      </c>
      <c r="T111">
        <f>O111*VLOOKUP(L111,'m22'!$A$1:$C$558,3,0)</f>
        <v>2097.7199999999998</v>
      </c>
      <c r="U111">
        <f>O111*VLOOKUP(M111,'m22'!$A$1:$C$558,3,0)</f>
        <v>2097.7199999999998</v>
      </c>
      <c r="V111">
        <f>O111*VLOOKUP(N111,'m22'!$A$1:$C$558,3,0)</f>
        <v>2097.7199999999998</v>
      </c>
    </row>
    <row r="112" spans="2:22" x14ac:dyDescent="0.3">
      <c r="B112" s="14">
        <v>30</v>
      </c>
      <c r="C112" s="106" t="s">
        <v>5349</v>
      </c>
      <c r="D112" t="s">
        <v>5432</v>
      </c>
      <c r="E112" t="s">
        <v>5433</v>
      </c>
      <c r="I112">
        <v>336110</v>
      </c>
      <c r="L112">
        <v>256756</v>
      </c>
      <c r="O112" s="14">
        <v>1</v>
      </c>
      <c r="P112" s="82">
        <f t="shared" si="9"/>
        <v>6133.51</v>
      </c>
      <c r="Q112" s="103">
        <f t="shared" si="10"/>
        <v>0</v>
      </c>
      <c r="R112" s="104">
        <f t="shared" si="11"/>
        <v>0</v>
      </c>
      <c r="T112">
        <f>O112*VLOOKUP(L112,'m22'!$A$1:$C$558,3,0)</f>
        <v>5737.14</v>
      </c>
      <c r="U112">
        <f>O112*VLOOKUP(M112,'m22'!$A$1:$C$558,3,0)</f>
        <v>0</v>
      </c>
      <c r="V112">
        <f>O112*VLOOKUP(N112,'m22'!$A$1:$C$558,3,0)</f>
        <v>0</v>
      </c>
    </row>
    <row r="113" spans="2:22" x14ac:dyDescent="0.3">
      <c r="B113" s="14">
        <v>30</v>
      </c>
      <c r="C113" s="106" t="s">
        <v>5349</v>
      </c>
      <c r="D113" t="s">
        <v>5432</v>
      </c>
      <c r="E113" t="s">
        <v>5434</v>
      </c>
      <c r="J113">
        <v>794355</v>
      </c>
      <c r="M113">
        <v>227803</v>
      </c>
      <c r="O113" s="14">
        <v>1</v>
      </c>
      <c r="P113" s="82">
        <f t="shared" si="9"/>
        <v>0</v>
      </c>
      <c r="Q113" s="103">
        <f t="shared" si="10"/>
        <v>6133.51</v>
      </c>
      <c r="R113" s="104">
        <f t="shared" si="11"/>
        <v>0</v>
      </c>
      <c r="T113">
        <f>O113*VLOOKUP(L113,'m22'!$A$1:$C$558,3,0)</f>
        <v>0</v>
      </c>
      <c r="U113">
        <f>O113*VLOOKUP(M113,'m22'!$A$1:$C$558,3,0)</f>
        <v>5737.14</v>
      </c>
      <c r="V113">
        <f>O113*VLOOKUP(N113,'m22'!$A$1:$C$558,3,0)</f>
        <v>0</v>
      </c>
    </row>
    <row r="114" spans="2:22" x14ac:dyDescent="0.3">
      <c r="B114" s="14">
        <v>30</v>
      </c>
      <c r="C114" s="106" t="s">
        <v>5349</v>
      </c>
      <c r="D114" t="s">
        <v>5432</v>
      </c>
      <c r="E114" t="s">
        <v>5353</v>
      </c>
      <c r="K114">
        <v>485764</v>
      </c>
      <c r="N114">
        <v>227793</v>
      </c>
      <c r="O114" s="14">
        <v>1</v>
      </c>
      <c r="P114" s="82">
        <f t="shared" si="9"/>
        <v>0</v>
      </c>
      <c r="Q114" s="103">
        <f t="shared" si="10"/>
        <v>0</v>
      </c>
      <c r="R114" s="104">
        <f t="shared" si="11"/>
        <v>6133.51</v>
      </c>
      <c r="T114">
        <f>O114*VLOOKUP(L114,'m22'!$A$1:$C$558,3,0)</f>
        <v>0</v>
      </c>
      <c r="U114">
        <f>O114*VLOOKUP(M114,'m22'!$A$1:$C$558,3,0)</f>
        <v>0</v>
      </c>
      <c r="V114">
        <f>O114*VLOOKUP(N114,'m22'!$A$1:$C$558,3,0)</f>
        <v>5737.14</v>
      </c>
    </row>
    <row r="115" spans="2:22" x14ac:dyDescent="0.3">
      <c r="C115" s="106" t="s">
        <v>5349</v>
      </c>
      <c r="D115" t="s">
        <v>5435</v>
      </c>
      <c r="E115" t="s">
        <v>5436</v>
      </c>
      <c r="G115" s="14">
        <v>788402</v>
      </c>
      <c r="H115" s="14">
        <v>788383</v>
      </c>
      <c r="I115">
        <v>821923</v>
      </c>
      <c r="J115">
        <v>821923</v>
      </c>
      <c r="K115">
        <v>821923</v>
      </c>
      <c r="L115" s="92">
        <v>788410</v>
      </c>
      <c r="M115" s="92">
        <v>788407</v>
      </c>
      <c r="N115" s="92">
        <v>821926</v>
      </c>
      <c r="O115" s="14">
        <v>1</v>
      </c>
      <c r="P115" s="82">
        <f t="shared" si="9"/>
        <v>257.63</v>
      </c>
      <c r="Q115" s="103">
        <f t="shared" si="10"/>
        <v>257.63</v>
      </c>
      <c r="R115" s="104">
        <f t="shared" si="11"/>
        <v>496.61</v>
      </c>
      <c r="T115">
        <f>O115*VLOOKUP(L115,'m22'!$A$1:$C$558,3,0)</f>
        <v>240.92</v>
      </c>
      <c r="U115">
        <f>O115*VLOOKUP(M115,'m22'!$A$1:$C$558,3,0)</f>
        <v>240.92</v>
      </c>
      <c r="V115">
        <f>O115*VLOOKUP(N115,'m22'!$A$1:$C$558,3,0)</f>
        <v>464.54</v>
      </c>
    </row>
    <row r="116" spans="2:22" x14ac:dyDescent="0.3">
      <c r="C116" s="106" t="s">
        <v>5349</v>
      </c>
      <c r="D116" t="s">
        <v>5435</v>
      </c>
      <c r="E116" t="s">
        <v>5437</v>
      </c>
      <c r="G116" s="14">
        <v>788386</v>
      </c>
      <c r="H116" s="14">
        <v>788399</v>
      </c>
      <c r="I116">
        <v>821924</v>
      </c>
      <c r="J116">
        <v>821924</v>
      </c>
      <c r="K116">
        <v>821924</v>
      </c>
      <c r="L116" s="92">
        <v>861167</v>
      </c>
      <c r="M116" s="92">
        <v>861154</v>
      </c>
      <c r="N116" s="92">
        <v>862558</v>
      </c>
      <c r="O116" s="14">
        <v>1</v>
      </c>
      <c r="P116" s="82">
        <f t="shared" si="9"/>
        <v>708.12</v>
      </c>
      <c r="Q116" s="103">
        <f t="shared" si="10"/>
        <v>708.12</v>
      </c>
      <c r="R116" s="104">
        <f t="shared" si="11"/>
        <v>1151.81</v>
      </c>
      <c r="T116">
        <f>O116*VLOOKUP(L116,'m22'!$A$1:$C$558,3,0)</f>
        <v>662.42</v>
      </c>
      <c r="U116">
        <f>O116*VLOOKUP(M116,'m22'!$A$1:$C$558,3,0)</f>
        <v>662.42</v>
      </c>
      <c r="V116">
        <f>O116*VLOOKUP(N116,'m22'!$A$1:$C$558,3,0)</f>
        <v>1077.3800000000001</v>
      </c>
    </row>
    <row r="117" spans="2:22" x14ac:dyDescent="0.3">
      <c r="C117" s="106" t="s">
        <v>5349</v>
      </c>
      <c r="D117" t="s">
        <v>5435</v>
      </c>
      <c r="E117" t="s">
        <v>5438</v>
      </c>
      <c r="G117" s="14">
        <v>788426</v>
      </c>
      <c r="H117" s="14">
        <v>788423</v>
      </c>
      <c r="I117">
        <v>821926</v>
      </c>
      <c r="J117">
        <v>821926</v>
      </c>
      <c r="K117">
        <v>821926</v>
      </c>
      <c r="L117" s="92">
        <v>788426</v>
      </c>
      <c r="M117" s="92">
        <v>788423</v>
      </c>
      <c r="N117" s="92">
        <v>821924</v>
      </c>
      <c r="O117" s="14">
        <v>1</v>
      </c>
      <c r="P117" s="82">
        <f t="shared" si="9"/>
        <v>496.61</v>
      </c>
      <c r="Q117" s="103">
        <f t="shared" si="10"/>
        <v>496.61</v>
      </c>
      <c r="R117" s="104">
        <f t="shared" si="11"/>
        <v>708.12</v>
      </c>
      <c r="T117">
        <f>O117*VLOOKUP(L117,'m22'!$A$1:$C$558,3,0)</f>
        <v>464.54</v>
      </c>
      <c r="U117">
        <f>O117*VLOOKUP(M117,'m22'!$A$1:$C$558,3,0)</f>
        <v>464.54</v>
      </c>
      <c r="V117">
        <f>O117*VLOOKUP(N117,'m22'!$A$1:$C$558,3,0)</f>
        <v>662.42</v>
      </c>
    </row>
    <row r="118" spans="2:22" x14ac:dyDescent="0.3">
      <c r="C118" s="106" t="s">
        <v>5349</v>
      </c>
      <c r="D118" t="s">
        <v>5435</v>
      </c>
      <c r="E118" t="s">
        <v>5439</v>
      </c>
      <c r="G118" s="14">
        <v>788418</v>
      </c>
      <c r="H118" s="14">
        <v>258922</v>
      </c>
      <c r="I118">
        <v>821925</v>
      </c>
      <c r="J118">
        <v>821925</v>
      </c>
      <c r="K118">
        <v>821925</v>
      </c>
      <c r="L118" s="92">
        <v>788418</v>
      </c>
      <c r="M118" s="92">
        <v>788415</v>
      </c>
      <c r="N118" s="92">
        <v>821925</v>
      </c>
      <c r="O118" s="14">
        <v>1</v>
      </c>
      <c r="P118" s="82">
        <f t="shared" si="9"/>
        <v>496.61</v>
      </c>
      <c r="Q118" s="103">
        <f t="shared" si="10"/>
        <v>496.61</v>
      </c>
      <c r="R118" s="104">
        <f t="shared" si="11"/>
        <v>496.61</v>
      </c>
      <c r="T118">
        <f>O118*VLOOKUP(L118,'m22'!$A$1:$C$558,3,0)</f>
        <v>464.54</v>
      </c>
      <c r="U118">
        <f>O118*VLOOKUP(M118,'m22'!$A$1:$C$558,3,0)</f>
        <v>464.54</v>
      </c>
      <c r="V118">
        <f>O118*VLOOKUP(N118,'m22'!$A$1:$C$558,3,0)</f>
        <v>464.54</v>
      </c>
    </row>
    <row r="119" spans="2:22" x14ac:dyDescent="0.3">
      <c r="C119" s="106" t="s">
        <v>5349</v>
      </c>
      <c r="D119" t="s">
        <v>5435</v>
      </c>
      <c r="E119" t="s">
        <v>5440</v>
      </c>
      <c r="G119" s="14">
        <v>788434</v>
      </c>
      <c r="H119" s="14">
        <v>788431</v>
      </c>
      <c r="I119">
        <v>821927</v>
      </c>
      <c r="J119">
        <v>821927</v>
      </c>
      <c r="K119">
        <v>821927</v>
      </c>
      <c r="L119" s="92">
        <v>788434</v>
      </c>
      <c r="M119" s="92">
        <v>788431</v>
      </c>
      <c r="N119" s="92">
        <v>821923</v>
      </c>
      <c r="O119" s="14">
        <v>1</v>
      </c>
      <c r="P119" s="82">
        <f t="shared" si="9"/>
        <v>239.55</v>
      </c>
      <c r="Q119" s="103">
        <f t="shared" si="10"/>
        <v>239.55</v>
      </c>
      <c r="R119" s="104">
        <f t="shared" si="11"/>
        <v>601.72</v>
      </c>
      <c r="T119">
        <f>O119*VLOOKUP(L119,'m22'!$A$1:$C$558,3,0)</f>
        <v>224.06</v>
      </c>
      <c r="U119">
        <f>O119*VLOOKUP(M119,'m22'!$A$1:$C$558,3,0)</f>
        <v>224.06</v>
      </c>
      <c r="V119">
        <f>O119*VLOOKUP(N119,'m22'!$A$1:$C$558,3,0)</f>
        <v>562.83000000000004</v>
      </c>
    </row>
    <row r="120" spans="2:22" x14ac:dyDescent="0.3">
      <c r="B120" s="14">
        <v>17</v>
      </c>
      <c r="C120" s="106" t="s">
        <v>5349</v>
      </c>
      <c r="D120" t="s">
        <v>5481</v>
      </c>
      <c r="E120" t="s">
        <v>5482</v>
      </c>
      <c r="H120" s="14">
        <v>1</v>
      </c>
      <c r="I120">
        <v>331485</v>
      </c>
      <c r="J120">
        <v>331485</v>
      </c>
      <c r="K120">
        <v>331485</v>
      </c>
      <c r="L120">
        <v>331485</v>
      </c>
      <c r="M120">
        <v>331485</v>
      </c>
      <c r="N120">
        <v>331485</v>
      </c>
      <c r="O120" s="14">
        <v>1</v>
      </c>
      <c r="P120" s="82">
        <f t="shared" si="9"/>
        <v>975.57</v>
      </c>
      <c r="Q120" s="103">
        <f t="shared" si="10"/>
        <v>975.57</v>
      </c>
      <c r="R120" s="104">
        <f t="shared" si="11"/>
        <v>975.57</v>
      </c>
      <c r="T120">
        <f>O120*VLOOKUP(L120,'m22'!$A$1:$C$558,3,0)</f>
        <v>912.51</v>
      </c>
      <c r="U120">
        <f>O120*VLOOKUP(M120,'m22'!$A$1:$C$558,3,0)</f>
        <v>912.51</v>
      </c>
      <c r="V120">
        <f>O120*VLOOKUP(N120,'m22'!$A$1:$C$558,3,0)</f>
        <v>912.51</v>
      </c>
    </row>
    <row r="121" spans="2:22" x14ac:dyDescent="0.3">
      <c r="B121" s="14">
        <v>17</v>
      </c>
      <c r="C121" s="106" t="s">
        <v>5349</v>
      </c>
      <c r="D121" t="s">
        <v>5481</v>
      </c>
      <c r="E121" t="s">
        <v>5483</v>
      </c>
      <c r="H121" s="14">
        <v>2</v>
      </c>
      <c r="I121">
        <v>331485</v>
      </c>
      <c r="J121">
        <v>331485</v>
      </c>
      <c r="K121">
        <v>331485</v>
      </c>
      <c r="L121">
        <v>331485</v>
      </c>
      <c r="M121">
        <v>331485</v>
      </c>
      <c r="N121">
        <v>331485</v>
      </c>
      <c r="O121" s="14">
        <v>0</v>
      </c>
      <c r="P121" s="82">
        <f t="shared" si="9"/>
        <v>0</v>
      </c>
      <c r="Q121" s="103">
        <f t="shared" si="10"/>
        <v>0</v>
      </c>
      <c r="R121" s="104">
        <f t="shared" si="11"/>
        <v>0</v>
      </c>
      <c r="T121">
        <f>O121*VLOOKUP(L121,'m22'!$A$1:$C$558,3,0)</f>
        <v>0</v>
      </c>
      <c r="U121">
        <f>O121*VLOOKUP(M121,'m22'!$A$1:$C$558,3,0)</f>
        <v>0</v>
      </c>
      <c r="V121">
        <f>O121*VLOOKUP(N121,'m22'!$A$1:$C$558,3,0)</f>
        <v>0</v>
      </c>
    </row>
    <row r="122" spans="2:22" x14ac:dyDescent="0.3">
      <c r="B122" s="14">
        <v>17</v>
      </c>
      <c r="C122" s="106" t="s">
        <v>5349</v>
      </c>
      <c r="D122" t="s">
        <v>5481</v>
      </c>
      <c r="E122" t="s">
        <v>5466</v>
      </c>
      <c r="H122" s="14">
        <v>3</v>
      </c>
      <c r="I122">
        <v>331485</v>
      </c>
      <c r="J122">
        <v>331485</v>
      </c>
      <c r="K122">
        <v>331485</v>
      </c>
      <c r="L122">
        <v>331485</v>
      </c>
      <c r="M122">
        <v>331485</v>
      </c>
      <c r="N122">
        <v>331485</v>
      </c>
      <c r="O122" s="14">
        <v>0</v>
      </c>
      <c r="P122" s="82">
        <f t="shared" si="9"/>
        <v>0</v>
      </c>
      <c r="Q122" s="103">
        <f t="shared" si="10"/>
        <v>0</v>
      </c>
      <c r="R122" s="104">
        <f t="shared" si="11"/>
        <v>0</v>
      </c>
      <c r="T122">
        <f>O122*VLOOKUP(L122,'m22'!$A$1:$C$558,3,0)</f>
        <v>0</v>
      </c>
      <c r="U122">
        <f>O122*VLOOKUP(M122,'m22'!$A$1:$C$558,3,0)</f>
        <v>0</v>
      </c>
      <c r="V122">
        <f>O122*VLOOKUP(N122,'m22'!$A$1:$C$558,3,0)</f>
        <v>0</v>
      </c>
    </row>
    <row r="123" spans="2:22" x14ac:dyDescent="0.3">
      <c r="B123" s="14">
        <v>18</v>
      </c>
      <c r="C123" s="106" t="s">
        <v>5349</v>
      </c>
      <c r="D123" t="s">
        <v>5484</v>
      </c>
      <c r="E123" t="s">
        <v>5482</v>
      </c>
      <c r="H123" s="14">
        <v>1</v>
      </c>
      <c r="I123">
        <v>264249</v>
      </c>
      <c r="J123">
        <v>264249</v>
      </c>
      <c r="K123">
        <v>264249</v>
      </c>
      <c r="L123" s="105">
        <v>250725</v>
      </c>
      <c r="M123" s="105">
        <v>250725</v>
      </c>
      <c r="N123" s="105">
        <v>250725</v>
      </c>
      <c r="O123" s="14">
        <v>0</v>
      </c>
      <c r="P123" s="82">
        <f t="shared" si="9"/>
        <v>0</v>
      </c>
      <c r="Q123" s="103">
        <f t="shared" si="10"/>
        <v>0</v>
      </c>
      <c r="R123" s="104">
        <f t="shared" si="11"/>
        <v>0</v>
      </c>
      <c r="T123">
        <f>O123*VLOOKUP(L123,'m22'!$A$1:$C$558,3,0)</f>
        <v>0</v>
      </c>
      <c r="U123">
        <f>O123*VLOOKUP(M123,'m22'!$A$1:$C$558,3,0)</f>
        <v>0</v>
      </c>
      <c r="V123">
        <f>O123*VLOOKUP(N123,'m22'!$A$1:$C$558,3,0)</f>
        <v>0</v>
      </c>
    </row>
    <row r="124" spans="2:22" x14ac:dyDescent="0.3">
      <c r="B124" s="14">
        <v>18</v>
      </c>
      <c r="C124" s="106" t="s">
        <v>5349</v>
      </c>
      <c r="D124" t="s">
        <v>5484</v>
      </c>
      <c r="E124" t="s">
        <v>5483</v>
      </c>
      <c r="H124" s="14">
        <v>2</v>
      </c>
      <c r="I124">
        <v>264249</v>
      </c>
      <c r="J124">
        <v>264249</v>
      </c>
      <c r="K124">
        <v>264249</v>
      </c>
      <c r="L124" s="105">
        <v>250725</v>
      </c>
      <c r="M124" s="105">
        <v>250725</v>
      </c>
      <c r="N124" s="105">
        <v>250725</v>
      </c>
      <c r="O124" s="14">
        <v>2</v>
      </c>
      <c r="P124" s="82">
        <f t="shared" si="9"/>
        <v>1777.08</v>
      </c>
      <c r="Q124" s="103">
        <f t="shared" si="10"/>
        <v>1777.08</v>
      </c>
      <c r="R124" s="104">
        <f t="shared" si="11"/>
        <v>1777.08</v>
      </c>
      <c r="T124">
        <f>O124*VLOOKUP(L124,'m22'!$A$1:$C$558,3,0)</f>
        <v>1662.14</v>
      </c>
      <c r="U124">
        <f>O124*VLOOKUP(M124,'m22'!$A$1:$C$558,3,0)</f>
        <v>1662.14</v>
      </c>
      <c r="V124">
        <f>O124*VLOOKUP(N124,'m22'!$A$1:$C$558,3,0)</f>
        <v>1662.14</v>
      </c>
    </row>
    <row r="125" spans="2:22" x14ac:dyDescent="0.3">
      <c r="B125" s="14">
        <v>18</v>
      </c>
      <c r="C125" s="106" t="s">
        <v>5349</v>
      </c>
      <c r="D125" t="s">
        <v>5484</v>
      </c>
      <c r="E125" t="s">
        <v>5466</v>
      </c>
      <c r="H125" s="14">
        <v>3</v>
      </c>
      <c r="I125">
        <v>264249</v>
      </c>
      <c r="J125">
        <v>264249</v>
      </c>
      <c r="K125">
        <v>264249</v>
      </c>
      <c r="L125" s="105">
        <v>250725</v>
      </c>
      <c r="M125" s="105">
        <v>250725</v>
      </c>
      <c r="N125" s="105">
        <v>250725</v>
      </c>
      <c r="O125" s="14">
        <v>0</v>
      </c>
      <c r="P125" s="82">
        <f t="shared" si="9"/>
        <v>0</v>
      </c>
      <c r="Q125" s="103">
        <f t="shared" si="10"/>
        <v>0</v>
      </c>
      <c r="R125" s="104">
        <f t="shared" si="11"/>
        <v>0</v>
      </c>
      <c r="T125">
        <f>O125*VLOOKUP(L125,'m22'!$A$1:$C$558,3,0)</f>
        <v>0</v>
      </c>
      <c r="U125">
        <f>O125*VLOOKUP(M125,'m22'!$A$1:$C$558,3,0)</f>
        <v>0</v>
      </c>
      <c r="V125">
        <f>O125*VLOOKUP(N125,'m22'!$A$1:$C$558,3,0)</f>
        <v>0</v>
      </c>
    </row>
    <row r="126" spans="2:22" x14ac:dyDescent="0.3">
      <c r="B126" s="14">
        <v>0</v>
      </c>
      <c r="C126" t="s">
        <v>5351</v>
      </c>
      <c r="I126">
        <v>0</v>
      </c>
      <c r="J126">
        <v>0</v>
      </c>
      <c r="K126">
        <v>0</v>
      </c>
      <c r="O126" s="14">
        <v>0</v>
      </c>
      <c r="P126" s="82">
        <f t="shared" si="9"/>
        <v>0</v>
      </c>
      <c r="Q126" s="103">
        <f t="shared" si="10"/>
        <v>0</v>
      </c>
      <c r="R126" s="104">
        <f t="shared" si="11"/>
        <v>0</v>
      </c>
      <c r="T126">
        <f>O126*VLOOKUP(L126,'m22'!$A$1:$C$558,3,0)</f>
        <v>0</v>
      </c>
      <c r="U126">
        <f>O126*VLOOKUP(M126,'m22'!$A$1:$C$558,3,0)</f>
        <v>0</v>
      </c>
      <c r="V126">
        <f>O126*VLOOKUP(N126,'m22'!$A$1:$C$558,3,0)</f>
        <v>0</v>
      </c>
    </row>
    <row r="127" spans="2:22" x14ac:dyDescent="0.3">
      <c r="C127" t="s">
        <v>5351</v>
      </c>
      <c r="D127" t="s">
        <v>5485</v>
      </c>
      <c r="E127" t="s">
        <v>5486</v>
      </c>
      <c r="I127">
        <v>286640</v>
      </c>
      <c r="J127">
        <v>286640</v>
      </c>
      <c r="K127">
        <v>286640</v>
      </c>
      <c r="L127" s="92">
        <v>260434</v>
      </c>
      <c r="M127" s="92">
        <v>260434</v>
      </c>
      <c r="N127" s="92">
        <v>260434</v>
      </c>
      <c r="O127" s="14">
        <v>0</v>
      </c>
      <c r="P127" s="82">
        <f t="shared" si="9"/>
        <v>0</v>
      </c>
      <c r="Q127" s="103">
        <f t="shared" si="10"/>
        <v>0</v>
      </c>
      <c r="R127" s="104">
        <f t="shared" si="11"/>
        <v>0</v>
      </c>
      <c r="T127">
        <f>O127*VLOOKUP(L127,'m22'!$A$1:$C$558,3,0)</f>
        <v>0</v>
      </c>
      <c r="U127">
        <f>O127*VLOOKUP(M127,'m22'!$A$1:$C$558,3,0)</f>
        <v>0</v>
      </c>
      <c r="V127">
        <f>O127*VLOOKUP(N127,'m22'!$A$1:$C$558,3,0)</f>
        <v>0</v>
      </c>
    </row>
    <row r="128" spans="2:22" x14ac:dyDescent="0.3">
      <c r="B128" s="14">
        <v>2</v>
      </c>
      <c r="C128" t="s">
        <v>5351</v>
      </c>
      <c r="D128" t="s">
        <v>5487</v>
      </c>
      <c r="I128">
        <v>305638</v>
      </c>
      <c r="J128">
        <v>305638</v>
      </c>
      <c r="K128">
        <v>305638</v>
      </c>
      <c r="L128">
        <v>305638</v>
      </c>
      <c r="M128">
        <v>305638</v>
      </c>
      <c r="N128">
        <v>305638</v>
      </c>
      <c r="O128" s="14">
        <v>0</v>
      </c>
      <c r="P128" s="82">
        <f t="shared" si="9"/>
        <v>0</v>
      </c>
      <c r="Q128" s="103">
        <f t="shared" si="10"/>
        <v>0</v>
      </c>
      <c r="R128" s="104">
        <f t="shared" si="11"/>
        <v>0</v>
      </c>
      <c r="T128">
        <f>O128*VLOOKUP(L128,'m22'!$A$1:$C$558,3,0)</f>
        <v>0</v>
      </c>
      <c r="U128">
        <f>O128*VLOOKUP(M128,'m22'!$A$1:$C$558,3,0)</f>
        <v>0</v>
      </c>
      <c r="V128">
        <f>O128*VLOOKUP(N128,'m22'!$A$1:$C$558,3,0)</f>
        <v>0</v>
      </c>
    </row>
    <row r="129" spans="2:22" x14ac:dyDescent="0.3">
      <c r="B129" s="14">
        <v>3</v>
      </c>
      <c r="C129" t="s">
        <v>5351</v>
      </c>
      <c r="D129" t="s">
        <v>5488</v>
      </c>
      <c r="I129">
        <v>260359</v>
      </c>
      <c r="J129">
        <v>260359</v>
      </c>
      <c r="K129">
        <v>260359</v>
      </c>
      <c r="L129">
        <v>260359</v>
      </c>
      <c r="M129">
        <v>260359</v>
      </c>
      <c r="N129">
        <v>260359</v>
      </c>
      <c r="O129" s="14">
        <v>4</v>
      </c>
      <c r="P129" s="82">
        <f t="shared" si="9"/>
        <v>4311.16</v>
      </c>
      <c r="Q129" s="103">
        <f t="shared" si="10"/>
        <v>4311.16</v>
      </c>
      <c r="R129" s="104">
        <f t="shared" si="11"/>
        <v>4311.16</v>
      </c>
      <c r="T129">
        <f>O129*VLOOKUP(L129,'m22'!$A$1:$C$558,3,0)</f>
        <v>4032.68</v>
      </c>
      <c r="U129">
        <f>O129*VLOOKUP(M129,'m22'!$A$1:$C$558,3,0)</f>
        <v>4032.68</v>
      </c>
      <c r="V129">
        <f>O129*VLOOKUP(N129,'m22'!$A$1:$C$558,3,0)</f>
        <v>4032.68</v>
      </c>
    </row>
    <row r="130" spans="2:22" x14ac:dyDescent="0.3">
      <c r="B130" s="14">
        <v>4</v>
      </c>
      <c r="C130" t="s">
        <v>5351</v>
      </c>
      <c r="D130" t="s">
        <v>5489</v>
      </c>
      <c r="I130">
        <v>388354</v>
      </c>
      <c r="J130">
        <v>388354</v>
      </c>
      <c r="K130">
        <v>388354</v>
      </c>
      <c r="L130">
        <v>388354</v>
      </c>
      <c r="M130">
        <v>388354</v>
      </c>
      <c r="N130">
        <v>388354</v>
      </c>
      <c r="O130" s="14">
        <v>0</v>
      </c>
      <c r="P130" s="82">
        <f t="shared" si="9"/>
        <v>0</v>
      </c>
      <c r="Q130" s="103">
        <f t="shared" si="10"/>
        <v>0</v>
      </c>
      <c r="R130" s="104">
        <f t="shared" si="11"/>
        <v>0</v>
      </c>
      <c r="T130">
        <f>O130*VLOOKUP(L130,'m22'!$A$1:$C$558,3,0)</f>
        <v>0</v>
      </c>
      <c r="U130">
        <f>O130*VLOOKUP(M130,'m22'!$A$1:$C$558,3,0)</f>
        <v>0</v>
      </c>
      <c r="V130">
        <f>O130*VLOOKUP(N130,'m22'!$A$1:$C$558,3,0)</f>
        <v>0</v>
      </c>
    </row>
    <row r="131" spans="2:22" x14ac:dyDescent="0.3">
      <c r="B131" s="14">
        <v>5</v>
      </c>
      <c r="C131" t="s">
        <v>5351</v>
      </c>
      <c r="D131" t="s">
        <v>5490</v>
      </c>
      <c r="H131" s="14" t="s">
        <v>5421</v>
      </c>
      <c r="I131">
        <v>442055</v>
      </c>
      <c r="J131">
        <v>442055</v>
      </c>
      <c r="K131">
        <v>442055</v>
      </c>
      <c r="L131">
        <v>442055</v>
      </c>
      <c r="M131">
        <v>442055</v>
      </c>
      <c r="N131">
        <v>442055</v>
      </c>
      <c r="O131" s="14">
        <v>1</v>
      </c>
      <c r="P131" s="82">
        <f t="shared" si="9"/>
        <v>13506.74</v>
      </c>
      <c r="Q131" s="103">
        <f t="shared" si="10"/>
        <v>13506.74</v>
      </c>
      <c r="R131" s="104">
        <f t="shared" si="11"/>
        <v>13506.74</v>
      </c>
      <c r="T131">
        <f>O131*VLOOKUP(L131,'m22'!$A$1:$C$558,3,0)</f>
        <v>12634.1</v>
      </c>
      <c r="U131">
        <f>O131*VLOOKUP(M131,'m22'!$A$1:$C$558,3,0)</f>
        <v>12634.1</v>
      </c>
      <c r="V131">
        <f>O131*VLOOKUP(N131,'m22'!$A$1:$C$558,3,0)</f>
        <v>12634.1</v>
      </c>
    </row>
    <row r="132" spans="2:22" x14ac:dyDescent="0.3">
      <c r="B132" s="14">
        <v>5</v>
      </c>
      <c r="C132" t="s">
        <v>5351</v>
      </c>
      <c r="D132" t="s">
        <v>5490</v>
      </c>
      <c r="H132" s="14" t="s">
        <v>5422</v>
      </c>
      <c r="I132">
        <v>442056</v>
      </c>
      <c r="J132">
        <v>442056</v>
      </c>
      <c r="K132">
        <v>442056</v>
      </c>
      <c r="L132">
        <v>442056</v>
      </c>
      <c r="M132">
        <v>442056</v>
      </c>
      <c r="N132">
        <v>442056</v>
      </c>
      <c r="O132" s="14">
        <v>0</v>
      </c>
      <c r="P132" s="82">
        <f t="shared" si="9"/>
        <v>0</v>
      </c>
      <c r="Q132" s="103">
        <f t="shared" si="10"/>
        <v>0</v>
      </c>
      <c r="R132" s="104">
        <f t="shared" si="11"/>
        <v>0</v>
      </c>
      <c r="T132">
        <f>O132*VLOOKUP(L132,'m22'!$A$1:$C$558,3,0)</f>
        <v>0</v>
      </c>
      <c r="U132">
        <f>O132*VLOOKUP(M132,'m22'!$A$1:$C$558,3,0)</f>
        <v>0</v>
      </c>
      <c r="V132">
        <f>O132*VLOOKUP(N132,'m22'!$A$1:$C$558,3,0)</f>
        <v>0</v>
      </c>
    </row>
    <row r="133" spans="2:22" x14ac:dyDescent="0.3">
      <c r="B133" s="14">
        <v>6</v>
      </c>
      <c r="C133" t="s">
        <v>5351</v>
      </c>
      <c r="D133" t="s">
        <v>5491</v>
      </c>
      <c r="E133" t="s">
        <v>5433</v>
      </c>
      <c r="I133">
        <v>738083</v>
      </c>
      <c r="L133">
        <v>738083</v>
      </c>
      <c r="O133" s="14">
        <v>3</v>
      </c>
      <c r="P133" s="82">
        <f t="shared" si="9"/>
        <v>61072.41</v>
      </c>
      <c r="Q133" s="103">
        <f t="shared" si="10"/>
        <v>0</v>
      </c>
      <c r="R133" s="104">
        <f t="shared" si="11"/>
        <v>0</v>
      </c>
      <c r="T133">
        <f>O133*VLOOKUP(L133,'m22'!$A$1:$C$558,3,0)</f>
        <v>57126.270000000004</v>
      </c>
      <c r="U133">
        <f>O133*VLOOKUP(M133,'m22'!$A$1:$C$558,3,0)</f>
        <v>0</v>
      </c>
      <c r="V133">
        <f>O133*VLOOKUP(N133,'m22'!$A$1:$C$558,3,0)</f>
        <v>0</v>
      </c>
    </row>
    <row r="134" spans="2:22" x14ac:dyDescent="0.3">
      <c r="B134" s="14">
        <v>6</v>
      </c>
      <c r="C134" t="s">
        <v>5351</v>
      </c>
      <c r="D134" t="s">
        <v>5491</v>
      </c>
      <c r="E134" t="s">
        <v>5353</v>
      </c>
      <c r="J134">
        <v>738097</v>
      </c>
      <c r="M134">
        <v>738097</v>
      </c>
      <c r="O134" s="14">
        <v>3</v>
      </c>
      <c r="P134" s="82">
        <f t="shared" si="9"/>
        <v>0</v>
      </c>
      <c r="Q134" s="103">
        <f t="shared" si="10"/>
        <v>61072.41</v>
      </c>
      <c r="R134" s="104">
        <f t="shared" si="11"/>
        <v>0</v>
      </c>
      <c r="T134">
        <f>O134*VLOOKUP(L134,'m22'!$A$1:$C$558,3,0)</f>
        <v>0</v>
      </c>
      <c r="U134">
        <f>O134*VLOOKUP(M134,'m22'!$A$1:$C$558,3,0)</f>
        <v>57126.270000000004</v>
      </c>
      <c r="V134">
        <f>O134*VLOOKUP(N134,'m22'!$A$1:$C$558,3,0)</f>
        <v>0</v>
      </c>
    </row>
    <row r="135" spans="2:22" x14ac:dyDescent="0.3">
      <c r="B135" s="14">
        <v>6</v>
      </c>
      <c r="C135" t="s">
        <v>5351</v>
      </c>
      <c r="D135" t="s">
        <v>5491</v>
      </c>
      <c r="E135" t="s">
        <v>5455</v>
      </c>
      <c r="K135">
        <v>799873</v>
      </c>
      <c r="N135">
        <v>799873</v>
      </c>
      <c r="O135" s="14">
        <v>3</v>
      </c>
      <c r="P135" s="82">
        <f t="shared" si="9"/>
        <v>0</v>
      </c>
      <c r="Q135" s="103">
        <f t="shared" si="10"/>
        <v>0</v>
      </c>
      <c r="R135" s="104">
        <f t="shared" si="11"/>
        <v>61072.41</v>
      </c>
      <c r="T135">
        <f>O135*VLOOKUP(L135,'m22'!$A$1:$C$558,3,0)</f>
        <v>0</v>
      </c>
      <c r="U135">
        <f>O135*VLOOKUP(M135,'m22'!$A$1:$C$558,3,0)</f>
        <v>0</v>
      </c>
      <c r="V135">
        <f>O135*VLOOKUP(N135,'m22'!$A$1:$C$558,3,0)</f>
        <v>57126.270000000004</v>
      </c>
    </row>
    <row r="136" spans="2:22" x14ac:dyDescent="0.3">
      <c r="B136" s="14">
        <v>9</v>
      </c>
      <c r="C136" t="s">
        <v>5351</v>
      </c>
      <c r="D136" t="s">
        <v>5492</v>
      </c>
      <c r="E136" t="s">
        <v>5493</v>
      </c>
      <c r="I136">
        <v>449872</v>
      </c>
      <c r="J136">
        <v>449872</v>
      </c>
      <c r="K136">
        <v>449872</v>
      </c>
      <c r="L136">
        <v>449872</v>
      </c>
      <c r="M136">
        <v>449872</v>
      </c>
      <c r="N136">
        <v>449872</v>
      </c>
      <c r="O136" s="14">
        <v>0</v>
      </c>
      <c r="P136" s="82">
        <f t="shared" si="9"/>
        <v>0</v>
      </c>
      <c r="Q136" s="103">
        <f t="shared" si="10"/>
        <v>0</v>
      </c>
      <c r="R136" s="104">
        <f t="shared" si="11"/>
        <v>0</v>
      </c>
      <c r="T136">
        <f>O136*VLOOKUP(L136,'m22'!$A$1:$C$558,3,0)</f>
        <v>0</v>
      </c>
      <c r="U136">
        <f>O136*VLOOKUP(M136,'m22'!$A$1:$C$558,3,0)</f>
        <v>0</v>
      </c>
      <c r="V136">
        <f>O136*VLOOKUP(N136,'m22'!$A$1:$C$558,3,0)</f>
        <v>0</v>
      </c>
    </row>
    <row r="137" spans="2:22" x14ac:dyDescent="0.3">
      <c r="B137" s="14">
        <v>9</v>
      </c>
      <c r="C137" t="s">
        <v>5351</v>
      </c>
      <c r="D137" t="s">
        <v>5492</v>
      </c>
      <c r="E137" t="s">
        <v>5494</v>
      </c>
      <c r="I137">
        <v>451239</v>
      </c>
      <c r="J137">
        <v>451239</v>
      </c>
      <c r="K137">
        <v>451239</v>
      </c>
      <c r="L137">
        <v>451239</v>
      </c>
      <c r="M137">
        <v>451239</v>
      </c>
      <c r="N137">
        <v>451239</v>
      </c>
      <c r="O137" s="14">
        <v>0</v>
      </c>
      <c r="P137" s="82">
        <f>O137*IFERROR(VLOOKUP(L137,$C$206:$E$2231,3,0),0)</f>
        <v>0</v>
      </c>
      <c r="Q137" s="103">
        <f>O137*IFERROR(VLOOKUP(M137,$C$206:$E$2231,3,0),0)</f>
        <v>0</v>
      </c>
      <c r="R137" s="104">
        <f>O137*IFERROR(VLOOKUP(N137,$C$206:$E$2231,3,0),0)</f>
        <v>0</v>
      </c>
      <c r="T137" s="106">
        <v>0</v>
      </c>
      <c r="U137" s="106">
        <v>0</v>
      </c>
      <c r="V137" s="106">
        <v>0</v>
      </c>
    </row>
    <row r="138" spans="2:22" x14ac:dyDescent="0.3">
      <c r="B138" s="14">
        <v>9</v>
      </c>
      <c r="C138" t="s">
        <v>5351</v>
      </c>
      <c r="D138" t="s">
        <v>5492</v>
      </c>
      <c r="E138" t="s">
        <v>5495</v>
      </c>
      <c r="I138">
        <v>449873</v>
      </c>
      <c r="J138">
        <v>449873</v>
      </c>
      <c r="K138">
        <v>449873</v>
      </c>
      <c r="L138">
        <v>449873</v>
      </c>
      <c r="M138">
        <v>449873</v>
      </c>
      <c r="N138">
        <v>449873</v>
      </c>
      <c r="O138" s="14">
        <v>0</v>
      </c>
      <c r="P138" s="82">
        <f>O138*IFERROR(VLOOKUP(L138,$C$206:$E$2231,3,0),0)</f>
        <v>0</v>
      </c>
      <c r="Q138" s="103">
        <f>O138*IFERROR(VLOOKUP(M138,$C$206:$E$2231,3,0),0)</f>
        <v>0</v>
      </c>
      <c r="R138" s="104">
        <f>O138*IFERROR(VLOOKUP(N138,$C$206:$E$2231,3,0),0)</f>
        <v>0</v>
      </c>
      <c r="T138" s="106">
        <v>0</v>
      </c>
      <c r="U138" s="106">
        <v>0</v>
      </c>
      <c r="V138" s="106">
        <v>0</v>
      </c>
    </row>
    <row r="139" spans="2:22" x14ac:dyDescent="0.3">
      <c r="B139" s="14">
        <v>1</v>
      </c>
      <c r="C139" t="s">
        <v>5351</v>
      </c>
      <c r="D139" t="s">
        <v>5496</v>
      </c>
      <c r="E139" t="s">
        <v>5497</v>
      </c>
      <c r="I139">
        <v>628165</v>
      </c>
      <c r="J139">
        <v>628165</v>
      </c>
      <c r="K139">
        <v>628165</v>
      </c>
      <c r="L139">
        <v>2003448</v>
      </c>
      <c r="M139">
        <v>2003448</v>
      </c>
      <c r="N139">
        <v>2003448</v>
      </c>
      <c r="O139" s="14">
        <v>1</v>
      </c>
      <c r="P139" s="82">
        <f>O139*VLOOKUP(I139,$C$206:$E$2231,3,0)</f>
        <v>89936.55</v>
      </c>
      <c r="Q139" s="103">
        <f>O139*VLOOKUP(J139,$C$206:$E$2231,3,0)</f>
        <v>89936.55</v>
      </c>
      <c r="R139" s="104">
        <f>O139*VLOOKUP(K139,$C$206:$E$2231,3,0)</f>
        <v>89936.55</v>
      </c>
      <c r="T139">
        <f>O139*VLOOKUP(L139,'m22'!$A$1:$C$558,3,0)</f>
        <v>114084.48</v>
      </c>
      <c r="U139">
        <f>O139*VLOOKUP(M139,'m22'!$A$1:$C$558,3,0)</f>
        <v>114084.48</v>
      </c>
      <c r="V139">
        <f>O139*VLOOKUP(N139,'m22'!$A$1:$C$558,3,0)</f>
        <v>114084.48</v>
      </c>
    </row>
    <row r="140" spans="2:22" x14ac:dyDescent="0.3">
      <c r="B140" s="14">
        <v>3</v>
      </c>
      <c r="C140" t="s">
        <v>5351</v>
      </c>
      <c r="D140" t="s">
        <v>5498</v>
      </c>
      <c r="I140">
        <v>332439</v>
      </c>
      <c r="J140">
        <v>332439</v>
      </c>
      <c r="K140">
        <v>332439</v>
      </c>
      <c r="L140">
        <v>332439</v>
      </c>
      <c r="M140">
        <v>332439</v>
      </c>
      <c r="N140">
        <v>332439</v>
      </c>
      <c r="O140" s="14">
        <v>4</v>
      </c>
      <c r="P140" s="82">
        <f t="shared" ref="P140:P150" si="12">O140*VLOOKUP(L140,$C$206:$E$2231,3,0)</f>
        <v>2242.64</v>
      </c>
      <c r="Q140" s="103">
        <f t="shared" ref="Q140:Q150" si="13">O140*VLOOKUP(M140,$C$206:$E$2231,3,0)</f>
        <v>2242.64</v>
      </c>
      <c r="R140" s="104">
        <f t="shared" ref="R140:R150" si="14">O140*VLOOKUP(N140,$C$206:$E$2231,3,0)</f>
        <v>2242.64</v>
      </c>
      <c r="T140">
        <f>O140*VLOOKUP(L140,'m22'!$A$1:$C$558,3,0)</f>
        <v>2097.7199999999998</v>
      </c>
      <c r="U140">
        <f>O140*VLOOKUP(M140,'m22'!$A$1:$C$558,3,0)</f>
        <v>2097.7199999999998</v>
      </c>
      <c r="V140">
        <f>O140*VLOOKUP(N140,'m22'!$A$1:$C$558,3,0)</f>
        <v>2097.7199999999998</v>
      </c>
    </row>
    <row r="141" spans="2:22" x14ac:dyDescent="0.3">
      <c r="B141" s="14">
        <v>4</v>
      </c>
      <c r="C141" t="s">
        <v>5351</v>
      </c>
      <c r="D141" t="s">
        <v>5499</v>
      </c>
      <c r="E141" t="s">
        <v>5500</v>
      </c>
      <c r="I141">
        <v>640068</v>
      </c>
      <c r="J141">
        <v>640068</v>
      </c>
      <c r="K141">
        <v>640068</v>
      </c>
      <c r="L141">
        <v>640068</v>
      </c>
      <c r="M141">
        <v>640068</v>
      </c>
      <c r="N141">
        <v>640068</v>
      </c>
      <c r="O141" s="14">
        <v>0</v>
      </c>
      <c r="P141" s="82">
        <f t="shared" si="12"/>
        <v>0</v>
      </c>
      <c r="Q141" s="103">
        <f t="shared" si="13"/>
        <v>0</v>
      </c>
      <c r="R141" s="104">
        <f t="shared" si="14"/>
        <v>0</v>
      </c>
      <c r="T141">
        <f>O141*VLOOKUP(L141,'m22'!$A$1:$C$558,3,0)</f>
        <v>0</v>
      </c>
      <c r="U141">
        <f>O141*VLOOKUP(M141,'m22'!$A$1:$C$558,3,0)</f>
        <v>0</v>
      </c>
      <c r="V141">
        <f>O141*VLOOKUP(N141,'m22'!$A$1:$C$558,3,0)</f>
        <v>0</v>
      </c>
    </row>
    <row r="142" spans="2:22" x14ac:dyDescent="0.3">
      <c r="B142" s="14">
        <v>4</v>
      </c>
      <c r="C142" t="s">
        <v>5351</v>
      </c>
      <c r="D142" t="s">
        <v>5499</v>
      </c>
      <c r="E142" t="s">
        <v>5501</v>
      </c>
      <c r="I142">
        <v>632590</v>
      </c>
      <c r="J142">
        <v>632590</v>
      </c>
      <c r="K142">
        <v>632590</v>
      </c>
      <c r="L142">
        <v>632590</v>
      </c>
      <c r="M142">
        <v>632590</v>
      </c>
      <c r="N142">
        <v>632590</v>
      </c>
      <c r="O142" s="14">
        <v>1</v>
      </c>
      <c r="P142" s="82">
        <f t="shared" si="12"/>
        <v>21251.360000000001</v>
      </c>
      <c r="Q142" s="103">
        <f t="shared" si="13"/>
        <v>21251.360000000001</v>
      </c>
      <c r="R142" s="104">
        <f t="shared" si="14"/>
        <v>21251.360000000001</v>
      </c>
      <c r="T142">
        <f>O142*VLOOKUP(L142,'m22'!$A$1:$C$558,3,0)</f>
        <v>19878.259999999998</v>
      </c>
      <c r="U142">
        <f>O142*VLOOKUP(M142,'m22'!$A$1:$C$558,3,0)</f>
        <v>19878.259999999998</v>
      </c>
      <c r="V142">
        <f>O142*VLOOKUP(N142,'m22'!$A$1:$C$558,3,0)</f>
        <v>19878.259999999998</v>
      </c>
    </row>
    <row r="143" spans="2:22" x14ac:dyDescent="0.3">
      <c r="B143" s="14">
        <v>5</v>
      </c>
      <c r="C143" t="s">
        <v>5351</v>
      </c>
      <c r="D143" t="s">
        <v>5502</v>
      </c>
      <c r="H143" s="14" t="s">
        <v>5421</v>
      </c>
      <c r="I143">
        <v>390659</v>
      </c>
      <c r="J143">
        <v>390659</v>
      </c>
      <c r="K143">
        <v>390659</v>
      </c>
      <c r="L143">
        <v>390659</v>
      </c>
      <c r="M143">
        <v>390659</v>
      </c>
      <c r="N143">
        <v>390659</v>
      </c>
      <c r="O143" s="14">
        <v>1</v>
      </c>
      <c r="P143" s="82">
        <f t="shared" si="12"/>
        <v>12874.52</v>
      </c>
      <c r="Q143" s="103">
        <f t="shared" si="13"/>
        <v>12874.52</v>
      </c>
      <c r="R143" s="104">
        <f t="shared" si="14"/>
        <v>12874.52</v>
      </c>
      <c r="T143">
        <f>O143*VLOOKUP(L143,'m22'!$A$1:$C$558,3,0)</f>
        <v>12042.63</v>
      </c>
      <c r="U143">
        <f>O143*VLOOKUP(M143,'m22'!$A$1:$C$558,3,0)</f>
        <v>12042.63</v>
      </c>
      <c r="V143">
        <f>O143*VLOOKUP(N143,'m22'!$A$1:$C$558,3,0)</f>
        <v>12042.63</v>
      </c>
    </row>
    <row r="144" spans="2:22" x14ac:dyDescent="0.3">
      <c r="B144" s="14">
        <v>5</v>
      </c>
      <c r="C144" t="s">
        <v>5351</v>
      </c>
      <c r="D144" t="s">
        <v>5502</v>
      </c>
      <c r="H144" s="14" t="s">
        <v>5422</v>
      </c>
      <c r="I144">
        <v>390660</v>
      </c>
      <c r="J144">
        <v>390660</v>
      </c>
      <c r="K144">
        <v>390660</v>
      </c>
      <c r="L144">
        <v>390660</v>
      </c>
      <c r="M144">
        <v>390660</v>
      </c>
      <c r="N144">
        <v>390660</v>
      </c>
      <c r="O144" s="14">
        <v>0</v>
      </c>
      <c r="P144" s="82">
        <f t="shared" si="12"/>
        <v>0</v>
      </c>
      <c r="Q144" s="103">
        <f t="shared" si="13"/>
        <v>0</v>
      </c>
      <c r="R144" s="104">
        <f t="shared" si="14"/>
        <v>0</v>
      </c>
      <c r="T144">
        <f>O144*VLOOKUP(L144,'m22'!$A$1:$C$558,3,0)</f>
        <v>0</v>
      </c>
      <c r="U144">
        <f>O144*VLOOKUP(M144,'m22'!$A$1:$C$558,3,0)</f>
        <v>0</v>
      </c>
      <c r="V144">
        <f>O144*VLOOKUP(N144,'m22'!$A$1:$C$558,3,0)</f>
        <v>0</v>
      </c>
    </row>
    <row r="145" spans="2:22" x14ac:dyDescent="0.3">
      <c r="B145" s="14">
        <v>6</v>
      </c>
      <c r="C145" t="s">
        <v>5351</v>
      </c>
      <c r="D145" t="s">
        <v>5432</v>
      </c>
      <c r="E145" t="s">
        <v>5433</v>
      </c>
      <c r="F145" s="14" t="s">
        <v>5503</v>
      </c>
      <c r="I145">
        <v>319954</v>
      </c>
      <c r="L145">
        <v>319954</v>
      </c>
      <c r="O145" s="14">
        <v>1</v>
      </c>
      <c r="P145" s="82">
        <f t="shared" si="12"/>
        <v>45241.95</v>
      </c>
      <c r="Q145" s="103">
        <f t="shared" si="13"/>
        <v>0</v>
      </c>
      <c r="R145" s="104">
        <f t="shared" si="14"/>
        <v>0</v>
      </c>
      <c r="T145">
        <f>O145*VLOOKUP(L145,'m22'!$A$1:$C$558,3,0)</f>
        <v>42318.81</v>
      </c>
      <c r="U145">
        <f>O145*VLOOKUP(M145,'m22'!$A$1:$C$558,3,0)</f>
        <v>0</v>
      </c>
      <c r="V145">
        <f>O145*VLOOKUP(N145,'m22'!$A$1:$C$558,3,0)</f>
        <v>0</v>
      </c>
    </row>
    <row r="146" spans="2:22" x14ac:dyDescent="0.3">
      <c r="B146" s="14">
        <v>6</v>
      </c>
      <c r="C146" t="s">
        <v>5351</v>
      </c>
      <c r="D146" t="s">
        <v>5432</v>
      </c>
      <c r="E146" t="s">
        <v>5434</v>
      </c>
      <c r="F146" s="14" t="s">
        <v>5503</v>
      </c>
      <c r="J146">
        <v>319955</v>
      </c>
      <c r="M146">
        <v>319955</v>
      </c>
      <c r="O146" s="14">
        <v>1</v>
      </c>
      <c r="P146" s="82">
        <f t="shared" si="12"/>
        <v>0</v>
      </c>
      <c r="Q146" s="103">
        <f t="shared" si="13"/>
        <v>45241.95</v>
      </c>
      <c r="R146" s="104">
        <f t="shared" si="14"/>
        <v>0</v>
      </c>
      <c r="T146">
        <f>O146*VLOOKUP(L146,'m22'!$A$1:$C$558,3,0)</f>
        <v>0</v>
      </c>
      <c r="U146">
        <f>O146*VLOOKUP(M146,'m22'!$A$1:$C$558,3,0)</f>
        <v>42318.81</v>
      </c>
      <c r="V146">
        <f>O146*VLOOKUP(N146,'m22'!$A$1:$C$558,3,0)</f>
        <v>0</v>
      </c>
    </row>
    <row r="147" spans="2:22" x14ac:dyDescent="0.3">
      <c r="B147" s="14">
        <v>6</v>
      </c>
      <c r="C147" t="s">
        <v>5351</v>
      </c>
      <c r="D147" t="s">
        <v>5432</v>
      </c>
      <c r="E147" t="s">
        <v>5353</v>
      </c>
      <c r="F147" s="14" t="s">
        <v>5503</v>
      </c>
      <c r="K147">
        <v>340317</v>
      </c>
      <c r="N147">
        <v>340317</v>
      </c>
      <c r="O147" s="14">
        <v>1</v>
      </c>
      <c r="P147" s="82">
        <f t="shared" si="12"/>
        <v>0</v>
      </c>
      <c r="Q147" s="103">
        <f t="shared" si="13"/>
        <v>0</v>
      </c>
      <c r="R147" s="104">
        <f t="shared" si="14"/>
        <v>45241.95</v>
      </c>
      <c r="T147">
        <f>O147*VLOOKUP(L147,'m22'!$A$1:$C$558,3,0)</f>
        <v>0</v>
      </c>
      <c r="U147">
        <f>O147*VLOOKUP(M147,'m22'!$A$1:$C$558,3,0)</f>
        <v>0</v>
      </c>
      <c r="V147">
        <f>O147*VLOOKUP(N147,'m22'!$A$1:$C$558,3,0)</f>
        <v>42318.81</v>
      </c>
    </row>
    <row r="148" spans="2:22" x14ac:dyDescent="0.3">
      <c r="B148" s="14">
        <v>11</v>
      </c>
      <c r="C148" t="s">
        <v>5351</v>
      </c>
      <c r="D148" t="s">
        <v>5416</v>
      </c>
      <c r="I148">
        <v>260272</v>
      </c>
      <c r="J148">
        <v>260272</v>
      </c>
      <c r="K148">
        <v>260272</v>
      </c>
      <c r="L148">
        <v>260272</v>
      </c>
      <c r="M148">
        <v>260272</v>
      </c>
      <c r="N148">
        <v>260272</v>
      </c>
      <c r="O148" s="14">
        <v>2</v>
      </c>
      <c r="P148" s="82">
        <f t="shared" si="12"/>
        <v>10818.4</v>
      </c>
      <c r="Q148" s="103">
        <f t="shared" si="13"/>
        <v>10818.4</v>
      </c>
      <c r="R148" s="104">
        <f t="shared" si="14"/>
        <v>10818.4</v>
      </c>
      <c r="T148">
        <f>O148*VLOOKUP(L148,'m22'!$A$1:$C$558,3,0)</f>
        <v>10119.5</v>
      </c>
      <c r="U148">
        <f>O148*VLOOKUP(M148,'m22'!$A$1:$C$558,3,0)</f>
        <v>10119.5</v>
      </c>
      <c r="V148">
        <f>O148*VLOOKUP(N148,'m22'!$A$1:$C$558,3,0)</f>
        <v>10119.5</v>
      </c>
    </row>
    <row r="149" spans="2:22" x14ac:dyDescent="0.3">
      <c r="B149" s="14">
        <v>12</v>
      </c>
      <c r="C149" t="s">
        <v>5351</v>
      </c>
      <c r="D149" t="s">
        <v>5475</v>
      </c>
      <c r="E149" t="s">
        <v>5504</v>
      </c>
      <c r="I149">
        <v>633956</v>
      </c>
      <c r="J149">
        <v>633956</v>
      </c>
      <c r="K149">
        <v>633956</v>
      </c>
      <c r="L149">
        <v>633956</v>
      </c>
      <c r="M149">
        <v>633956</v>
      </c>
      <c r="N149">
        <v>633956</v>
      </c>
      <c r="O149" s="14">
        <v>0</v>
      </c>
      <c r="P149" s="82">
        <f t="shared" si="12"/>
        <v>0</v>
      </c>
      <c r="Q149" s="103">
        <f t="shared" si="13"/>
        <v>0</v>
      </c>
      <c r="R149" s="104">
        <f t="shared" si="14"/>
        <v>0</v>
      </c>
      <c r="T149">
        <f>O149*VLOOKUP(L149,'m22'!$A$1:$C$558,3,0)</f>
        <v>0</v>
      </c>
      <c r="U149">
        <f>O149*VLOOKUP(M149,'m22'!$A$1:$C$558,3,0)</f>
        <v>0</v>
      </c>
      <c r="V149">
        <f>O149*VLOOKUP(N149,'m22'!$A$1:$C$558,3,0)</f>
        <v>0</v>
      </c>
    </row>
    <row r="150" spans="2:22" x14ac:dyDescent="0.3">
      <c r="B150" s="14">
        <v>12</v>
      </c>
      <c r="C150" t="s">
        <v>5351</v>
      </c>
      <c r="D150" t="s">
        <v>5475</v>
      </c>
      <c r="E150" t="s">
        <v>5505</v>
      </c>
      <c r="I150">
        <v>633934</v>
      </c>
      <c r="J150">
        <v>633934</v>
      </c>
      <c r="K150">
        <v>633934</v>
      </c>
      <c r="L150">
        <v>633934</v>
      </c>
      <c r="M150">
        <v>633934</v>
      </c>
      <c r="N150">
        <v>633934</v>
      </c>
      <c r="O150" s="14">
        <v>0</v>
      </c>
      <c r="P150" s="82">
        <f t="shared" si="12"/>
        <v>0</v>
      </c>
      <c r="Q150" s="103">
        <f t="shared" si="13"/>
        <v>0</v>
      </c>
      <c r="R150" s="104">
        <f t="shared" si="14"/>
        <v>0</v>
      </c>
      <c r="T150">
        <f>O150*VLOOKUP(L150,'m22'!$A$1:$C$558,3,0)</f>
        <v>0</v>
      </c>
      <c r="U150">
        <f>O150*VLOOKUP(M150,'m22'!$A$1:$C$558,3,0)</f>
        <v>0</v>
      </c>
      <c r="V150">
        <f>O150*VLOOKUP(N150,'m22'!$A$1:$C$558,3,0)</f>
        <v>0</v>
      </c>
    </row>
    <row r="151" spans="2:22" x14ac:dyDescent="0.3">
      <c r="B151" s="14">
        <v>12</v>
      </c>
      <c r="C151" t="s">
        <v>5351</v>
      </c>
      <c r="D151" t="s">
        <v>5475</v>
      </c>
      <c r="E151" t="s">
        <v>5506</v>
      </c>
      <c r="I151">
        <v>633936</v>
      </c>
      <c r="J151">
        <v>633936</v>
      </c>
      <c r="K151">
        <v>633936</v>
      </c>
      <c r="L151">
        <v>633936</v>
      </c>
      <c r="M151">
        <v>633936</v>
      </c>
      <c r="N151">
        <v>633936</v>
      </c>
      <c r="O151" s="14">
        <v>0</v>
      </c>
      <c r="P151" s="82">
        <f>O151*IFERROR(VLOOKUP(L151,$C$206:$E$2231,3,0),0)</f>
        <v>0</v>
      </c>
      <c r="Q151" s="103">
        <f>O151*IFERROR(VLOOKUP(M151,$C$206:$E$2231,3,0),0)</f>
        <v>0</v>
      </c>
      <c r="R151" s="104">
        <f>O151*IFERROR(VLOOKUP(N151,$C$206:$E$2231,3,0),0)</f>
        <v>0</v>
      </c>
      <c r="T151" s="106">
        <v>0</v>
      </c>
      <c r="U151" s="106">
        <v>0</v>
      </c>
      <c r="V151" s="106">
        <v>0</v>
      </c>
    </row>
    <row r="152" spans="2:22" x14ac:dyDescent="0.3">
      <c r="B152" s="14">
        <v>12</v>
      </c>
      <c r="C152" t="s">
        <v>5351</v>
      </c>
      <c r="D152" t="s">
        <v>5475</v>
      </c>
      <c r="E152" t="s">
        <v>5507</v>
      </c>
      <c r="I152">
        <v>633934</v>
      </c>
      <c r="J152">
        <v>633934</v>
      </c>
      <c r="K152">
        <v>633934</v>
      </c>
      <c r="L152">
        <v>633934</v>
      </c>
      <c r="M152">
        <v>633934</v>
      </c>
      <c r="N152">
        <v>633934</v>
      </c>
      <c r="O152" s="14">
        <v>0</v>
      </c>
      <c r="P152" s="82">
        <f t="shared" ref="P152:P174" si="15">O152*VLOOKUP(L152,$C$206:$E$2231,3,0)</f>
        <v>0</v>
      </c>
      <c r="Q152" s="103">
        <f t="shared" ref="Q152:Q174" si="16">O152*VLOOKUP(M152,$C$206:$E$2231,3,0)</f>
        <v>0</v>
      </c>
      <c r="R152" s="104">
        <f t="shared" ref="R152:R174" si="17">O152*VLOOKUP(N152,$C$206:$E$2231,3,0)</f>
        <v>0</v>
      </c>
      <c r="T152">
        <f>O152*VLOOKUP(L152,'m22'!$A$1:$C$558,3,0)</f>
        <v>0</v>
      </c>
      <c r="U152">
        <f>O152*VLOOKUP(M152,'m22'!$A$1:$C$558,3,0)</f>
        <v>0</v>
      </c>
      <c r="V152">
        <f>O152*VLOOKUP(N152,'m22'!$A$1:$C$558,3,0)</f>
        <v>0</v>
      </c>
    </row>
    <row r="153" spans="2:22" x14ac:dyDescent="0.3">
      <c r="B153" s="14">
        <v>10</v>
      </c>
      <c r="C153" t="s">
        <v>5351</v>
      </c>
      <c r="D153" t="s">
        <v>5423</v>
      </c>
      <c r="I153">
        <v>787188</v>
      </c>
      <c r="J153">
        <v>787188</v>
      </c>
      <c r="K153">
        <v>787188</v>
      </c>
      <c r="L153" s="105">
        <v>859172</v>
      </c>
      <c r="M153" s="105">
        <v>859172</v>
      </c>
      <c r="N153" s="105">
        <v>859172</v>
      </c>
      <c r="O153" s="14">
        <v>2</v>
      </c>
      <c r="P153" s="82">
        <f t="shared" si="15"/>
        <v>3450.68</v>
      </c>
      <c r="Q153" s="103">
        <f t="shared" si="16"/>
        <v>3450.68</v>
      </c>
      <c r="R153" s="104">
        <f t="shared" si="17"/>
        <v>3450.68</v>
      </c>
      <c r="T153">
        <f>O153*VLOOKUP(L153,'m22'!$A$1:$C$558,3,0)</f>
        <v>3227.76</v>
      </c>
      <c r="U153">
        <f>O153*VLOOKUP(M153,'m22'!$A$1:$C$558,3,0)</f>
        <v>3227.76</v>
      </c>
      <c r="V153">
        <f>O153*VLOOKUP(N153,'m22'!$A$1:$C$558,3,0)</f>
        <v>3227.76</v>
      </c>
    </row>
    <row r="154" spans="2:22" x14ac:dyDescent="0.3">
      <c r="B154" s="14" t="s">
        <v>5424</v>
      </c>
      <c r="C154" t="s">
        <v>5351</v>
      </c>
      <c r="D154" t="s">
        <v>5480</v>
      </c>
      <c r="I154">
        <v>788504</v>
      </c>
      <c r="J154">
        <v>788504</v>
      </c>
      <c r="K154">
        <v>788504</v>
      </c>
      <c r="L154" s="105">
        <v>834705</v>
      </c>
      <c r="M154" s="105">
        <v>834705</v>
      </c>
      <c r="N154" s="105">
        <v>834705</v>
      </c>
      <c r="O154" s="14">
        <v>2</v>
      </c>
      <c r="P154" s="82">
        <f t="shared" si="15"/>
        <v>700.9</v>
      </c>
      <c r="Q154" s="103">
        <f t="shared" si="16"/>
        <v>700.9</v>
      </c>
      <c r="R154" s="104">
        <f t="shared" si="17"/>
        <v>700.9</v>
      </c>
      <c r="T154">
        <f>O154*VLOOKUP(L154,'m22'!$A$1:$C$558,3,0)</f>
        <v>655.72</v>
      </c>
      <c r="U154">
        <f>O154*VLOOKUP(M154,'m22'!$A$1:$C$558,3,0)</f>
        <v>655.72</v>
      </c>
      <c r="V154">
        <f>O154*VLOOKUP(N154,'m22'!$A$1:$C$558,3,0)</f>
        <v>655.72</v>
      </c>
    </row>
    <row r="155" spans="2:22" x14ac:dyDescent="0.3">
      <c r="B155" s="14">
        <v>13</v>
      </c>
      <c r="C155" t="s">
        <v>5351</v>
      </c>
      <c r="D155" t="s">
        <v>5508</v>
      </c>
      <c r="I155">
        <v>263858</v>
      </c>
      <c r="J155">
        <v>263858</v>
      </c>
      <c r="K155">
        <v>263858</v>
      </c>
      <c r="L155">
        <v>263858</v>
      </c>
      <c r="M155">
        <v>263858</v>
      </c>
      <c r="N155">
        <v>263858</v>
      </c>
      <c r="O155" s="14">
        <v>1</v>
      </c>
      <c r="P155" s="82">
        <f t="shared" si="15"/>
        <v>1962.72</v>
      </c>
      <c r="Q155" s="103">
        <f t="shared" si="16"/>
        <v>1962.72</v>
      </c>
      <c r="R155" s="104">
        <f t="shared" si="17"/>
        <v>1962.72</v>
      </c>
      <c r="T155">
        <f>O155*VLOOKUP(L155,'m22'!$A$1:$C$558,3,0)</f>
        <v>1835.91</v>
      </c>
      <c r="U155">
        <f>O155*VLOOKUP(M155,'m22'!$A$1:$C$558,3,0)</f>
        <v>1835.91</v>
      </c>
      <c r="V155">
        <f>O155*VLOOKUP(N155,'m22'!$A$1:$C$558,3,0)</f>
        <v>1835.91</v>
      </c>
    </row>
    <row r="156" spans="2:22" x14ac:dyDescent="0.3">
      <c r="B156" s="14">
        <v>15</v>
      </c>
      <c r="C156" t="s">
        <v>5351</v>
      </c>
      <c r="D156" t="s">
        <v>5509</v>
      </c>
      <c r="I156">
        <v>787208</v>
      </c>
      <c r="J156">
        <v>787208</v>
      </c>
      <c r="K156">
        <v>787208</v>
      </c>
      <c r="L156">
        <v>787208</v>
      </c>
      <c r="M156">
        <v>787208</v>
      </c>
      <c r="N156">
        <v>787208</v>
      </c>
      <c r="O156" s="14">
        <v>1</v>
      </c>
      <c r="P156" s="82">
        <f t="shared" si="15"/>
        <v>2330.8000000000002</v>
      </c>
      <c r="Q156" s="103">
        <f t="shared" si="16"/>
        <v>2330.8000000000002</v>
      </c>
      <c r="R156" s="104">
        <f t="shared" si="17"/>
        <v>2330.8000000000002</v>
      </c>
      <c r="T156">
        <f>O156*VLOOKUP(L156,'m22'!$A$1:$C$558,3,0)</f>
        <v>2180.1999999999998</v>
      </c>
      <c r="U156">
        <f>O156*VLOOKUP(M156,'m22'!$A$1:$C$558,3,0)</f>
        <v>2180.1999999999998</v>
      </c>
      <c r="V156">
        <f>O156*VLOOKUP(N156,'m22'!$A$1:$C$558,3,0)</f>
        <v>2180.1999999999998</v>
      </c>
    </row>
    <row r="157" spans="2:22" x14ac:dyDescent="0.3">
      <c r="B157" s="14">
        <v>7</v>
      </c>
      <c r="C157" t="s">
        <v>5351</v>
      </c>
      <c r="D157" t="s">
        <v>5510</v>
      </c>
      <c r="I157">
        <v>787387</v>
      </c>
      <c r="J157">
        <v>787387</v>
      </c>
      <c r="K157">
        <v>787387</v>
      </c>
      <c r="L157">
        <v>787387</v>
      </c>
      <c r="M157">
        <v>787387</v>
      </c>
      <c r="N157">
        <v>787387</v>
      </c>
      <c r="O157" s="14">
        <v>1</v>
      </c>
      <c r="P157" s="82">
        <f t="shared" si="15"/>
        <v>7272.75</v>
      </c>
      <c r="Q157" s="103">
        <f t="shared" si="16"/>
        <v>7272.75</v>
      </c>
      <c r="R157" s="104">
        <f t="shared" si="17"/>
        <v>7272.75</v>
      </c>
      <c r="T157">
        <f>O157*VLOOKUP(L157,'m22'!$A$1:$C$558,3,0)</f>
        <v>6802.89</v>
      </c>
      <c r="U157">
        <f>O157*VLOOKUP(M157,'m22'!$A$1:$C$558,3,0)</f>
        <v>6802.89</v>
      </c>
      <c r="V157">
        <f>O157*VLOOKUP(N157,'m22'!$A$1:$C$558,3,0)</f>
        <v>6802.89</v>
      </c>
    </row>
    <row r="158" spans="2:22" x14ac:dyDescent="0.3">
      <c r="C158" t="s">
        <v>5351</v>
      </c>
      <c r="D158" t="s">
        <v>5435</v>
      </c>
      <c r="E158" t="s">
        <v>5436</v>
      </c>
      <c r="G158" s="14">
        <v>788402</v>
      </c>
      <c r="H158" s="14">
        <v>788383</v>
      </c>
      <c r="I158">
        <v>821923</v>
      </c>
      <c r="J158">
        <v>821923</v>
      </c>
      <c r="K158">
        <v>821923</v>
      </c>
      <c r="L158" s="105">
        <v>788410</v>
      </c>
      <c r="M158" s="105">
        <v>788407</v>
      </c>
      <c r="N158" s="105">
        <v>821926</v>
      </c>
      <c r="O158" s="14">
        <v>1</v>
      </c>
      <c r="P158" s="82">
        <f t="shared" si="15"/>
        <v>257.63</v>
      </c>
      <c r="Q158" s="103">
        <f t="shared" si="16"/>
        <v>257.63</v>
      </c>
      <c r="R158" s="104">
        <f t="shared" si="17"/>
        <v>496.61</v>
      </c>
      <c r="T158">
        <f>O158*VLOOKUP(L158,'m22'!$A$1:$C$558,3,0)</f>
        <v>240.92</v>
      </c>
      <c r="U158">
        <f>O158*VLOOKUP(M158,'m22'!$A$1:$C$558,3,0)</f>
        <v>240.92</v>
      </c>
      <c r="V158">
        <f>O158*VLOOKUP(N158,'m22'!$A$1:$C$558,3,0)</f>
        <v>464.54</v>
      </c>
    </row>
    <row r="159" spans="2:22" x14ac:dyDescent="0.3">
      <c r="C159" t="s">
        <v>5351</v>
      </c>
      <c r="D159" t="s">
        <v>5435</v>
      </c>
      <c r="E159" t="s">
        <v>5437</v>
      </c>
      <c r="G159" s="14">
        <v>788386</v>
      </c>
      <c r="H159" s="14">
        <v>788399</v>
      </c>
      <c r="I159">
        <v>821924</v>
      </c>
      <c r="J159">
        <v>821924</v>
      </c>
      <c r="K159">
        <v>821924</v>
      </c>
      <c r="L159" s="105">
        <v>861167</v>
      </c>
      <c r="M159" s="105">
        <v>861154</v>
      </c>
      <c r="N159" s="105">
        <v>862558</v>
      </c>
      <c r="O159" s="14">
        <v>2</v>
      </c>
      <c r="P159" s="82">
        <f t="shared" si="15"/>
        <v>1416.24</v>
      </c>
      <c r="Q159" s="103">
        <f t="shared" si="16"/>
        <v>1416.24</v>
      </c>
      <c r="R159" s="104">
        <f t="shared" si="17"/>
        <v>2303.62</v>
      </c>
      <c r="T159">
        <f>O159*VLOOKUP(L159,'m22'!$A$1:$C$558,3,0)</f>
        <v>1324.84</v>
      </c>
      <c r="U159">
        <f>O159*VLOOKUP(M159,'m22'!$A$1:$C$558,3,0)</f>
        <v>1324.84</v>
      </c>
      <c r="V159">
        <f>O159*VLOOKUP(N159,'m22'!$A$1:$C$558,3,0)</f>
        <v>2154.7600000000002</v>
      </c>
    </row>
    <row r="160" spans="2:22" x14ac:dyDescent="0.3">
      <c r="C160" t="s">
        <v>5351</v>
      </c>
      <c r="D160" t="s">
        <v>5435</v>
      </c>
      <c r="E160" t="s">
        <v>5439</v>
      </c>
      <c r="G160" s="14">
        <v>788418</v>
      </c>
      <c r="H160" s="14">
        <v>258922</v>
      </c>
      <c r="I160">
        <v>821925</v>
      </c>
      <c r="J160">
        <v>821925</v>
      </c>
      <c r="K160">
        <v>821925</v>
      </c>
      <c r="L160" s="105">
        <v>788426</v>
      </c>
      <c r="M160" s="105">
        <v>788423</v>
      </c>
      <c r="N160" s="105">
        <v>821924</v>
      </c>
      <c r="O160" s="14">
        <v>1</v>
      </c>
      <c r="P160" s="82">
        <f t="shared" si="15"/>
        <v>496.61</v>
      </c>
      <c r="Q160" s="103">
        <f t="shared" si="16"/>
        <v>496.61</v>
      </c>
      <c r="R160" s="104">
        <f t="shared" si="17"/>
        <v>708.12</v>
      </c>
      <c r="T160">
        <f>O160*VLOOKUP(L160,'m22'!$A$1:$C$558,3,0)</f>
        <v>464.54</v>
      </c>
      <c r="U160">
        <f>O160*VLOOKUP(M160,'m22'!$A$1:$C$558,3,0)</f>
        <v>464.54</v>
      </c>
      <c r="V160">
        <f>O160*VLOOKUP(N160,'m22'!$A$1:$C$558,3,0)</f>
        <v>662.42</v>
      </c>
    </row>
    <row r="161" spans="2:22" x14ac:dyDescent="0.3">
      <c r="C161" t="s">
        <v>5351</v>
      </c>
      <c r="D161" t="s">
        <v>5435</v>
      </c>
      <c r="E161" t="s">
        <v>5438</v>
      </c>
      <c r="G161" s="14">
        <v>788426</v>
      </c>
      <c r="H161" s="14">
        <v>788423</v>
      </c>
      <c r="I161">
        <v>821926</v>
      </c>
      <c r="J161">
        <v>821926</v>
      </c>
      <c r="K161">
        <v>821926</v>
      </c>
      <c r="L161" s="105">
        <v>788418</v>
      </c>
      <c r="M161" s="105">
        <v>788415</v>
      </c>
      <c r="N161" s="105">
        <v>821925</v>
      </c>
      <c r="O161" s="14">
        <v>1</v>
      </c>
      <c r="P161" s="82">
        <f t="shared" si="15"/>
        <v>496.61</v>
      </c>
      <c r="Q161" s="103">
        <f t="shared" si="16"/>
        <v>496.61</v>
      </c>
      <c r="R161" s="104">
        <f t="shared" si="17"/>
        <v>496.61</v>
      </c>
      <c r="T161">
        <f>O161*VLOOKUP(L161,'m22'!$A$1:$C$558,3,0)</f>
        <v>464.54</v>
      </c>
      <c r="U161">
        <f>O161*VLOOKUP(M161,'m22'!$A$1:$C$558,3,0)</f>
        <v>464.54</v>
      </c>
      <c r="V161">
        <f>O161*VLOOKUP(N161,'m22'!$A$1:$C$558,3,0)</f>
        <v>464.54</v>
      </c>
    </row>
    <row r="162" spans="2:22" x14ac:dyDescent="0.3">
      <c r="C162" t="s">
        <v>5351</v>
      </c>
      <c r="D162" t="s">
        <v>5435</v>
      </c>
      <c r="E162" t="s">
        <v>5440</v>
      </c>
      <c r="G162" s="14">
        <v>788434</v>
      </c>
      <c r="H162" s="14">
        <v>788431</v>
      </c>
      <c r="I162">
        <v>821927</v>
      </c>
      <c r="J162">
        <v>821927</v>
      </c>
      <c r="K162">
        <v>821927</v>
      </c>
      <c r="L162" s="105">
        <v>788434</v>
      </c>
      <c r="M162" s="105">
        <v>788431</v>
      </c>
      <c r="N162" s="105">
        <v>821923</v>
      </c>
      <c r="O162" s="14">
        <v>1</v>
      </c>
      <c r="P162" s="82">
        <f t="shared" si="15"/>
        <v>239.55</v>
      </c>
      <c r="Q162" s="103">
        <f t="shared" si="16"/>
        <v>239.55</v>
      </c>
      <c r="R162" s="104">
        <f t="shared" si="17"/>
        <v>601.72</v>
      </c>
      <c r="T162">
        <f>O162*VLOOKUP(L162,'m22'!$A$1:$C$558,3,0)</f>
        <v>224.06</v>
      </c>
      <c r="U162">
        <f>O162*VLOOKUP(M162,'m22'!$A$1:$C$558,3,0)</f>
        <v>224.06</v>
      </c>
      <c r="V162">
        <f>O162*VLOOKUP(N162,'m22'!$A$1:$C$558,3,0)</f>
        <v>562.83000000000004</v>
      </c>
    </row>
    <row r="163" spans="2:22" x14ac:dyDescent="0.3">
      <c r="C163" t="s">
        <v>5351</v>
      </c>
      <c r="D163" t="s">
        <v>5511</v>
      </c>
      <c r="I163">
        <v>632626</v>
      </c>
      <c r="J163">
        <v>632626</v>
      </c>
      <c r="K163">
        <v>632626</v>
      </c>
      <c r="L163">
        <v>632626</v>
      </c>
      <c r="M163">
        <v>632626</v>
      </c>
      <c r="N163">
        <v>632626</v>
      </c>
      <c r="O163" s="14">
        <v>4</v>
      </c>
      <c r="P163" s="82">
        <f t="shared" si="15"/>
        <v>8935.7999999999993</v>
      </c>
      <c r="Q163" s="103">
        <f t="shared" si="16"/>
        <v>8935.7999999999993</v>
      </c>
      <c r="R163" s="104">
        <f t="shared" si="17"/>
        <v>8935.7999999999993</v>
      </c>
      <c r="T163">
        <f>O163*VLOOKUP(L163,'m22'!$A$1:$C$558,3,0)</f>
        <v>8358.44</v>
      </c>
      <c r="U163">
        <f>O163*VLOOKUP(M163,'m22'!$A$1:$C$558,3,0)</f>
        <v>8358.44</v>
      </c>
      <c r="V163">
        <f>O163*VLOOKUP(N163,'m22'!$A$1:$C$558,3,0)</f>
        <v>8358.44</v>
      </c>
    </row>
    <row r="164" spans="2:22" x14ac:dyDescent="0.3">
      <c r="B164" s="90">
        <v>0</v>
      </c>
      <c r="C164" s="91" t="s">
        <v>5352</v>
      </c>
      <c r="D164" s="91"/>
      <c r="E164" s="91"/>
      <c r="F164" s="90"/>
      <c r="G164" s="90"/>
      <c r="H164" s="90"/>
      <c r="I164" s="91">
        <v>0</v>
      </c>
      <c r="J164" s="91">
        <v>0</v>
      </c>
      <c r="K164" s="91">
        <v>0</v>
      </c>
      <c r="L164" s="96"/>
      <c r="M164" s="96"/>
      <c r="N164" s="96"/>
      <c r="O164" s="90">
        <v>0</v>
      </c>
      <c r="P164" s="82">
        <f t="shared" si="15"/>
        <v>0</v>
      </c>
      <c r="Q164" s="103">
        <f t="shared" si="16"/>
        <v>0</v>
      </c>
      <c r="R164" s="104">
        <f t="shared" si="17"/>
        <v>0</v>
      </c>
      <c r="T164">
        <f>O164*VLOOKUP(L164,'m22'!$A$1:$C$558,3,0)</f>
        <v>0</v>
      </c>
      <c r="U164">
        <f>O164*VLOOKUP(M164,'m22'!$A$1:$C$558,3,0)</f>
        <v>0</v>
      </c>
      <c r="V164">
        <f>O164*VLOOKUP(N164,'m22'!$A$1:$C$558,3,0)</f>
        <v>0</v>
      </c>
    </row>
    <row r="165" spans="2:22" x14ac:dyDescent="0.3">
      <c r="B165" s="90"/>
      <c r="C165" s="91" t="s">
        <v>5352</v>
      </c>
      <c r="D165" s="91" t="s">
        <v>5485</v>
      </c>
      <c r="E165" s="91" t="s">
        <v>5486</v>
      </c>
      <c r="F165" s="90"/>
      <c r="G165" s="90"/>
      <c r="H165" s="90"/>
      <c r="I165" s="91">
        <v>286640</v>
      </c>
      <c r="J165" s="91">
        <v>286640</v>
      </c>
      <c r="K165" s="91">
        <v>286640</v>
      </c>
      <c r="L165" s="96">
        <v>260434</v>
      </c>
      <c r="M165" s="96">
        <v>260434</v>
      </c>
      <c r="N165" s="96">
        <v>260434</v>
      </c>
      <c r="O165" s="90">
        <v>0</v>
      </c>
      <c r="P165" s="82">
        <f t="shared" si="15"/>
        <v>0</v>
      </c>
      <c r="Q165" s="103">
        <f t="shared" si="16"/>
        <v>0</v>
      </c>
      <c r="R165" s="104">
        <f t="shared" si="17"/>
        <v>0</v>
      </c>
      <c r="T165">
        <f>O165*VLOOKUP(L165,'m22'!$A$1:$C$558,3,0)</f>
        <v>0</v>
      </c>
      <c r="U165">
        <f>O165*VLOOKUP(M165,'m22'!$A$1:$C$558,3,0)</f>
        <v>0</v>
      </c>
      <c r="V165">
        <f>O165*VLOOKUP(N165,'m22'!$A$1:$C$558,3,0)</f>
        <v>0</v>
      </c>
    </row>
    <row r="166" spans="2:22" x14ac:dyDescent="0.3">
      <c r="B166" s="90">
        <v>2</v>
      </c>
      <c r="C166" s="91" t="s">
        <v>5352</v>
      </c>
      <c r="D166" s="91" t="s">
        <v>5487</v>
      </c>
      <c r="E166" s="91"/>
      <c r="F166" s="90"/>
      <c r="G166" s="90"/>
      <c r="H166" s="90"/>
      <c r="I166" s="91">
        <v>305638</v>
      </c>
      <c r="J166" s="91">
        <v>305638</v>
      </c>
      <c r="K166" s="91">
        <v>305638</v>
      </c>
      <c r="L166" s="91">
        <v>305638</v>
      </c>
      <c r="M166" s="91">
        <v>305638</v>
      </c>
      <c r="N166" s="91">
        <v>305638</v>
      </c>
      <c r="O166" s="90">
        <v>2</v>
      </c>
      <c r="P166" s="82">
        <f t="shared" si="15"/>
        <v>11318.34</v>
      </c>
      <c r="Q166" s="103">
        <f t="shared" si="16"/>
        <v>11318.34</v>
      </c>
      <c r="R166" s="104">
        <f t="shared" si="17"/>
        <v>11318.34</v>
      </c>
      <c r="T166">
        <f>O166*VLOOKUP(L166,'m22'!$A$1:$C$558,3,0)</f>
        <v>10587.08</v>
      </c>
      <c r="U166">
        <f>O166*VLOOKUP(M166,'m22'!$A$1:$C$558,3,0)</f>
        <v>10587.08</v>
      </c>
      <c r="V166">
        <f>O166*VLOOKUP(N166,'m22'!$A$1:$C$558,3,0)</f>
        <v>10587.08</v>
      </c>
    </row>
    <row r="167" spans="2:22" x14ac:dyDescent="0.3">
      <c r="B167" s="90">
        <v>3</v>
      </c>
      <c r="C167" s="91" t="s">
        <v>5352</v>
      </c>
      <c r="D167" s="91" t="s">
        <v>5488</v>
      </c>
      <c r="E167" s="91"/>
      <c r="F167" s="90"/>
      <c r="G167" s="90"/>
      <c r="H167" s="90"/>
      <c r="I167" s="91">
        <v>260359</v>
      </c>
      <c r="J167" s="91">
        <v>260359</v>
      </c>
      <c r="K167" s="91">
        <v>260359</v>
      </c>
      <c r="L167" s="91">
        <v>260359</v>
      </c>
      <c r="M167" s="91">
        <v>260359</v>
      </c>
      <c r="N167" s="91">
        <v>260359</v>
      </c>
      <c r="O167" s="90">
        <v>6</v>
      </c>
      <c r="P167" s="82">
        <f t="shared" si="15"/>
        <v>6466.74</v>
      </c>
      <c r="Q167" s="103">
        <f t="shared" si="16"/>
        <v>6466.74</v>
      </c>
      <c r="R167" s="104">
        <f t="shared" si="17"/>
        <v>6466.74</v>
      </c>
      <c r="T167">
        <f>O167*VLOOKUP(L167,'m22'!$A$1:$C$558,3,0)</f>
        <v>6049.0199999999995</v>
      </c>
      <c r="U167">
        <f>O167*VLOOKUP(M167,'m22'!$A$1:$C$558,3,0)</f>
        <v>6049.0199999999995</v>
      </c>
      <c r="V167">
        <f>O167*VLOOKUP(N167,'m22'!$A$1:$C$558,3,0)</f>
        <v>6049.0199999999995</v>
      </c>
    </row>
    <row r="168" spans="2:22" x14ac:dyDescent="0.3">
      <c r="B168" s="90">
        <v>4</v>
      </c>
      <c r="C168" s="91" t="s">
        <v>5352</v>
      </c>
      <c r="D168" s="91" t="s">
        <v>5489</v>
      </c>
      <c r="E168" s="91"/>
      <c r="F168" s="90"/>
      <c r="G168" s="90"/>
      <c r="H168" s="90"/>
      <c r="I168" s="91">
        <v>388354</v>
      </c>
      <c r="J168" s="91">
        <v>388354</v>
      </c>
      <c r="K168" s="91">
        <v>388354</v>
      </c>
      <c r="L168" s="91">
        <v>388354</v>
      </c>
      <c r="M168" s="91">
        <v>388354</v>
      </c>
      <c r="N168" s="91">
        <v>388354</v>
      </c>
      <c r="O168" s="90">
        <v>2</v>
      </c>
      <c r="P168" s="82">
        <f t="shared" si="15"/>
        <v>16612.88</v>
      </c>
      <c r="Q168" s="103">
        <f t="shared" si="16"/>
        <v>16612.88</v>
      </c>
      <c r="R168" s="104">
        <f t="shared" si="17"/>
        <v>16612.88</v>
      </c>
      <c r="T168">
        <f>O168*VLOOKUP(L168,'m22'!$A$1:$C$558,3,0)</f>
        <v>15539.52</v>
      </c>
      <c r="U168">
        <f>O168*VLOOKUP(M168,'m22'!$A$1:$C$558,3,0)</f>
        <v>15539.52</v>
      </c>
      <c r="V168">
        <f>O168*VLOOKUP(N168,'m22'!$A$1:$C$558,3,0)</f>
        <v>15539.52</v>
      </c>
    </row>
    <row r="169" spans="2:22" x14ac:dyDescent="0.3">
      <c r="B169" s="90">
        <v>5</v>
      </c>
      <c r="C169" s="91" t="s">
        <v>5352</v>
      </c>
      <c r="D169" s="91" t="s">
        <v>5490</v>
      </c>
      <c r="E169" s="91"/>
      <c r="F169" s="90"/>
      <c r="G169" s="90"/>
      <c r="H169" s="90" t="s">
        <v>5421</v>
      </c>
      <c r="I169" s="91">
        <v>442055</v>
      </c>
      <c r="J169" s="91">
        <v>442055</v>
      </c>
      <c r="K169" s="91">
        <v>442055</v>
      </c>
      <c r="L169" s="91">
        <v>442055</v>
      </c>
      <c r="M169" s="91">
        <v>442055</v>
      </c>
      <c r="N169" s="91">
        <v>442055</v>
      </c>
      <c r="O169" s="90">
        <v>1</v>
      </c>
      <c r="P169" s="82">
        <f t="shared" si="15"/>
        <v>13506.74</v>
      </c>
      <c r="Q169" s="103">
        <f t="shared" si="16"/>
        <v>13506.74</v>
      </c>
      <c r="R169" s="104">
        <f t="shared" si="17"/>
        <v>13506.74</v>
      </c>
      <c r="T169">
        <f>O169*VLOOKUP(L169,'m22'!$A$1:$C$558,3,0)</f>
        <v>12634.1</v>
      </c>
      <c r="U169">
        <f>O169*VLOOKUP(M169,'m22'!$A$1:$C$558,3,0)</f>
        <v>12634.1</v>
      </c>
      <c r="V169">
        <f>O169*VLOOKUP(N169,'m22'!$A$1:$C$558,3,0)</f>
        <v>12634.1</v>
      </c>
    </row>
    <row r="170" spans="2:22" x14ac:dyDescent="0.3">
      <c r="B170" s="90">
        <v>5</v>
      </c>
      <c r="C170" s="91" t="s">
        <v>5352</v>
      </c>
      <c r="D170" s="91" t="s">
        <v>5490</v>
      </c>
      <c r="E170" s="91"/>
      <c r="F170" s="90"/>
      <c r="G170" s="90"/>
      <c r="H170" s="90" t="s">
        <v>5422</v>
      </c>
      <c r="I170" s="91">
        <v>442056</v>
      </c>
      <c r="J170" s="91">
        <v>442056</v>
      </c>
      <c r="K170" s="91">
        <v>442056</v>
      </c>
      <c r="L170" s="91">
        <v>442056</v>
      </c>
      <c r="M170" s="91">
        <v>442056</v>
      </c>
      <c r="N170" s="91">
        <v>442056</v>
      </c>
      <c r="O170" s="90">
        <v>0</v>
      </c>
      <c r="P170" s="82">
        <f t="shared" si="15"/>
        <v>0</v>
      </c>
      <c r="Q170" s="103">
        <f t="shared" si="16"/>
        <v>0</v>
      </c>
      <c r="R170" s="104">
        <f t="shared" si="17"/>
        <v>0</v>
      </c>
      <c r="T170">
        <f>O170*VLOOKUP(L170,'m22'!$A$1:$C$558,3,0)</f>
        <v>0</v>
      </c>
      <c r="U170">
        <f>O170*VLOOKUP(M170,'m22'!$A$1:$C$558,3,0)</f>
        <v>0</v>
      </c>
      <c r="V170">
        <f>O170*VLOOKUP(N170,'m22'!$A$1:$C$558,3,0)</f>
        <v>0</v>
      </c>
    </row>
    <row r="171" spans="2:22" x14ac:dyDescent="0.3">
      <c r="B171" s="90">
        <v>6</v>
      </c>
      <c r="C171" s="91" t="s">
        <v>5352</v>
      </c>
      <c r="D171" s="91" t="s">
        <v>5491</v>
      </c>
      <c r="E171" s="91" t="s">
        <v>5433</v>
      </c>
      <c r="F171" s="90"/>
      <c r="G171" s="90"/>
      <c r="H171" s="90"/>
      <c r="I171" s="91">
        <v>738083</v>
      </c>
      <c r="J171" s="91"/>
      <c r="K171" s="91"/>
      <c r="L171" s="91">
        <v>738083</v>
      </c>
      <c r="M171" s="91"/>
      <c r="N171" s="91"/>
      <c r="O171" s="90">
        <v>6</v>
      </c>
      <c r="P171" s="82">
        <f t="shared" si="15"/>
        <v>122144.82</v>
      </c>
      <c r="Q171" s="103">
        <f t="shared" si="16"/>
        <v>0</v>
      </c>
      <c r="R171" s="104">
        <f t="shared" si="17"/>
        <v>0</v>
      </c>
      <c r="T171">
        <f>O171*VLOOKUP(L171,'m22'!$A$1:$C$558,3,0)</f>
        <v>114252.54000000001</v>
      </c>
      <c r="U171">
        <f>O171*VLOOKUP(M171,'m22'!$A$1:$C$558,3,0)</f>
        <v>0</v>
      </c>
      <c r="V171">
        <f>O171*VLOOKUP(N171,'m22'!$A$1:$C$558,3,0)</f>
        <v>0</v>
      </c>
    </row>
    <row r="172" spans="2:22" x14ac:dyDescent="0.3">
      <c r="B172" s="90">
        <v>6</v>
      </c>
      <c r="C172" s="91" t="s">
        <v>5352</v>
      </c>
      <c r="D172" s="91" t="s">
        <v>5491</v>
      </c>
      <c r="E172" s="91" t="s">
        <v>5353</v>
      </c>
      <c r="F172" s="90"/>
      <c r="G172" s="90"/>
      <c r="H172" s="90"/>
      <c r="I172" s="91"/>
      <c r="J172" s="91">
        <v>738097</v>
      </c>
      <c r="K172" s="91"/>
      <c r="L172" s="91"/>
      <c r="M172" s="91">
        <v>738097</v>
      </c>
      <c r="N172" s="91"/>
      <c r="O172" s="90">
        <v>6</v>
      </c>
      <c r="P172" s="82">
        <f t="shared" si="15"/>
        <v>0</v>
      </c>
      <c r="Q172" s="103">
        <f t="shared" si="16"/>
        <v>122144.82</v>
      </c>
      <c r="R172" s="104">
        <f t="shared" si="17"/>
        <v>0</v>
      </c>
      <c r="T172">
        <f>O172*VLOOKUP(L172,'m22'!$A$1:$C$558,3,0)</f>
        <v>0</v>
      </c>
      <c r="U172">
        <f>O172*VLOOKUP(M172,'m22'!$A$1:$C$558,3,0)</f>
        <v>114252.54000000001</v>
      </c>
      <c r="V172">
        <f>O172*VLOOKUP(N172,'m22'!$A$1:$C$558,3,0)</f>
        <v>0</v>
      </c>
    </row>
    <row r="173" spans="2:22" x14ac:dyDescent="0.3">
      <c r="B173" s="90">
        <v>6</v>
      </c>
      <c r="C173" s="91" t="s">
        <v>5352</v>
      </c>
      <c r="D173" s="91" t="s">
        <v>5491</v>
      </c>
      <c r="E173" s="91" t="s">
        <v>5455</v>
      </c>
      <c r="F173" s="90"/>
      <c r="G173" s="90"/>
      <c r="H173" s="90"/>
      <c r="I173" s="91"/>
      <c r="J173" s="91"/>
      <c r="K173" s="91">
        <v>799873</v>
      </c>
      <c r="L173" s="91"/>
      <c r="M173" s="91"/>
      <c r="N173" s="91">
        <v>799873</v>
      </c>
      <c r="O173" s="90">
        <v>6</v>
      </c>
      <c r="P173" s="82">
        <f t="shared" si="15"/>
        <v>0</v>
      </c>
      <c r="Q173" s="103">
        <f t="shared" si="16"/>
        <v>0</v>
      </c>
      <c r="R173" s="104">
        <f t="shared" si="17"/>
        <v>122144.82</v>
      </c>
      <c r="T173">
        <f>O173*VLOOKUP(L173,'m22'!$A$1:$C$558,3,0)</f>
        <v>0</v>
      </c>
      <c r="U173">
        <f>O173*VLOOKUP(M173,'m22'!$A$1:$C$558,3,0)</f>
        <v>0</v>
      </c>
      <c r="V173">
        <f>O173*VLOOKUP(N173,'m22'!$A$1:$C$558,3,0)</f>
        <v>114252.54000000001</v>
      </c>
    </row>
    <row r="174" spans="2:22" x14ac:dyDescent="0.3">
      <c r="B174" s="90">
        <v>9</v>
      </c>
      <c r="C174" s="91" t="s">
        <v>5352</v>
      </c>
      <c r="D174" s="91" t="s">
        <v>5492</v>
      </c>
      <c r="E174" s="91" t="s">
        <v>5493</v>
      </c>
      <c r="F174" s="90"/>
      <c r="G174" s="90"/>
      <c r="H174" s="90"/>
      <c r="I174" s="91">
        <v>449872</v>
      </c>
      <c r="J174" s="91">
        <v>449872</v>
      </c>
      <c r="K174" s="91">
        <v>449872</v>
      </c>
      <c r="L174" s="91">
        <v>449872</v>
      </c>
      <c r="M174" s="91">
        <v>449872</v>
      </c>
      <c r="N174" s="91">
        <v>449872</v>
      </c>
      <c r="O174" s="90">
        <v>0</v>
      </c>
      <c r="P174" s="82">
        <f t="shared" si="15"/>
        <v>0</v>
      </c>
      <c r="Q174" s="103">
        <f t="shared" si="16"/>
        <v>0</v>
      </c>
      <c r="R174" s="104">
        <f t="shared" si="17"/>
        <v>0</v>
      </c>
      <c r="T174">
        <f>O174*VLOOKUP(L174,'m22'!$A$1:$C$558,3,0)</f>
        <v>0</v>
      </c>
      <c r="U174">
        <f>O174*VLOOKUP(M174,'m22'!$A$1:$C$558,3,0)</f>
        <v>0</v>
      </c>
      <c r="V174">
        <f>O174*VLOOKUP(N174,'m22'!$A$1:$C$558,3,0)</f>
        <v>0</v>
      </c>
    </row>
    <row r="175" spans="2:22" x14ac:dyDescent="0.3">
      <c r="B175" s="90">
        <v>9</v>
      </c>
      <c r="C175" s="91" t="s">
        <v>5352</v>
      </c>
      <c r="D175" s="91" t="s">
        <v>5492</v>
      </c>
      <c r="E175" s="91" t="s">
        <v>5494</v>
      </c>
      <c r="F175" s="90"/>
      <c r="G175" s="90"/>
      <c r="H175" s="90"/>
      <c r="I175" s="91">
        <v>451239</v>
      </c>
      <c r="J175" s="91">
        <v>451239</v>
      </c>
      <c r="K175" s="91">
        <v>451239</v>
      </c>
      <c r="L175" s="91">
        <v>451239</v>
      </c>
      <c r="M175" s="91">
        <v>451239</v>
      </c>
      <c r="N175" s="91">
        <v>451239</v>
      </c>
      <c r="O175" s="90">
        <v>0</v>
      </c>
      <c r="P175" s="82">
        <f>O175*IFERROR(VLOOKUP(L175,$C$206:$E$2231,3,0),0)</f>
        <v>0</v>
      </c>
      <c r="Q175" s="103">
        <f>O175*IFERROR(VLOOKUP(M175,$C$206:$E$2231,3,0),0)</f>
        <v>0</v>
      </c>
      <c r="R175" s="104">
        <f>O175*IFERROR(VLOOKUP(N175,$C$206:$E$2231,3,0),0)</f>
        <v>0</v>
      </c>
      <c r="T175" s="106">
        <v>0</v>
      </c>
      <c r="U175" s="106">
        <v>0</v>
      </c>
      <c r="V175" s="106">
        <v>0</v>
      </c>
    </row>
    <row r="176" spans="2:22" x14ac:dyDescent="0.3">
      <c r="B176" s="90">
        <v>9</v>
      </c>
      <c r="C176" s="91" t="s">
        <v>5352</v>
      </c>
      <c r="D176" s="91" t="s">
        <v>5492</v>
      </c>
      <c r="E176" s="91" t="s">
        <v>5495</v>
      </c>
      <c r="F176" s="90"/>
      <c r="G176" s="90"/>
      <c r="H176" s="90"/>
      <c r="I176" s="91">
        <v>449873</v>
      </c>
      <c r="J176" s="91">
        <v>449873</v>
      </c>
      <c r="K176" s="91">
        <v>449873</v>
      </c>
      <c r="L176" s="91">
        <v>449873</v>
      </c>
      <c r="M176" s="91">
        <v>449873</v>
      </c>
      <c r="N176" s="91">
        <v>449873</v>
      </c>
      <c r="O176" s="90">
        <v>0</v>
      </c>
      <c r="P176" s="82">
        <f>O176*IFERROR(VLOOKUP(L176,$C$206:$E$2231,3,0),0)</f>
        <v>0</v>
      </c>
      <c r="Q176" s="103">
        <f>O176*IFERROR(VLOOKUP(M176,$C$206:$E$2231,3,0),0)</f>
        <v>0</v>
      </c>
      <c r="R176" s="104">
        <f>O176*IFERROR(VLOOKUP(N176,$C$206:$E$2231,3,0),0)</f>
        <v>0</v>
      </c>
      <c r="T176" s="106">
        <v>0</v>
      </c>
      <c r="U176" s="106">
        <v>0</v>
      </c>
      <c r="V176" s="106">
        <v>0</v>
      </c>
    </row>
    <row r="177" spans="2:22" x14ac:dyDescent="0.3">
      <c r="B177" s="90">
        <v>1</v>
      </c>
      <c r="C177" s="91" t="s">
        <v>5352</v>
      </c>
      <c r="D177" s="91" t="s">
        <v>5496</v>
      </c>
      <c r="E177" s="91" t="s">
        <v>5497</v>
      </c>
      <c r="F177" s="90"/>
      <c r="G177" s="90"/>
      <c r="H177" s="90"/>
      <c r="I177" s="91">
        <v>628165</v>
      </c>
      <c r="J177" s="91">
        <v>628165</v>
      </c>
      <c r="K177" s="91">
        <v>628165</v>
      </c>
      <c r="L177" s="91">
        <v>2003448</v>
      </c>
      <c r="M177" s="91">
        <v>2003448</v>
      </c>
      <c r="N177" s="91">
        <v>2003448</v>
      </c>
      <c r="O177" s="90">
        <v>1</v>
      </c>
      <c r="P177" s="82">
        <f>O177*VLOOKUP(I177,$C$206:$E$2231,3,0)</f>
        <v>89936.55</v>
      </c>
      <c r="Q177" s="103">
        <f>O177*VLOOKUP(J177,$C$206:$E$2231,3,0)</f>
        <v>89936.55</v>
      </c>
      <c r="R177" s="104">
        <f>O177*VLOOKUP(K177,$C$206:$E$2231,3,0)</f>
        <v>89936.55</v>
      </c>
      <c r="T177">
        <f>O177*VLOOKUP(L177,'m22'!$A$1:$C$558,3,0)</f>
        <v>114084.48</v>
      </c>
      <c r="U177">
        <f>O177*VLOOKUP(M177,'m22'!$A$1:$C$558,3,0)</f>
        <v>114084.48</v>
      </c>
      <c r="V177">
        <f>O177*VLOOKUP(N177,'m22'!$A$1:$C$558,3,0)</f>
        <v>114084.48</v>
      </c>
    </row>
    <row r="178" spans="2:22" x14ac:dyDescent="0.3">
      <c r="B178" s="90">
        <v>3</v>
      </c>
      <c r="C178" s="91" t="s">
        <v>5352</v>
      </c>
      <c r="D178" s="91" t="s">
        <v>5498</v>
      </c>
      <c r="E178" s="91"/>
      <c r="F178" s="90"/>
      <c r="G178" s="90"/>
      <c r="H178" s="90"/>
      <c r="I178" s="91">
        <v>332439</v>
      </c>
      <c r="J178" s="91">
        <v>332439</v>
      </c>
      <c r="K178" s="91">
        <v>332439</v>
      </c>
      <c r="L178" s="91">
        <v>332439</v>
      </c>
      <c r="M178" s="91">
        <v>332439</v>
      </c>
      <c r="N178" s="91">
        <v>332439</v>
      </c>
      <c r="O178" s="90">
        <v>4</v>
      </c>
      <c r="P178" s="82">
        <f t="shared" ref="P178:P188" si="18">O178*VLOOKUP(L178,$C$206:$E$2231,3,0)</f>
        <v>2242.64</v>
      </c>
      <c r="Q178" s="103">
        <f t="shared" ref="Q178:Q188" si="19">O178*VLOOKUP(M178,$C$206:$E$2231,3,0)</f>
        <v>2242.64</v>
      </c>
      <c r="R178" s="104">
        <f t="shared" ref="R178:R188" si="20">O178*VLOOKUP(N178,$C$206:$E$2231,3,0)</f>
        <v>2242.64</v>
      </c>
      <c r="T178">
        <f>O178*VLOOKUP(L178,'m22'!$A$1:$C$558,3,0)</f>
        <v>2097.7199999999998</v>
      </c>
      <c r="U178">
        <f>O178*VLOOKUP(M178,'m22'!$A$1:$C$558,3,0)</f>
        <v>2097.7199999999998</v>
      </c>
      <c r="V178">
        <f>O178*VLOOKUP(N178,'m22'!$A$1:$C$558,3,0)</f>
        <v>2097.7199999999998</v>
      </c>
    </row>
    <row r="179" spans="2:22" x14ac:dyDescent="0.3">
      <c r="B179" s="90">
        <v>4</v>
      </c>
      <c r="C179" s="91" t="s">
        <v>5352</v>
      </c>
      <c r="D179" s="91" t="s">
        <v>5499</v>
      </c>
      <c r="E179" s="91" t="s">
        <v>5500</v>
      </c>
      <c r="F179" s="90"/>
      <c r="G179" s="90"/>
      <c r="H179" s="90"/>
      <c r="I179" s="91">
        <v>640068</v>
      </c>
      <c r="J179" s="91">
        <v>640068</v>
      </c>
      <c r="K179" s="91">
        <v>640068</v>
      </c>
      <c r="L179" s="91">
        <v>640068</v>
      </c>
      <c r="M179" s="91">
        <v>640068</v>
      </c>
      <c r="N179" s="91">
        <v>640068</v>
      </c>
      <c r="O179" s="90">
        <v>0</v>
      </c>
      <c r="P179" s="82">
        <f t="shared" si="18"/>
        <v>0</v>
      </c>
      <c r="Q179" s="103">
        <f t="shared" si="19"/>
        <v>0</v>
      </c>
      <c r="R179" s="104">
        <f t="shared" si="20"/>
        <v>0</v>
      </c>
      <c r="T179">
        <f>O179*VLOOKUP(L179,'m22'!$A$1:$C$558,3,0)</f>
        <v>0</v>
      </c>
      <c r="U179">
        <f>O179*VLOOKUP(M179,'m22'!$A$1:$C$558,3,0)</f>
        <v>0</v>
      </c>
      <c r="V179">
        <f>O179*VLOOKUP(N179,'m22'!$A$1:$C$558,3,0)</f>
        <v>0</v>
      </c>
    </row>
    <row r="180" spans="2:22" x14ac:dyDescent="0.3">
      <c r="B180" s="90">
        <v>4</v>
      </c>
      <c r="C180" s="91" t="s">
        <v>5352</v>
      </c>
      <c r="D180" s="91" t="s">
        <v>5499</v>
      </c>
      <c r="E180" s="91" t="s">
        <v>5501</v>
      </c>
      <c r="F180" s="90"/>
      <c r="G180" s="90"/>
      <c r="H180" s="90"/>
      <c r="I180" s="91">
        <v>632590</v>
      </c>
      <c r="J180" s="91">
        <v>632590</v>
      </c>
      <c r="K180" s="91">
        <v>632590</v>
      </c>
      <c r="L180" s="91">
        <v>632590</v>
      </c>
      <c r="M180" s="91">
        <v>632590</v>
      </c>
      <c r="N180" s="91">
        <v>632590</v>
      </c>
      <c r="O180" s="90">
        <v>1</v>
      </c>
      <c r="P180" s="82">
        <f t="shared" si="18"/>
        <v>21251.360000000001</v>
      </c>
      <c r="Q180" s="103">
        <f t="shared" si="19"/>
        <v>21251.360000000001</v>
      </c>
      <c r="R180" s="104">
        <f t="shared" si="20"/>
        <v>21251.360000000001</v>
      </c>
      <c r="T180">
        <f>O180*VLOOKUP(L180,'m22'!$A$1:$C$558,3,0)</f>
        <v>19878.259999999998</v>
      </c>
      <c r="U180">
        <f>O180*VLOOKUP(M180,'m22'!$A$1:$C$558,3,0)</f>
        <v>19878.259999999998</v>
      </c>
      <c r="V180">
        <f>O180*VLOOKUP(N180,'m22'!$A$1:$C$558,3,0)</f>
        <v>19878.259999999998</v>
      </c>
    </row>
    <row r="181" spans="2:22" x14ac:dyDescent="0.3">
      <c r="B181" s="90">
        <v>5</v>
      </c>
      <c r="C181" s="91" t="s">
        <v>5352</v>
      </c>
      <c r="D181" s="91" t="s">
        <v>5502</v>
      </c>
      <c r="E181" s="91"/>
      <c r="F181" s="90"/>
      <c r="G181" s="90"/>
      <c r="H181" s="90" t="s">
        <v>5421</v>
      </c>
      <c r="I181" s="91">
        <v>390659</v>
      </c>
      <c r="J181" s="91">
        <v>390659</v>
      </c>
      <c r="K181" s="91">
        <v>390659</v>
      </c>
      <c r="L181" s="91">
        <v>390659</v>
      </c>
      <c r="M181" s="91">
        <v>390659</v>
      </c>
      <c r="N181" s="91">
        <v>390659</v>
      </c>
      <c r="O181" s="90">
        <v>1</v>
      </c>
      <c r="P181" s="82">
        <f t="shared" si="18"/>
        <v>12874.52</v>
      </c>
      <c r="Q181" s="103">
        <f t="shared" si="19"/>
        <v>12874.52</v>
      </c>
      <c r="R181" s="104">
        <f t="shared" si="20"/>
        <v>12874.52</v>
      </c>
      <c r="T181">
        <f>O181*VLOOKUP(L181,'m22'!$A$1:$C$558,3,0)</f>
        <v>12042.63</v>
      </c>
      <c r="U181">
        <f>O181*VLOOKUP(M181,'m22'!$A$1:$C$558,3,0)</f>
        <v>12042.63</v>
      </c>
      <c r="V181">
        <f>O181*VLOOKUP(N181,'m22'!$A$1:$C$558,3,0)</f>
        <v>12042.63</v>
      </c>
    </row>
    <row r="182" spans="2:22" x14ac:dyDescent="0.3">
      <c r="B182" s="90">
        <v>5</v>
      </c>
      <c r="C182" s="91" t="s">
        <v>5352</v>
      </c>
      <c r="D182" s="91" t="s">
        <v>5502</v>
      </c>
      <c r="E182" s="91"/>
      <c r="F182" s="90"/>
      <c r="G182" s="90"/>
      <c r="H182" s="90" t="s">
        <v>5422</v>
      </c>
      <c r="I182" s="91">
        <v>390660</v>
      </c>
      <c r="J182" s="91">
        <v>390660</v>
      </c>
      <c r="K182" s="91">
        <v>390660</v>
      </c>
      <c r="L182" s="91">
        <v>390660</v>
      </c>
      <c r="M182" s="91">
        <v>390660</v>
      </c>
      <c r="N182" s="91">
        <v>390660</v>
      </c>
      <c r="O182" s="90">
        <v>0</v>
      </c>
      <c r="P182" s="82">
        <f t="shared" si="18"/>
        <v>0</v>
      </c>
      <c r="Q182" s="103">
        <f t="shared" si="19"/>
        <v>0</v>
      </c>
      <c r="R182" s="104">
        <f t="shared" si="20"/>
        <v>0</v>
      </c>
      <c r="T182">
        <f>O182*VLOOKUP(L182,'m22'!$A$1:$C$558,3,0)</f>
        <v>0</v>
      </c>
      <c r="U182">
        <f>O182*VLOOKUP(M182,'m22'!$A$1:$C$558,3,0)</f>
        <v>0</v>
      </c>
      <c r="V182">
        <f>O182*VLOOKUP(N182,'m22'!$A$1:$C$558,3,0)</f>
        <v>0</v>
      </c>
    </row>
    <row r="183" spans="2:22" x14ac:dyDescent="0.3">
      <c r="B183" s="90">
        <v>6</v>
      </c>
      <c r="C183" s="91" t="s">
        <v>5352</v>
      </c>
      <c r="D183" s="91" t="s">
        <v>5432</v>
      </c>
      <c r="E183" s="91" t="s">
        <v>5433</v>
      </c>
      <c r="F183" s="90" t="s">
        <v>5503</v>
      </c>
      <c r="G183" s="90"/>
      <c r="H183" s="90"/>
      <c r="I183" s="91">
        <v>319954</v>
      </c>
      <c r="J183" s="91"/>
      <c r="K183" s="91"/>
      <c r="L183" s="91">
        <v>319954</v>
      </c>
      <c r="M183" s="91"/>
      <c r="N183" s="91"/>
      <c r="O183" s="90">
        <v>1</v>
      </c>
      <c r="P183" s="82">
        <f t="shared" si="18"/>
        <v>45241.95</v>
      </c>
      <c r="Q183" s="103">
        <f t="shared" si="19"/>
        <v>0</v>
      </c>
      <c r="R183" s="104">
        <f t="shared" si="20"/>
        <v>0</v>
      </c>
      <c r="T183">
        <f>O183*VLOOKUP(L183,'m22'!$A$1:$C$558,3,0)</f>
        <v>42318.81</v>
      </c>
      <c r="U183">
        <f>O183*VLOOKUP(M183,'m22'!$A$1:$C$558,3,0)</f>
        <v>0</v>
      </c>
      <c r="V183">
        <f>O183*VLOOKUP(N183,'m22'!$A$1:$C$558,3,0)</f>
        <v>0</v>
      </c>
    </row>
    <row r="184" spans="2:22" x14ac:dyDescent="0.3">
      <c r="B184" s="90">
        <v>6</v>
      </c>
      <c r="C184" s="91" t="s">
        <v>5352</v>
      </c>
      <c r="D184" s="91" t="s">
        <v>5432</v>
      </c>
      <c r="E184" s="91" t="s">
        <v>5434</v>
      </c>
      <c r="F184" s="90" t="s">
        <v>5503</v>
      </c>
      <c r="G184" s="90"/>
      <c r="H184" s="90"/>
      <c r="I184" s="91"/>
      <c r="J184" s="91">
        <v>319955</v>
      </c>
      <c r="K184" s="91"/>
      <c r="L184" s="91"/>
      <c r="M184" s="91">
        <v>319955</v>
      </c>
      <c r="N184" s="91"/>
      <c r="O184" s="90">
        <v>1</v>
      </c>
      <c r="P184" s="82">
        <f t="shared" si="18"/>
        <v>0</v>
      </c>
      <c r="Q184" s="103">
        <f t="shared" si="19"/>
        <v>45241.95</v>
      </c>
      <c r="R184" s="104">
        <f t="shared" si="20"/>
        <v>0</v>
      </c>
      <c r="T184">
        <f>O184*VLOOKUP(L184,'m22'!$A$1:$C$558,3,0)</f>
        <v>0</v>
      </c>
      <c r="U184">
        <f>O184*VLOOKUP(M184,'m22'!$A$1:$C$558,3,0)</f>
        <v>42318.81</v>
      </c>
      <c r="V184">
        <f>O184*VLOOKUP(N184,'m22'!$A$1:$C$558,3,0)</f>
        <v>0</v>
      </c>
    </row>
    <row r="185" spans="2:22" x14ac:dyDescent="0.3">
      <c r="B185" s="90">
        <v>6</v>
      </c>
      <c r="C185" s="91" t="s">
        <v>5352</v>
      </c>
      <c r="D185" s="91" t="s">
        <v>5432</v>
      </c>
      <c r="E185" s="91" t="s">
        <v>5353</v>
      </c>
      <c r="F185" s="90" t="s">
        <v>5503</v>
      </c>
      <c r="G185" s="90"/>
      <c r="H185" s="90"/>
      <c r="I185" s="91"/>
      <c r="J185" s="91"/>
      <c r="K185" s="91">
        <v>340317</v>
      </c>
      <c r="L185" s="91"/>
      <c r="M185" s="91"/>
      <c r="N185" s="91">
        <v>340317</v>
      </c>
      <c r="O185" s="90">
        <v>1</v>
      </c>
      <c r="P185" s="82">
        <f t="shared" si="18"/>
        <v>0</v>
      </c>
      <c r="Q185" s="103">
        <f t="shared" si="19"/>
        <v>0</v>
      </c>
      <c r="R185" s="104">
        <f t="shared" si="20"/>
        <v>45241.95</v>
      </c>
      <c r="T185">
        <f>O185*VLOOKUP(L185,'m22'!$A$1:$C$558,3,0)</f>
        <v>0</v>
      </c>
      <c r="U185">
        <f>O185*VLOOKUP(M185,'m22'!$A$1:$C$558,3,0)</f>
        <v>0</v>
      </c>
      <c r="V185">
        <f>O185*VLOOKUP(N185,'m22'!$A$1:$C$558,3,0)</f>
        <v>42318.81</v>
      </c>
    </row>
    <row r="186" spans="2:22" x14ac:dyDescent="0.3">
      <c r="B186" s="90">
        <v>11</v>
      </c>
      <c r="C186" s="91" t="s">
        <v>5352</v>
      </c>
      <c r="D186" s="91" t="s">
        <v>5416</v>
      </c>
      <c r="E186" s="91"/>
      <c r="F186" s="90"/>
      <c r="G186" s="90"/>
      <c r="H186" s="90"/>
      <c r="I186" s="91">
        <v>260272</v>
      </c>
      <c r="J186" s="91">
        <v>260272</v>
      </c>
      <c r="K186" s="91">
        <v>260272</v>
      </c>
      <c r="L186" s="91">
        <v>260272</v>
      </c>
      <c r="M186" s="91">
        <v>260272</v>
      </c>
      <c r="N186" s="91">
        <v>260272</v>
      </c>
      <c r="O186" s="90">
        <v>2</v>
      </c>
      <c r="P186" s="82">
        <f t="shared" si="18"/>
        <v>10818.4</v>
      </c>
      <c r="Q186" s="103">
        <f t="shared" si="19"/>
        <v>10818.4</v>
      </c>
      <c r="R186" s="104">
        <f t="shared" si="20"/>
        <v>10818.4</v>
      </c>
      <c r="T186">
        <f>O186*VLOOKUP(L186,'m22'!$A$1:$C$558,3,0)</f>
        <v>10119.5</v>
      </c>
      <c r="U186">
        <f>O186*VLOOKUP(M186,'m22'!$A$1:$C$558,3,0)</f>
        <v>10119.5</v>
      </c>
      <c r="V186">
        <f>O186*VLOOKUP(N186,'m22'!$A$1:$C$558,3,0)</f>
        <v>10119.5</v>
      </c>
    </row>
    <row r="187" spans="2:22" x14ac:dyDescent="0.3">
      <c r="B187" s="90">
        <v>12</v>
      </c>
      <c r="C187" s="91" t="s">
        <v>5352</v>
      </c>
      <c r="D187" s="91" t="s">
        <v>5475</v>
      </c>
      <c r="E187" s="91" t="s">
        <v>5504</v>
      </c>
      <c r="F187" s="90"/>
      <c r="G187" s="90"/>
      <c r="H187" s="90"/>
      <c r="I187" s="91">
        <v>633956</v>
      </c>
      <c r="J187" s="91">
        <v>633956</v>
      </c>
      <c r="K187" s="91">
        <v>633956</v>
      </c>
      <c r="L187" s="91">
        <v>633956</v>
      </c>
      <c r="M187" s="91">
        <v>633956</v>
      </c>
      <c r="N187" s="91">
        <v>633956</v>
      </c>
      <c r="O187" s="90">
        <v>0</v>
      </c>
      <c r="P187" s="82">
        <f t="shared" si="18"/>
        <v>0</v>
      </c>
      <c r="Q187" s="103">
        <f t="shared" si="19"/>
        <v>0</v>
      </c>
      <c r="R187" s="104">
        <f t="shared" si="20"/>
        <v>0</v>
      </c>
      <c r="T187">
        <f>O187*VLOOKUP(L187,'m22'!$A$1:$C$558,3,0)</f>
        <v>0</v>
      </c>
      <c r="U187">
        <f>O187*VLOOKUP(M187,'m22'!$A$1:$C$558,3,0)</f>
        <v>0</v>
      </c>
      <c r="V187">
        <f>O187*VLOOKUP(N187,'m22'!$A$1:$C$558,3,0)</f>
        <v>0</v>
      </c>
    </row>
    <row r="188" spans="2:22" x14ac:dyDescent="0.3">
      <c r="B188" s="90">
        <v>12</v>
      </c>
      <c r="C188" s="91" t="s">
        <v>5352</v>
      </c>
      <c r="D188" s="91" t="s">
        <v>5475</v>
      </c>
      <c r="E188" s="91" t="s">
        <v>5505</v>
      </c>
      <c r="F188" s="90"/>
      <c r="G188" s="90"/>
      <c r="H188" s="90"/>
      <c r="I188" s="91">
        <v>633934</v>
      </c>
      <c r="J188" s="91">
        <v>633934</v>
      </c>
      <c r="K188" s="91">
        <v>633934</v>
      </c>
      <c r="L188" s="91">
        <v>633934</v>
      </c>
      <c r="M188" s="91">
        <v>633934</v>
      </c>
      <c r="N188" s="91">
        <v>633934</v>
      </c>
      <c r="O188" s="90">
        <v>0</v>
      </c>
      <c r="P188" s="82">
        <f t="shared" si="18"/>
        <v>0</v>
      </c>
      <c r="Q188" s="103">
        <f t="shared" si="19"/>
        <v>0</v>
      </c>
      <c r="R188" s="104">
        <f t="shared" si="20"/>
        <v>0</v>
      </c>
      <c r="T188">
        <f>O188*VLOOKUP(L188,'m22'!$A$1:$C$558,3,0)</f>
        <v>0</v>
      </c>
      <c r="U188">
        <f>O188*VLOOKUP(M188,'m22'!$A$1:$C$558,3,0)</f>
        <v>0</v>
      </c>
      <c r="V188">
        <f>O188*VLOOKUP(N188,'m22'!$A$1:$C$558,3,0)</f>
        <v>0</v>
      </c>
    </row>
    <row r="189" spans="2:22" x14ac:dyDescent="0.3">
      <c r="B189" s="90">
        <v>12</v>
      </c>
      <c r="C189" s="91" t="s">
        <v>5352</v>
      </c>
      <c r="D189" s="91" t="s">
        <v>5475</v>
      </c>
      <c r="E189" s="91" t="s">
        <v>5506</v>
      </c>
      <c r="F189" s="90"/>
      <c r="G189" s="90"/>
      <c r="H189" s="90"/>
      <c r="I189" s="91">
        <v>633936</v>
      </c>
      <c r="J189" s="91">
        <v>633936</v>
      </c>
      <c r="K189" s="91">
        <v>633936</v>
      </c>
      <c r="L189" s="91">
        <v>633936</v>
      </c>
      <c r="M189" s="91">
        <v>633936</v>
      </c>
      <c r="N189" s="91">
        <v>633936</v>
      </c>
      <c r="O189" s="90">
        <v>0</v>
      </c>
      <c r="P189" s="82">
        <f>O189*IFERROR(VLOOKUP(L189,$C$206:$E$2231,3,0),0)</f>
        <v>0</v>
      </c>
      <c r="Q189" s="103">
        <f>O189*IFERROR(VLOOKUP(M189,$C$206:$E$2231,3,0),0)</f>
        <v>0</v>
      </c>
      <c r="R189" s="104">
        <f>O189*IFERROR(VLOOKUP(N189,$C$206:$E$2231,3,0),0)</f>
        <v>0</v>
      </c>
      <c r="T189" s="106">
        <v>0</v>
      </c>
      <c r="U189" s="106">
        <v>0</v>
      </c>
      <c r="V189" s="106">
        <v>0</v>
      </c>
    </row>
    <row r="190" spans="2:22" x14ac:dyDescent="0.3">
      <c r="B190" s="90">
        <v>12</v>
      </c>
      <c r="C190" s="91" t="s">
        <v>5352</v>
      </c>
      <c r="D190" s="91" t="s">
        <v>5475</v>
      </c>
      <c r="E190" s="91" t="s">
        <v>5507</v>
      </c>
      <c r="F190" s="90"/>
      <c r="G190" s="90"/>
      <c r="H190" s="90"/>
      <c r="I190" s="91">
        <v>633934</v>
      </c>
      <c r="J190" s="91">
        <v>633934</v>
      </c>
      <c r="K190" s="91">
        <v>633934</v>
      </c>
      <c r="L190" s="91">
        <v>633934</v>
      </c>
      <c r="M190" s="91">
        <v>633934</v>
      </c>
      <c r="N190" s="91">
        <v>633934</v>
      </c>
      <c r="O190" s="90">
        <v>0</v>
      </c>
      <c r="P190" s="82">
        <f t="shared" ref="P190:P201" si="21">O190*VLOOKUP(L190,$C$206:$E$2231,3,0)</f>
        <v>0</v>
      </c>
      <c r="Q190" s="103">
        <f t="shared" ref="Q190:Q201" si="22">O190*VLOOKUP(M190,$C$206:$E$2231,3,0)</f>
        <v>0</v>
      </c>
      <c r="R190" s="104">
        <f t="shared" ref="R190:R201" si="23">O190*VLOOKUP(N190,$C$206:$E$2231,3,0)</f>
        <v>0</v>
      </c>
      <c r="T190">
        <f>O190*VLOOKUP(L190,'m22'!$A$1:$C$558,3,0)</f>
        <v>0</v>
      </c>
      <c r="U190">
        <f>O190*VLOOKUP(M190,'m22'!$A$1:$C$558,3,0)</f>
        <v>0</v>
      </c>
      <c r="V190">
        <f>O190*VLOOKUP(N190,'m22'!$A$1:$C$558,3,0)</f>
        <v>0</v>
      </c>
    </row>
    <row r="191" spans="2:22" x14ac:dyDescent="0.3">
      <c r="B191" s="90">
        <v>10</v>
      </c>
      <c r="C191" s="91" t="s">
        <v>5352</v>
      </c>
      <c r="D191" s="91" t="s">
        <v>5423</v>
      </c>
      <c r="E191" s="91"/>
      <c r="F191" s="90"/>
      <c r="G191" s="90"/>
      <c r="H191" s="90"/>
      <c r="I191" s="91">
        <v>787188</v>
      </c>
      <c r="J191" s="91">
        <v>787188</v>
      </c>
      <c r="K191" s="91">
        <v>787188</v>
      </c>
      <c r="L191" s="100">
        <v>859172</v>
      </c>
      <c r="M191" s="100">
        <v>859172</v>
      </c>
      <c r="N191" s="100">
        <v>859172</v>
      </c>
      <c r="O191" s="90">
        <v>2</v>
      </c>
      <c r="P191" s="82">
        <f t="shared" si="21"/>
        <v>3450.68</v>
      </c>
      <c r="Q191" s="103">
        <f t="shared" si="22"/>
        <v>3450.68</v>
      </c>
      <c r="R191" s="104">
        <f t="shared" si="23"/>
        <v>3450.68</v>
      </c>
      <c r="T191">
        <f>O191*VLOOKUP(L191,'m22'!$A$1:$C$558,3,0)</f>
        <v>3227.76</v>
      </c>
      <c r="U191">
        <f>O191*VLOOKUP(M191,'m22'!$A$1:$C$558,3,0)</f>
        <v>3227.76</v>
      </c>
      <c r="V191">
        <f>O191*VLOOKUP(N191,'m22'!$A$1:$C$558,3,0)</f>
        <v>3227.76</v>
      </c>
    </row>
    <row r="192" spans="2:22" x14ac:dyDescent="0.3">
      <c r="B192" s="90" t="s">
        <v>5424</v>
      </c>
      <c r="C192" s="91" t="s">
        <v>5352</v>
      </c>
      <c r="D192" s="91" t="s">
        <v>5480</v>
      </c>
      <c r="E192" s="91"/>
      <c r="F192" s="90"/>
      <c r="G192" s="90"/>
      <c r="H192" s="90"/>
      <c r="I192" s="91">
        <v>788504</v>
      </c>
      <c r="J192" s="91">
        <v>788504</v>
      </c>
      <c r="K192" s="91">
        <v>788504</v>
      </c>
      <c r="L192" s="100">
        <v>834705</v>
      </c>
      <c r="M192" s="100">
        <v>834705</v>
      </c>
      <c r="N192" s="100">
        <v>834705</v>
      </c>
      <c r="O192" s="90">
        <v>2</v>
      </c>
      <c r="P192" s="82">
        <f t="shared" si="21"/>
        <v>700.9</v>
      </c>
      <c r="Q192" s="103">
        <f t="shared" si="22"/>
        <v>700.9</v>
      </c>
      <c r="R192" s="104">
        <f t="shared" si="23"/>
        <v>700.9</v>
      </c>
      <c r="T192">
        <f>O192*VLOOKUP(L192,'m22'!$A$1:$C$558,3,0)</f>
        <v>655.72</v>
      </c>
      <c r="U192">
        <f>O192*VLOOKUP(M192,'m22'!$A$1:$C$558,3,0)</f>
        <v>655.72</v>
      </c>
      <c r="V192">
        <f>O192*VLOOKUP(N192,'m22'!$A$1:$C$558,3,0)</f>
        <v>655.72</v>
      </c>
    </row>
    <row r="193" spans="2:22" x14ac:dyDescent="0.3">
      <c r="B193" s="90">
        <v>13</v>
      </c>
      <c r="C193" s="91" t="s">
        <v>5352</v>
      </c>
      <c r="D193" s="91" t="s">
        <v>5508</v>
      </c>
      <c r="E193" s="91"/>
      <c r="F193" s="90"/>
      <c r="G193" s="90"/>
      <c r="H193" s="90"/>
      <c r="I193" s="91">
        <v>263858</v>
      </c>
      <c r="J193" s="91">
        <v>263858</v>
      </c>
      <c r="K193" s="91">
        <v>263858</v>
      </c>
      <c r="L193" s="91">
        <v>263858</v>
      </c>
      <c r="M193" s="91">
        <v>263858</v>
      </c>
      <c r="N193" s="91">
        <v>263858</v>
      </c>
      <c r="O193" s="90">
        <v>1</v>
      </c>
      <c r="P193" s="82">
        <f t="shared" si="21"/>
        <v>1962.72</v>
      </c>
      <c r="Q193" s="103">
        <f t="shared" si="22"/>
        <v>1962.72</v>
      </c>
      <c r="R193" s="104">
        <f t="shared" si="23"/>
        <v>1962.72</v>
      </c>
      <c r="T193">
        <f>O193*VLOOKUP(L193,'m22'!$A$1:$C$558,3,0)</f>
        <v>1835.91</v>
      </c>
      <c r="U193">
        <f>O193*VLOOKUP(M193,'m22'!$A$1:$C$558,3,0)</f>
        <v>1835.91</v>
      </c>
      <c r="V193">
        <f>O193*VLOOKUP(N193,'m22'!$A$1:$C$558,3,0)</f>
        <v>1835.91</v>
      </c>
    </row>
    <row r="194" spans="2:22" x14ac:dyDescent="0.3">
      <c r="B194" s="90">
        <v>15</v>
      </c>
      <c r="C194" s="91" t="s">
        <v>5352</v>
      </c>
      <c r="D194" s="91" t="s">
        <v>5509</v>
      </c>
      <c r="E194" s="91"/>
      <c r="F194" s="90"/>
      <c r="G194" s="90"/>
      <c r="H194" s="90"/>
      <c r="I194" s="91">
        <v>787208</v>
      </c>
      <c r="J194" s="91">
        <v>787208</v>
      </c>
      <c r="K194" s="91">
        <v>787208</v>
      </c>
      <c r="L194" s="91">
        <v>787208</v>
      </c>
      <c r="M194" s="91">
        <v>787208</v>
      </c>
      <c r="N194" s="91">
        <v>787208</v>
      </c>
      <c r="O194" s="90">
        <v>1</v>
      </c>
      <c r="P194" s="82">
        <f t="shared" si="21"/>
        <v>2330.8000000000002</v>
      </c>
      <c r="Q194" s="103">
        <f t="shared" si="22"/>
        <v>2330.8000000000002</v>
      </c>
      <c r="R194" s="104">
        <f t="shared" si="23"/>
        <v>2330.8000000000002</v>
      </c>
      <c r="T194">
        <f>O194*VLOOKUP(L194,'m22'!$A$1:$C$558,3,0)</f>
        <v>2180.1999999999998</v>
      </c>
      <c r="U194">
        <f>O194*VLOOKUP(M194,'m22'!$A$1:$C$558,3,0)</f>
        <v>2180.1999999999998</v>
      </c>
      <c r="V194">
        <f>O194*VLOOKUP(N194,'m22'!$A$1:$C$558,3,0)</f>
        <v>2180.1999999999998</v>
      </c>
    </row>
    <row r="195" spans="2:22" x14ac:dyDescent="0.3">
      <c r="B195" s="90">
        <v>7</v>
      </c>
      <c r="C195" s="91" t="s">
        <v>5352</v>
      </c>
      <c r="D195" s="91" t="s">
        <v>5510</v>
      </c>
      <c r="E195" s="91"/>
      <c r="F195" s="90"/>
      <c r="G195" s="90"/>
      <c r="H195" s="90"/>
      <c r="I195" s="91">
        <v>787387</v>
      </c>
      <c r="J195" s="91">
        <v>787387</v>
      </c>
      <c r="K195" s="91">
        <v>787387</v>
      </c>
      <c r="L195" s="91">
        <v>787387</v>
      </c>
      <c r="M195" s="91">
        <v>787387</v>
      </c>
      <c r="N195" s="91">
        <v>787387</v>
      </c>
      <c r="O195" s="90">
        <v>1</v>
      </c>
      <c r="P195" s="82">
        <f t="shared" si="21"/>
        <v>7272.75</v>
      </c>
      <c r="Q195" s="103">
        <f t="shared" si="22"/>
        <v>7272.75</v>
      </c>
      <c r="R195" s="104">
        <f t="shared" si="23"/>
        <v>7272.75</v>
      </c>
      <c r="T195">
        <f>O195*VLOOKUP(L195,'m22'!$A$1:$C$558,3,0)</f>
        <v>6802.89</v>
      </c>
      <c r="U195">
        <f>O195*VLOOKUP(M195,'m22'!$A$1:$C$558,3,0)</f>
        <v>6802.89</v>
      </c>
      <c r="V195">
        <f>O195*VLOOKUP(N195,'m22'!$A$1:$C$558,3,0)</f>
        <v>6802.89</v>
      </c>
    </row>
    <row r="196" spans="2:22" x14ac:dyDescent="0.3">
      <c r="B196" s="90"/>
      <c r="C196" s="91" t="s">
        <v>5352</v>
      </c>
      <c r="D196" s="91" t="s">
        <v>5435</v>
      </c>
      <c r="E196" s="91" t="s">
        <v>5436</v>
      </c>
      <c r="F196" s="90"/>
      <c r="G196" s="90">
        <v>788402</v>
      </c>
      <c r="H196" s="90">
        <v>788383</v>
      </c>
      <c r="I196" s="91">
        <v>821923</v>
      </c>
      <c r="J196" s="91">
        <v>821923</v>
      </c>
      <c r="K196" s="91">
        <v>821923</v>
      </c>
      <c r="L196" s="100">
        <v>788410</v>
      </c>
      <c r="M196" s="100">
        <v>788407</v>
      </c>
      <c r="N196" s="100">
        <v>821926</v>
      </c>
      <c r="O196" s="90">
        <v>1</v>
      </c>
      <c r="P196" s="82">
        <f t="shared" si="21"/>
        <v>257.63</v>
      </c>
      <c r="Q196" s="103">
        <f t="shared" si="22"/>
        <v>257.63</v>
      </c>
      <c r="R196" s="104">
        <f t="shared" si="23"/>
        <v>496.61</v>
      </c>
      <c r="T196">
        <f>O196*VLOOKUP(L196,'m22'!$A$1:$C$558,3,0)</f>
        <v>240.92</v>
      </c>
      <c r="U196">
        <f>O196*VLOOKUP(M196,'m22'!$A$1:$C$558,3,0)</f>
        <v>240.92</v>
      </c>
      <c r="V196">
        <f>O196*VLOOKUP(N196,'m22'!$A$1:$C$558,3,0)</f>
        <v>464.54</v>
      </c>
    </row>
    <row r="197" spans="2:22" x14ac:dyDescent="0.3">
      <c r="B197" s="90"/>
      <c r="C197" s="91" t="s">
        <v>5352</v>
      </c>
      <c r="D197" s="91" t="s">
        <v>5435</v>
      </c>
      <c r="E197" s="91" t="s">
        <v>5437</v>
      </c>
      <c r="F197" s="90"/>
      <c r="G197" s="90">
        <v>788386</v>
      </c>
      <c r="H197" s="90">
        <v>788399</v>
      </c>
      <c r="I197" s="91">
        <v>821924</v>
      </c>
      <c r="J197" s="91">
        <v>821924</v>
      </c>
      <c r="K197" s="91">
        <v>821924</v>
      </c>
      <c r="L197" s="100">
        <v>861167</v>
      </c>
      <c r="M197" s="100">
        <v>861154</v>
      </c>
      <c r="N197" s="100">
        <v>862558</v>
      </c>
      <c r="O197" s="90">
        <v>2</v>
      </c>
      <c r="P197" s="82">
        <f t="shared" si="21"/>
        <v>1416.24</v>
      </c>
      <c r="Q197" s="103">
        <f t="shared" si="22"/>
        <v>1416.24</v>
      </c>
      <c r="R197" s="104">
        <f t="shared" si="23"/>
        <v>2303.62</v>
      </c>
      <c r="T197">
        <f>O197*VLOOKUP(L197,'m22'!$A$1:$C$558,3,0)</f>
        <v>1324.84</v>
      </c>
      <c r="U197">
        <f>O197*VLOOKUP(M197,'m22'!$A$1:$C$558,3,0)</f>
        <v>1324.84</v>
      </c>
      <c r="V197">
        <f>O197*VLOOKUP(N197,'m22'!$A$1:$C$558,3,0)</f>
        <v>2154.7600000000002</v>
      </c>
    </row>
    <row r="198" spans="2:22" x14ac:dyDescent="0.3">
      <c r="B198" s="90"/>
      <c r="C198" s="91" t="s">
        <v>5352</v>
      </c>
      <c r="D198" s="91" t="s">
        <v>5435</v>
      </c>
      <c r="E198" s="91" t="s">
        <v>5439</v>
      </c>
      <c r="F198" s="90"/>
      <c r="G198" s="90">
        <v>788418</v>
      </c>
      <c r="H198" s="90">
        <v>258922</v>
      </c>
      <c r="I198" s="91">
        <v>821925</v>
      </c>
      <c r="J198" s="91">
        <v>821925</v>
      </c>
      <c r="K198" s="91">
        <v>821925</v>
      </c>
      <c r="L198" s="100">
        <v>788426</v>
      </c>
      <c r="M198" s="100">
        <v>788423</v>
      </c>
      <c r="N198" s="100">
        <v>821924</v>
      </c>
      <c r="O198" s="90">
        <v>1</v>
      </c>
      <c r="P198" s="82">
        <f t="shared" si="21"/>
        <v>496.61</v>
      </c>
      <c r="Q198" s="103">
        <f t="shared" si="22"/>
        <v>496.61</v>
      </c>
      <c r="R198" s="104">
        <f t="shared" si="23"/>
        <v>708.12</v>
      </c>
      <c r="T198">
        <f>O198*VLOOKUP(L198,'m22'!$A$1:$C$558,3,0)</f>
        <v>464.54</v>
      </c>
      <c r="U198">
        <f>O198*VLOOKUP(M198,'m22'!$A$1:$C$558,3,0)</f>
        <v>464.54</v>
      </c>
      <c r="V198">
        <f>O198*VLOOKUP(N198,'m22'!$A$1:$C$558,3,0)</f>
        <v>662.42</v>
      </c>
    </row>
    <row r="199" spans="2:22" x14ac:dyDescent="0.3">
      <c r="B199" s="90"/>
      <c r="C199" s="91" t="s">
        <v>5352</v>
      </c>
      <c r="D199" s="91" t="s">
        <v>5435</v>
      </c>
      <c r="E199" s="91" t="s">
        <v>5438</v>
      </c>
      <c r="F199" s="90"/>
      <c r="G199" s="90">
        <v>788426</v>
      </c>
      <c r="H199" s="90">
        <v>788423</v>
      </c>
      <c r="I199" s="91">
        <v>821926</v>
      </c>
      <c r="J199" s="91">
        <v>821926</v>
      </c>
      <c r="K199" s="91">
        <v>821926</v>
      </c>
      <c r="L199" s="100">
        <v>788418</v>
      </c>
      <c r="M199" s="100">
        <v>788415</v>
      </c>
      <c r="N199" s="100">
        <v>821925</v>
      </c>
      <c r="O199" s="90">
        <v>1</v>
      </c>
      <c r="P199" s="82">
        <f t="shared" si="21"/>
        <v>496.61</v>
      </c>
      <c r="Q199" s="103">
        <f t="shared" si="22"/>
        <v>496.61</v>
      </c>
      <c r="R199" s="104">
        <f t="shared" si="23"/>
        <v>496.61</v>
      </c>
      <c r="T199">
        <f>O199*VLOOKUP(L199,'m22'!$A$1:$C$558,3,0)</f>
        <v>464.54</v>
      </c>
      <c r="U199">
        <f>O199*VLOOKUP(M199,'m22'!$A$1:$C$558,3,0)</f>
        <v>464.54</v>
      </c>
      <c r="V199">
        <f>O199*VLOOKUP(N199,'m22'!$A$1:$C$558,3,0)</f>
        <v>464.54</v>
      </c>
    </row>
    <row r="200" spans="2:22" x14ac:dyDescent="0.3">
      <c r="B200" s="90"/>
      <c r="C200" s="91" t="s">
        <v>5352</v>
      </c>
      <c r="D200" s="91" t="s">
        <v>5435</v>
      </c>
      <c r="E200" s="91" t="s">
        <v>5440</v>
      </c>
      <c r="F200" s="90"/>
      <c r="G200" s="90">
        <v>788434</v>
      </c>
      <c r="H200" s="90">
        <v>788431</v>
      </c>
      <c r="I200" s="91">
        <v>821927</v>
      </c>
      <c r="J200" s="91">
        <v>821927</v>
      </c>
      <c r="K200" s="91">
        <v>821927</v>
      </c>
      <c r="L200" s="100">
        <v>788434</v>
      </c>
      <c r="M200" s="100">
        <v>788431</v>
      </c>
      <c r="N200" s="100">
        <v>821923</v>
      </c>
      <c r="O200" s="90">
        <v>1</v>
      </c>
      <c r="P200" s="82">
        <f t="shared" si="21"/>
        <v>239.55</v>
      </c>
      <c r="Q200" s="103">
        <f t="shared" si="22"/>
        <v>239.55</v>
      </c>
      <c r="R200" s="104">
        <f t="shared" si="23"/>
        <v>601.72</v>
      </c>
      <c r="T200">
        <f>O200*VLOOKUP(L200,'m22'!$A$1:$C$558,3,0)</f>
        <v>224.06</v>
      </c>
      <c r="U200">
        <f>O200*VLOOKUP(M200,'m22'!$A$1:$C$558,3,0)</f>
        <v>224.06</v>
      </c>
      <c r="V200">
        <f>O200*VLOOKUP(N200,'m22'!$A$1:$C$558,3,0)</f>
        <v>562.83000000000004</v>
      </c>
    </row>
    <row r="201" spans="2:22" x14ac:dyDescent="0.3">
      <c r="B201" s="90"/>
      <c r="C201" s="91" t="s">
        <v>5352</v>
      </c>
      <c r="D201" s="91" t="s">
        <v>5511</v>
      </c>
      <c r="E201" s="91"/>
      <c r="F201" s="90"/>
      <c r="G201" s="90"/>
      <c r="H201" s="90"/>
      <c r="I201" s="91">
        <v>632626</v>
      </c>
      <c r="J201" s="91">
        <v>632626</v>
      </c>
      <c r="K201" s="91">
        <v>632626</v>
      </c>
      <c r="L201" s="91">
        <v>632626</v>
      </c>
      <c r="M201" s="91">
        <v>632626</v>
      </c>
      <c r="N201" s="91">
        <v>632626</v>
      </c>
      <c r="O201" s="90">
        <v>4</v>
      </c>
      <c r="P201" s="82">
        <f t="shared" si="21"/>
        <v>8935.7999999999993</v>
      </c>
      <c r="Q201" s="103">
        <f t="shared" si="22"/>
        <v>8935.7999999999993</v>
      </c>
      <c r="R201" s="104">
        <f t="shared" si="23"/>
        <v>8935.7999999999993</v>
      </c>
      <c r="T201">
        <f>O201*VLOOKUP(L201,'m22'!$A$1:$C$558,3,0)</f>
        <v>8358.44</v>
      </c>
      <c r="U201">
        <f>O201*VLOOKUP(M201,'m22'!$A$1:$C$558,3,0)</f>
        <v>8358.44</v>
      </c>
      <c r="V201">
        <f>O201*VLOOKUP(N201,'m22'!$A$1:$C$558,3,0)</f>
        <v>8358.44</v>
      </c>
    </row>
    <row r="202" spans="2:22" x14ac:dyDescent="0.3">
      <c r="P202" s="82"/>
      <c r="Q202" s="103"/>
      <c r="R202" s="104"/>
    </row>
    <row r="203" spans="2:22" x14ac:dyDescent="0.3">
      <c r="P203" s="82"/>
      <c r="Q203" s="103"/>
      <c r="R203" s="104"/>
    </row>
    <row r="205" spans="2:22" x14ac:dyDescent="0.3">
      <c r="C205" s="90" t="s">
        <v>5512</v>
      </c>
      <c r="D205" s="90" t="s">
        <v>5513</v>
      </c>
      <c r="E205" s="90" t="s">
        <v>5514</v>
      </c>
    </row>
    <row r="206" spans="2:22" x14ac:dyDescent="0.3">
      <c r="C206" s="90">
        <v>0</v>
      </c>
      <c r="D206" s="90"/>
      <c r="E206" s="90">
        <v>0</v>
      </c>
    </row>
    <row r="207" spans="2:22" x14ac:dyDescent="0.3">
      <c r="C207" s="90">
        <v>206882</v>
      </c>
      <c r="D207" s="90" t="s">
        <v>5515</v>
      </c>
      <c r="E207" s="90">
        <v>41696.879999999997</v>
      </c>
    </row>
    <row r="208" spans="2:22" x14ac:dyDescent="0.3">
      <c r="C208" s="90">
        <v>206898</v>
      </c>
      <c r="D208" s="90" t="s">
        <v>5516</v>
      </c>
      <c r="E208" s="90">
        <v>24299.69</v>
      </c>
    </row>
    <row r="209" spans="3:22" x14ac:dyDescent="0.3">
      <c r="C209" s="90">
        <v>208609</v>
      </c>
      <c r="D209" s="90" t="s">
        <v>5517</v>
      </c>
      <c r="E209" s="90">
        <v>2056.27</v>
      </c>
    </row>
    <row r="210" spans="3:22" s="14" customFormat="1" x14ac:dyDescent="0.3">
      <c r="C210" s="90">
        <v>211596</v>
      </c>
      <c r="D210" s="90" t="s">
        <v>5518</v>
      </c>
      <c r="E210" s="90">
        <v>32273.03</v>
      </c>
      <c r="I210"/>
      <c r="J210"/>
      <c r="K210"/>
      <c r="L210" s="92"/>
      <c r="M210" s="92"/>
      <c r="N210" s="92"/>
      <c r="P210"/>
      <c r="Q210"/>
      <c r="R210"/>
      <c r="S210"/>
      <c r="T210"/>
      <c r="U210"/>
      <c r="V210"/>
    </row>
    <row r="211" spans="3:22" s="14" customFormat="1" x14ac:dyDescent="0.3">
      <c r="C211" s="90">
        <v>211598</v>
      </c>
      <c r="D211" s="90" t="s">
        <v>5519</v>
      </c>
      <c r="E211" s="90">
        <v>32273.03</v>
      </c>
      <c r="I211"/>
      <c r="J211"/>
      <c r="K211"/>
      <c r="L211" s="92"/>
      <c r="M211" s="92"/>
      <c r="N211" s="92"/>
      <c r="P211"/>
      <c r="Q211"/>
      <c r="R211"/>
      <c r="S211"/>
      <c r="T211"/>
      <c r="U211"/>
      <c r="V211"/>
    </row>
    <row r="212" spans="3:22" s="14" customFormat="1" x14ac:dyDescent="0.3">
      <c r="C212" s="90">
        <v>212147</v>
      </c>
      <c r="D212" s="90" t="s">
        <v>5520</v>
      </c>
      <c r="E212" s="90">
        <v>34750.57</v>
      </c>
      <c r="I212"/>
      <c r="J212"/>
      <c r="K212"/>
      <c r="L212" s="92"/>
      <c r="M212" s="92"/>
      <c r="N212" s="92"/>
      <c r="P212"/>
      <c r="Q212"/>
      <c r="R212"/>
      <c r="S212"/>
      <c r="T212"/>
      <c r="U212"/>
      <c r="V212"/>
    </row>
    <row r="213" spans="3:22" s="14" customFormat="1" x14ac:dyDescent="0.3">
      <c r="C213" s="90">
        <v>212761</v>
      </c>
      <c r="D213" s="90" t="s">
        <v>5521</v>
      </c>
      <c r="E213" s="90">
        <v>1477.98</v>
      </c>
      <c r="I213"/>
      <c r="J213"/>
      <c r="K213"/>
      <c r="L213" s="92"/>
      <c r="M213" s="92"/>
      <c r="N213" s="92"/>
      <c r="P213"/>
      <c r="Q213"/>
      <c r="R213"/>
      <c r="S213"/>
      <c r="T213"/>
      <c r="U213"/>
      <c r="V213"/>
    </row>
    <row r="214" spans="3:22" s="14" customFormat="1" x14ac:dyDescent="0.3">
      <c r="C214" s="90">
        <v>212767</v>
      </c>
      <c r="D214" s="90" t="s">
        <v>5522</v>
      </c>
      <c r="E214" s="90">
        <v>1209.21</v>
      </c>
      <c r="I214"/>
      <c r="J214"/>
      <c r="K214"/>
      <c r="L214" s="92"/>
      <c r="M214" s="92"/>
      <c r="N214" s="92"/>
      <c r="P214"/>
      <c r="Q214"/>
      <c r="R214"/>
      <c r="S214"/>
      <c r="T214"/>
      <c r="U214"/>
      <c r="V214"/>
    </row>
    <row r="215" spans="3:22" s="14" customFormat="1" x14ac:dyDescent="0.3">
      <c r="C215" s="90">
        <v>212773</v>
      </c>
      <c r="D215" s="90" t="s">
        <v>5523</v>
      </c>
      <c r="E215" s="90">
        <v>1329.34</v>
      </c>
      <c r="I215"/>
      <c r="J215"/>
      <c r="K215"/>
      <c r="L215" s="92"/>
      <c r="M215" s="92"/>
      <c r="N215" s="92"/>
      <c r="P215"/>
      <c r="Q215"/>
      <c r="R215"/>
      <c r="S215"/>
      <c r="T215"/>
      <c r="U215"/>
      <c r="V215"/>
    </row>
    <row r="216" spans="3:22" s="14" customFormat="1" x14ac:dyDescent="0.3">
      <c r="C216" s="90">
        <v>212778</v>
      </c>
      <c r="D216" s="90" t="s">
        <v>5524</v>
      </c>
      <c r="E216" s="90">
        <v>1419.42</v>
      </c>
      <c r="I216"/>
      <c r="J216"/>
      <c r="K216"/>
      <c r="L216" s="92"/>
      <c r="M216" s="92"/>
      <c r="N216" s="92"/>
      <c r="P216"/>
      <c r="Q216"/>
      <c r="R216"/>
      <c r="S216"/>
      <c r="T216"/>
      <c r="U216"/>
      <c r="V216"/>
    </row>
    <row r="217" spans="3:22" s="14" customFormat="1" x14ac:dyDescent="0.3">
      <c r="C217" s="90">
        <v>225328</v>
      </c>
      <c r="D217" s="90" t="s">
        <v>5525</v>
      </c>
      <c r="E217" s="90">
        <v>20351.25</v>
      </c>
      <c r="I217"/>
      <c r="J217"/>
      <c r="K217"/>
      <c r="L217" s="92"/>
      <c r="M217" s="92"/>
      <c r="N217" s="92"/>
      <c r="P217"/>
      <c r="Q217"/>
      <c r="R217"/>
      <c r="S217"/>
      <c r="T217"/>
      <c r="U217"/>
      <c r="V217"/>
    </row>
    <row r="218" spans="3:22" s="14" customFormat="1" x14ac:dyDescent="0.3">
      <c r="C218" s="90">
        <v>225331</v>
      </c>
      <c r="D218" s="90" t="s">
        <v>5526</v>
      </c>
      <c r="E218" s="90">
        <v>20184.560000000001</v>
      </c>
      <c r="I218"/>
      <c r="J218"/>
      <c r="K218"/>
      <c r="L218" s="92"/>
      <c r="M218" s="92"/>
      <c r="N218" s="92"/>
      <c r="P218"/>
      <c r="Q218"/>
      <c r="R218"/>
      <c r="S218"/>
      <c r="T218"/>
      <c r="U218"/>
      <c r="V218"/>
    </row>
    <row r="219" spans="3:22" s="14" customFormat="1" x14ac:dyDescent="0.3">
      <c r="C219" s="90">
        <v>225332</v>
      </c>
      <c r="D219" s="90" t="s">
        <v>5527</v>
      </c>
      <c r="E219" s="90">
        <v>33219.26</v>
      </c>
      <c r="I219"/>
      <c r="J219"/>
      <c r="K219"/>
      <c r="L219" s="92"/>
      <c r="M219" s="92"/>
      <c r="N219" s="92"/>
      <c r="P219"/>
      <c r="Q219"/>
      <c r="R219"/>
      <c r="S219"/>
      <c r="T219"/>
      <c r="U219"/>
      <c r="V219"/>
    </row>
    <row r="220" spans="3:22" s="14" customFormat="1" x14ac:dyDescent="0.3">
      <c r="C220" s="90">
        <v>225493</v>
      </c>
      <c r="D220" s="90" t="s">
        <v>5528</v>
      </c>
      <c r="E220" s="90">
        <v>1758.3</v>
      </c>
      <c r="I220"/>
      <c r="J220"/>
      <c r="K220"/>
      <c r="L220" s="92"/>
      <c r="M220" s="92"/>
      <c r="N220" s="92"/>
      <c r="P220"/>
      <c r="Q220"/>
      <c r="R220"/>
      <c r="S220"/>
      <c r="T220"/>
      <c r="U220"/>
      <c r="V220"/>
    </row>
    <row r="221" spans="3:22" s="14" customFormat="1" x14ac:dyDescent="0.3">
      <c r="C221" s="90">
        <v>227354</v>
      </c>
      <c r="D221" s="90" t="s">
        <v>5529</v>
      </c>
      <c r="E221" s="90">
        <v>327.02999999999997</v>
      </c>
      <c r="I221"/>
      <c r="J221"/>
      <c r="K221"/>
      <c r="L221" s="92"/>
      <c r="M221" s="92"/>
      <c r="N221" s="92"/>
      <c r="P221"/>
      <c r="Q221"/>
      <c r="R221"/>
      <c r="S221"/>
      <c r="T221"/>
      <c r="U221"/>
      <c r="V221"/>
    </row>
    <row r="222" spans="3:22" s="14" customFormat="1" x14ac:dyDescent="0.3">
      <c r="C222" s="90">
        <v>227781</v>
      </c>
      <c r="D222" s="90" t="s">
        <v>5530</v>
      </c>
      <c r="E222" s="90">
        <v>6133.51</v>
      </c>
      <c r="I222"/>
      <c r="J222"/>
      <c r="K222"/>
      <c r="L222" s="92"/>
      <c r="M222" s="92"/>
      <c r="N222" s="92"/>
      <c r="P222"/>
      <c r="Q222"/>
      <c r="R222"/>
      <c r="S222"/>
      <c r="T222"/>
      <c r="U222"/>
      <c r="V222"/>
    </row>
    <row r="223" spans="3:22" s="14" customFormat="1" x14ac:dyDescent="0.3">
      <c r="C223" s="90">
        <v>227790</v>
      </c>
      <c r="D223" s="90" t="s">
        <v>5531</v>
      </c>
      <c r="E223" s="90">
        <v>6133.51</v>
      </c>
      <c r="I223"/>
      <c r="J223"/>
      <c r="K223"/>
      <c r="L223" s="92"/>
      <c r="M223" s="92"/>
      <c r="N223" s="92"/>
      <c r="P223"/>
      <c r="Q223"/>
      <c r="R223"/>
      <c r="S223"/>
      <c r="T223"/>
      <c r="U223"/>
      <c r="V223"/>
    </row>
    <row r="224" spans="3:22" s="14" customFormat="1" x14ac:dyDescent="0.3">
      <c r="C224" s="90">
        <v>227793</v>
      </c>
      <c r="D224" s="90" t="s">
        <v>5532</v>
      </c>
      <c r="E224" s="90">
        <v>6133.51</v>
      </c>
      <c r="I224"/>
      <c r="J224"/>
      <c r="K224"/>
      <c r="L224" s="92"/>
      <c r="M224" s="92"/>
      <c r="N224" s="92"/>
      <c r="P224"/>
      <c r="Q224"/>
      <c r="R224"/>
      <c r="S224"/>
      <c r="T224"/>
      <c r="U224"/>
      <c r="V224"/>
    </row>
    <row r="225" spans="3:22" s="14" customFormat="1" x14ac:dyDescent="0.3">
      <c r="C225" s="90">
        <v>227796</v>
      </c>
      <c r="D225" s="90" t="s">
        <v>5533</v>
      </c>
      <c r="E225" s="90">
        <v>6270.71</v>
      </c>
      <c r="I225"/>
      <c r="J225"/>
      <c r="K225"/>
      <c r="L225" s="92"/>
      <c r="M225" s="92"/>
      <c r="N225" s="92"/>
      <c r="P225"/>
      <c r="Q225"/>
      <c r="R225"/>
      <c r="S225"/>
      <c r="T225"/>
      <c r="U225"/>
      <c r="V225"/>
    </row>
    <row r="226" spans="3:22" s="14" customFormat="1" x14ac:dyDescent="0.3">
      <c r="C226" s="90">
        <v>227803</v>
      </c>
      <c r="D226" s="90" t="s">
        <v>5534</v>
      </c>
      <c r="E226" s="90">
        <v>6133.51</v>
      </c>
      <c r="I226"/>
      <c r="J226"/>
      <c r="K226"/>
      <c r="L226" s="92"/>
      <c r="M226" s="92"/>
      <c r="N226" s="92"/>
      <c r="P226"/>
      <c r="Q226"/>
      <c r="R226"/>
      <c r="S226"/>
      <c r="T226"/>
      <c r="U226"/>
      <c r="V226"/>
    </row>
    <row r="227" spans="3:22" s="14" customFormat="1" x14ac:dyDescent="0.3">
      <c r="C227" s="90">
        <v>227871</v>
      </c>
      <c r="D227" s="90" t="s">
        <v>5535</v>
      </c>
      <c r="E227" s="90">
        <v>34341.86</v>
      </c>
      <c r="I227"/>
      <c r="J227"/>
      <c r="K227"/>
      <c r="L227" s="92"/>
      <c r="M227" s="92"/>
      <c r="N227" s="92"/>
      <c r="P227"/>
      <c r="Q227"/>
      <c r="R227"/>
      <c r="S227"/>
      <c r="T227"/>
      <c r="U227"/>
      <c r="V227"/>
    </row>
    <row r="228" spans="3:22" s="14" customFormat="1" x14ac:dyDescent="0.3">
      <c r="C228" s="90">
        <v>227876</v>
      </c>
      <c r="D228" s="90" t="s">
        <v>5536</v>
      </c>
      <c r="E228" s="90">
        <v>34340.42</v>
      </c>
      <c r="I228"/>
      <c r="J228"/>
      <c r="K228"/>
      <c r="L228" s="92"/>
      <c r="M228" s="92"/>
      <c r="N228" s="92"/>
      <c r="P228"/>
      <c r="Q228"/>
      <c r="R228"/>
      <c r="S228"/>
      <c r="T228"/>
      <c r="U228"/>
      <c r="V228"/>
    </row>
    <row r="229" spans="3:22" s="14" customFormat="1" x14ac:dyDescent="0.3">
      <c r="C229" s="90">
        <v>227907</v>
      </c>
      <c r="D229" s="90" t="s">
        <v>5537</v>
      </c>
      <c r="E229" s="90">
        <v>6133.51</v>
      </c>
      <c r="I229"/>
      <c r="J229"/>
      <c r="K229"/>
      <c r="L229" s="92"/>
      <c r="M229" s="92"/>
      <c r="N229" s="92"/>
      <c r="P229"/>
      <c r="Q229"/>
      <c r="R229"/>
      <c r="S229"/>
      <c r="T229"/>
      <c r="U229"/>
      <c r="V229"/>
    </row>
    <row r="230" spans="3:22" s="14" customFormat="1" x14ac:dyDescent="0.3">
      <c r="C230" s="90">
        <v>227911</v>
      </c>
      <c r="D230" s="90" t="s">
        <v>5538</v>
      </c>
      <c r="E230" s="90">
        <v>6133.51</v>
      </c>
      <c r="I230"/>
      <c r="J230"/>
      <c r="K230"/>
      <c r="L230" s="92"/>
      <c r="M230" s="92"/>
      <c r="N230" s="92"/>
      <c r="P230"/>
      <c r="Q230"/>
      <c r="R230"/>
      <c r="S230"/>
      <c r="T230"/>
      <c r="U230"/>
      <c r="V230"/>
    </row>
    <row r="231" spans="3:22" s="14" customFormat="1" x14ac:dyDescent="0.3">
      <c r="C231" s="90">
        <v>228040</v>
      </c>
      <c r="D231" s="90" t="s">
        <v>5539</v>
      </c>
      <c r="E231" s="90">
        <v>34339.42</v>
      </c>
      <c r="I231"/>
      <c r="J231"/>
      <c r="K231"/>
      <c r="L231" s="92"/>
      <c r="M231" s="92"/>
      <c r="N231" s="92"/>
      <c r="P231"/>
      <c r="Q231"/>
      <c r="R231"/>
      <c r="S231"/>
      <c r="T231"/>
      <c r="U231"/>
      <c r="V231"/>
    </row>
    <row r="232" spans="3:22" s="14" customFormat="1" x14ac:dyDescent="0.3">
      <c r="C232" s="90">
        <v>228042</v>
      </c>
      <c r="D232" s="90" t="s">
        <v>5540</v>
      </c>
      <c r="E232" s="90">
        <v>34339.42</v>
      </c>
      <c r="I232"/>
      <c r="J232"/>
      <c r="K232"/>
      <c r="L232" s="92"/>
      <c r="M232" s="92"/>
      <c r="N232" s="92"/>
      <c r="P232"/>
      <c r="Q232"/>
      <c r="R232"/>
      <c r="S232"/>
      <c r="T232"/>
      <c r="U232"/>
      <c r="V232"/>
    </row>
    <row r="233" spans="3:22" s="14" customFormat="1" x14ac:dyDescent="0.3">
      <c r="C233" s="90">
        <v>228043</v>
      </c>
      <c r="D233" s="90" t="s">
        <v>5536</v>
      </c>
      <c r="E233" s="90">
        <v>34339.42</v>
      </c>
      <c r="I233"/>
      <c r="J233"/>
      <c r="K233"/>
      <c r="L233" s="92"/>
      <c r="M233" s="92"/>
      <c r="N233" s="92"/>
      <c r="P233"/>
      <c r="Q233"/>
      <c r="R233"/>
      <c r="S233"/>
      <c r="T233"/>
      <c r="U233"/>
      <c r="V233"/>
    </row>
    <row r="234" spans="3:22" s="14" customFormat="1" x14ac:dyDescent="0.3">
      <c r="C234" s="90">
        <v>228176</v>
      </c>
      <c r="D234" s="90" t="s">
        <v>5541</v>
      </c>
      <c r="E234" s="90">
        <v>6133.51</v>
      </c>
      <c r="I234"/>
      <c r="J234"/>
      <c r="K234"/>
      <c r="L234" s="92"/>
      <c r="M234" s="92"/>
      <c r="N234" s="92"/>
      <c r="P234"/>
      <c r="Q234"/>
      <c r="R234"/>
      <c r="S234"/>
      <c r="T234"/>
      <c r="U234"/>
      <c r="V234"/>
    </row>
    <row r="235" spans="3:22" s="14" customFormat="1" x14ac:dyDescent="0.3">
      <c r="C235" s="90">
        <v>228233</v>
      </c>
      <c r="D235" s="90" t="s">
        <v>5542</v>
      </c>
      <c r="E235" s="90">
        <v>88468.69</v>
      </c>
      <c r="I235"/>
      <c r="J235"/>
      <c r="K235"/>
      <c r="L235" s="92"/>
      <c r="M235" s="92"/>
      <c r="N235" s="92"/>
      <c r="P235"/>
      <c r="Q235"/>
      <c r="R235"/>
      <c r="S235"/>
      <c r="T235"/>
      <c r="U235"/>
      <c r="V235"/>
    </row>
    <row r="236" spans="3:22" s="14" customFormat="1" x14ac:dyDescent="0.3">
      <c r="C236" s="90">
        <v>228235</v>
      </c>
      <c r="D236" s="90" t="s">
        <v>5543</v>
      </c>
      <c r="E236" s="90">
        <v>77440.679999999993</v>
      </c>
      <c r="I236"/>
      <c r="J236"/>
      <c r="K236"/>
      <c r="L236" s="92"/>
      <c r="M236" s="92"/>
      <c r="N236" s="92"/>
      <c r="P236"/>
      <c r="Q236"/>
      <c r="R236"/>
      <c r="S236"/>
      <c r="T236"/>
      <c r="U236"/>
      <c r="V236"/>
    </row>
    <row r="237" spans="3:22" s="14" customFormat="1" x14ac:dyDescent="0.3">
      <c r="C237" s="90">
        <v>228237</v>
      </c>
      <c r="D237" s="90" t="s">
        <v>5544</v>
      </c>
      <c r="E237" s="90">
        <v>77440.679999999993</v>
      </c>
      <c r="I237"/>
      <c r="J237"/>
      <c r="K237"/>
      <c r="L237" s="92"/>
      <c r="M237" s="92"/>
      <c r="N237" s="92"/>
      <c r="P237"/>
      <c r="Q237"/>
      <c r="R237"/>
      <c r="S237"/>
      <c r="T237"/>
      <c r="U237"/>
      <c r="V237"/>
    </row>
    <row r="238" spans="3:22" s="14" customFormat="1" x14ac:dyDescent="0.3">
      <c r="C238" s="90">
        <v>228333</v>
      </c>
      <c r="D238" s="90" t="s">
        <v>5545</v>
      </c>
      <c r="E238" s="90">
        <v>77440.679999999993</v>
      </c>
      <c r="I238"/>
      <c r="J238"/>
      <c r="K238"/>
      <c r="L238" s="92"/>
      <c r="M238" s="92"/>
      <c r="N238" s="92"/>
      <c r="P238"/>
      <c r="Q238"/>
      <c r="R238"/>
      <c r="S238"/>
      <c r="T238"/>
      <c r="U238"/>
      <c r="V238"/>
    </row>
    <row r="239" spans="3:22" s="14" customFormat="1" x14ac:dyDescent="0.3">
      <c r="C239" s="90">
        <v>228335</v>
      </c>
      <c r="D239" s="90" t="s">
        <v>5543</v>
      </c>
      <c r="E239" s="90">
        <v>77440.679999999993</v>
      </c>
      <c r="I239"/>
      <c r="J239"/>
      <c r="K239"/>
      <c r="L239" s="92"/>
      <c r="M239" s="92"/>
      <c r="N239" s="92"/>
      <c r="P239"/>
      <c r="Q239"/>
      <c r="R239"/>
      <c r="S239"/>
      <c r="T239"/>
      <c r="U239"/>
      <c r="V239"/>
    </row>
    <row r="240" spans="3:22" s="14" customFormat="1" x14ac:dyDescent="0.3">
      <c r="C240" s="90">
        <v>228336</v>
      </c>
      <c r="D240" s="90" t="s">
        <v>5544</v>
      </c>
      <c r="E240" s="90">
        <v>77440.679999999993</v>
      </c>
      <c r="I240"/>
      <c r="J240"/>
      <c r="K240"/>
      <c r="L240" s="92"/>
      <c r="M240" s="92"/>
      <c r="N240" s="92"/>
      <c r="P240"/>
      <c r="Q240"/>
      <c r="R240"/>
      <c r="S240"/>
      <c r="T240"/>
      <c r="U240"/>
      <c r="V240"/>
    </row>
    <row r="241" spans="3:22" s="14" customFormat="1" x14ac:dyDescent="0.3">
      <c r="C241" s="90">
        <v>228337</v>
      </c>
      <c r="D241" s="90" t="s">
        <v>5544</v>
      </c>
      <c r="E241" s="90">
        <v>77440.679999999993</v>
      </c>
      <c r="I241"/>
      <c r="J241"/>
      <c r="K241"/>
      <c r="L241" s="92"/>
      <c r="M241" s="92"/>
      <c r="N241" s="92"/>
      <c r="P241"/>
      <c r="Q241"/>
      <c r="R241"/>
      <c r="S241"/>
      <c r="T241"/>
      <c r="U241"/>
      <c r="V241"/>
    </row>
    <row r="242" spans="3:22" s="14" customFormat="1" x14ac:dyDescent="0.3">
      <c r="C242" s="90">
        <v>228382</v>
      </c>
      <c r="D242" s="90" t="s">
        <v>5546</v>
      </c>
      <c r="E242" s="90">
        <v>69098.23</v>
      </c>
      <c r="I242"/>
      <c r="J242"/>
      <c r="K242"/>
      <c r="L242" s="92"/>
      <c r="M242" s="92"/>
      <c r="N242" s="92"/>
      <c r="P242"/>
      <c r="Q242"/>
      <c r="R242"/>
      <c r="S242"/>
      <c r="T242"/>
      <c r="U242"/>
      <c r="V242"/>
    </row>
    <row r="243" spans="3:22" s="14" customFormat="1" x14ac:dyDescent="0.3">
      <c r="C243" s="90">
        <v>230149</v>
      </c>
      <c r="D243" s="90" t="s">
        <v>5547</v>
      </c>
      <c r="E243" s="90">
        <v>22919.88</v>
      </c>
      <c r="I243"/>
      <c r="J243"/>
      <c r="K243"/>
      <c r="L243" s="92"/>
      <c r="M243" s="92"/>
      <c r="N243" s="92"/>
      <c r="P243"/>
      <c r="Q243"/>
      <c r="R243"/>
      <c r="S243"/>
      <c r="T243"/>
      <c r="U243"/>
      <c r="V243"/>
    </row>
    <row r="244" spans="3:22" s="14" customFormat="1" x14ac:dyDescent="0.3">
      <c r="C244" s="90">
        <v>230155</v>
      </c>
      <c r="D244" s="90" t="s">
        <v>5548</v>
      </c>
      <c r="E244" s="90">
        <v>1281.6400000000001</v>
      </c>
      <c r="I244"/>
      <c r="J244"/>
      <c r="K244"/>
      <c r="L244" s="92"/>
      <c r="M244" s="92"/>
      <c r="N244" s="92"/>
      <c r="P244"/>
      <c r="Q244"/>
      <c r="R244"/>
      <c r="S244"/>
      <c r="T244"/>
      <c r="U244"/>
      <c r="V244"/>
    </row>
    <row r="245" spans="3:22" s="14" customFormat="1" x14ac:dyDescent="0.3">
      <c r="C245" s="90">
        <v>230156</v>
      </c>
      <c r="D245" s="90" t="s">
        <v>5549</v>
      </c>
      <c r="E245" s="90">
        <v>1281.6400000000001</v>
      </c>
      <c r="I245"/>
      <c r="J245"/>
      <c r="K245"/>
      <c r="L245" s="92"/>
      <c r="M245" s="92"/>
      <c r="N245" s="92"/>
      <c r="P245"/>
      <c r="Q245"/>
      <c r="R245"/>
      <c r="S245"/>
      <c r="T245"/>
      <c r="U245"/>
      <c r="V245"/>
    </row>
    <row r="246" spans="3:22" s="14" customFormat="1" x14ac:dyDescent="0.3">
      <c r="C246" s="90">
        <v>230157</v>
      </c>
      <c r="D246" s="90" t="s">
        <v>5550</v>
      </c>
      <c r="E246" s="90">
        <v>9952.84</v>
      </c>
      <c r="I246"/>
      <c r="J246"/>
      <c r="K246"/>
      <c r="L246" s="92"/>
      <c r="M246" s="92"/>
      <c r="N246" s="92"/>
      <c r="P246"/>
      <c r="Q246"/>
      <c r="R246"/>
      <c r="S246"/>
      <c r="T246"/>
      <c r="U246"/>
      <c r="V246"/>
    </row>
    <row r="247" spans="3:22" s="14" customFormat="1" x14ac:dyDescent="0.3">
      <c r="C247" s="90">
        <v>230177</v>
      </c>
      <c r="D247" s="90" t="s">
        <v>5551</v>
      </c>
      <c r="E247" s="90">
        <v>1905.62</v>
      </c>
      <c r="I247"/>
      <c r="J247"/>
      <c r="K247"/>
      <c r="L247" s="92"/>
      <c r="M247" s="92"/>
      <c r="N247" s="92"/>
      <c r="P247"/>
      <c r="Q247"/>
      <c r="R247"/>
      <c r="S247"/>
      <c r="T247"/>
      <c r="U247"/>
      <c r="V247"/>
    </row>
    <row r="248" spans="3:22" s="14" customFormat="1" x14ac:dyDescent="0.3">
      <c r="C248" s="90">
        <v>230199</v>
      </c>
      <c r="D248" s="90" t="s">
        <v>5552</v>
      </c>
      <c r="E248" s="90">
        <v>508.75</v>
      </c>
      <c r="I248"/>
      <c r="J248"/>
      <c r="K248"/>
      <c r="L248" s="92"/>
      <c r="M248" s="92"/>
      <c r="N248" s="92"/>
      <c r="P248"/>
      <c r="Q248"/>
      <c r="R248"/>
      <c r="S248"/>
      <c r="T248"/>
      <c r="U248"/>
      <c r="V248"/>
    </row>
    <row r="249" spans="3:22" s="14" customFormat="1" x14ac:dyDescent="0.3">
      <c r="C249" s="90">
        <v>230200</v>
      </c>
      <c r="D249" s="90" t="s">
        <v>5553</v>
      </c>
      <c r="E249" s="90">
        <v>470.16</v>
      </c>
      <c r="I249"/>
      <c r="J249"/>
      <c r="K249"/>
      <c r="L249" s="92"/>
      <c r="M249" s="92"/>
      <c r="N249" s="92"/>
      <c r="P249"/>
      <c r="Q249"/>
      <c r="R249"/>
      <c r="S249"/>
      <c r="T249"/>
      <c r="U249"/>
      <c r="V249"/>
    </row>
    <row r="250" spans="3:22" s="14" customFormat="1" x14ac:dyDescent="0.3">
      <c r="C250" s="90">
        <v>230205</v>
      </c>
      <c r="D250" s="90" t="s">
        <v>5554</v>
      </c>
      <c r="E250" s="90">
        <v>470.16</v>
      </c>
      <c r="I250"/>
      <c r="J250"/>
      <c r="K250"/>
      <c r="L250" s="92"/>
      <c r="M250" s="92"/>
      <c r="N250" s="92"/>
      <c r="P250"/>
      <c r="Q250"/>
      <c r="R250"/>
      <c r="S250"/>
      <c r="T250"/>
      <c r="U250"/>
      <c r="V250"/>
    </row>
    <row r="251" spans="3:22" s="14" customFormat="1" x14ac:dyDescent="0.3">
      <c r="C251" s="90">
        <v>230245</v>
      </c>
      <c r="D251" s="90" t="s">
        <v>5555</v>
      </c>
      <c r="E251" s="90">
        <v>952.88</v>
      </c>
      <c r="I251"/>
      <c r="J251"/>
      <c r="K251"/>
      <c r="L251" s="92"/>
      <c r="M251" s="92"/>
      <c r="N251" s="92"/>
      <c r="P251"/>
      <c r="Q251"/>
      <c r="R251"/>
      <c r="S251"/>
      <c r="T251"/>
      <c r="U251"/>
      <c r="V251"/>
    </row>
    <row r="252" spans="3:22" s="14" customFormat="1" x14ac:dyDescent="0.3">
      <c r="C252" s="90">
        <v>230246</v>
      </c>
      <c r="D252" s="90" t="s">
        <v>5556</v>
      </c>
      <c r="E252" s="90">
        <v>521.48</v>
      </c>
      <c r="I252"/>
      <c r="J252"/>
      <c r="K252"/>
      <c r="L252" s="92"/>
      <c r="M252" s="92"/>
      <c r="N252" s="92"/>
      <c r="P252"/>
      <c r="Q252"/>
      <c r="R252"/>
      <c r="S252"/>
      <c r="T252"/>
      <c r="U252"/>
      <c r="V252"/>
    </row>
    <row r="253" spans="3:22" s="14" customFormat="1" x14ac:dyDescent="0.3">
      <c r="C253" s="90">
        <v>230247</v>
      </c>
      <c r="D253" s="90" t="s">
        <v>5557</v>
      </c>
      <c r="E253" s="90">
        <v>199.66</v>
      </c>
      <c r="I253"/>
      <c r="J253"/>
      <c r="K253"/>
      <c r="L253" s="92"/>
      <c r="M253" s="92"/>
      <c r="N253" s="92"/>
      <c r="P253"/>
      <c r="Q253"/>
      <c r="R253"/>
      <c r="S253"/>
      <c r="T253"/>
      <c r="U253"/>
      <c r="V253"/>
    </row>
    <row r="254" spans="3:22" s="14" customFormat="1" x14ac:dyDescent="0.3">
      <c r="C254" s="90">
        <v>230252</v>
      </c>
      <c r="D254" s="90" t="s">
        <v>5558</v>
      </c>
      <c r="E254" s="90">
        <v>199.66</v>
      </c>
      <c r="I254"/>
      <c r="J254"/>
      <c r="K254"/>
      <c r="L254" s="92"/>
      <c r="M254" s="92"/>
      <c r="N254" s="92"/>
      <c r="P254"/>
      <c r="Q254"/>
      <c r="R254"/>
      <c r="S254"/>
      <c r="T254"/>
      <c r="U254"/>
      <c r="V254"/>
    </row>
    <row r="255" spans="3:22" s="14" customFormat="1" x14ac:dyDescent="0.3">
      <c r="C255" s="90">
        <v>230343</v>
      </c>
      <c r="D255" s="90" t="s">
        <v>5559</v>
      </c>
      <c r="E255" s="90">
        <v>1962.72</v>
      </c>
      <c r="I255"/>
      <c r="J255"/>
      <c r="K255"/>
      <c r="L255" s="92"/>
      <c r="M255" s="92"/>
      <c r="N255" s="92"/>
      <c r="P255"/>
      <c r="Q255"/>
      <c r="R255"/>
      <c r="S255"/>
      <c r="T255"/>
      <c r="U255"/>
      <c r="V255"/>
    </row>
    <row r="256" spans="3:22" s="14" customFormat="1" x14ac:dyDescent="0.3">
      <c r="C256" s="90">
        <v>230420</v>
      </c>
      <c r="D256" s="90" t="s">
        <v>5560</v>
      </c>
      <c r="E256" s="90">
        <v>476.36</v>
      </c>
      <c r="I256"/>
      <c r="J256"/>
      <c r="K256"/>
      <c r="L256" s="92"/>
      <c r="M256" s="92"/>
      <c r="N256" s="92"/>
      <c r="P256"/>
      <c r="Q256"/>
      <c r="R256"/>
      <c r="S256"/>
      <c r="T256"/>
      <c r="U256"/>
      <c r="V256"/>
    </row>
    <row r="257" spans="3:22" s="14" customFormat="1" x14ac:dyDescent="0.3">
      <c r="C257" s="90">
        <v>230421</v>
      </c>
      <c r="D257" s="90" t="s">
        <v>5561</v>
      </c>
      <c r="E257" s="90">
        <v>199.66</v>
      </c>
      <c r="I257"/>
      <c r="J257"/>
      <c r="K257"/>
      <c r="L257" s="92"/>
      <c r="M257" s="92"/>
      <c r="N257" s="92"/>
      <c r="P257"/>
      <c r="Q257"/>
      <c r="R257"/>
      <c r="S257"/>
      <c r="T257"/>
      <c r="U257"/>
      <c r="V257"/>
    </row>
    <row r="258" spans="3:22" s="14" customFormat="1" x14ac:dyDescent="0.3">
      <c r="C258" s="90">
        <v>230426</v>
      </c>
      <c r="D258" s="90" t="s">
        <v>5562</v>
      </c>
      <c r="E258" s="90">
        <v>199.66</v>
      </c>
      <c r="I258"/>
      <c r="J258"/>
      <c r="K258"/>
      <c r="L258" s="92"/>
      <c r="M258" s="92"/>
      <c r="N258" s="92"/>
      <c r="P258"/>
      <c r="Q258"/>
      <c r="R258"/>
      <c r="S258"/>
      <c r="T258"/>
      <c r="U258"/>
      <c r="V258"/>
    </row>
    <row r="259" spans="3:22" s="14" customFormat="1" x14ac:dyDescent="0.3">
      <c r="C259" s="90">
        <v>230484</v>
      </c>
      <c r="D259" s="90" t="s">
        <v>5563</v>
      </c>
      <c r="E259" s="90">
        <v>1371.41</v>
      </c>
      <c r="I259"/>
      <c r="J259"/>
      <c r="K259"/>
      <c r="L259" s="92"/>
      <c r="M259" s="92"/>
      <c r="N259" s="92"/>
      <c r="P259"/>
      <c r="Q259"/>
      <c r="R259"/>
      <c r="S259"/>
      <c r="T259"/>
      <c r="U259"/>
      <c r="V259"/>
    </row>
    <row r="260" spans="3:22" s="14" customFormat="1" x14ac:dyDescent="0.3">
      <c r="C260" s="90">
        <v>230485</v>
      </c>
      <c r="D260" s="90" t="s">
        <v>5564</v>
      </c>
      <c r="E260" s="90">
        <v>508.75</v>
      </c>
      <c r="I260"/>
      <c r="J260"/>
      <c r="K260"/>
      <c r="L260" s="92"/>
      <c r="M260" s="92"/>
      <c r="N260" s="92"/>
      <c r="P260"/>
      <c r="Q260"/>
      <c r="R260"/>
      <c r="S260"/>
      <c r="T260"/>
      <c r="U260"/>
      <c r="V260"/>
    </row>
    <row r="261" spans="3:22" s="14" customFormat="1" x14ac:dyDescent="0.3">
      <c r="C261" s="90">
        <v>230486</v>
      </c>
      <c r="D261" s="90" t="s">
        <v>5565</v>
      </c>
      <c r="E261" s="90">
        <v>315.45999999999998</v>
      </c>
      <c r="I261"/>
      <c r="J261"/>
      <c r="K261"/>
      <c r="L261" s="92"/>
      <c r="M261" s="92"/>
      <c r="N261" s="92"/>
      <c r="P261"/>
      <c r="Q261"/>
      <c r="R261"/>
      <c r="S261"/>
      <c r="T261"/>
      <c r="U261"/>
      <c r="V261"/>
    </row>
    <row r="262" spans="3:22" s="14" customFormat="1" x14ac:dyDescent="0.3">
      <c r="C262" s="90">
        <v>230491</v>
      </c>
      <c r="D262" s="90" t="s">
        <v>5566</v>
      </c>
      <c r="E262" s="90">
        <v>315.45999999999998</v>
      </c>
      <c r="I262"/>
      <c r="J262"/>
      <c r="K262"/>
      <c r="L262" s="92"/>
      <c r="M262" s="92"/>
      <c r="N262" s="92"/>
      <c r="P262"/>
      <c r="Q262"/>
      <c r="R262"/>
      <c r="S262"/>
      <c r="T262"/>
      <c r="U262"/>
      <c r="V262"/>
    </row>
    <row r="263" spans="3:22" s="14" customFormat="1" x14ac:dyDescent="0.3">
      <c r="C263" s="90">
        <v>230639</v>
      </c>
      <c r="D263" s="90" t="s">
        <v>5567</v>
      </c>
      <c r="E263" s="90">
        <v>4351.93</v>
      </c>
      <c r="I263"/>
      <c r="J263"/>
      <c r="K263"/>
      <c r="L263" s="92"/>
      <c r="M263" s="92"/>
      <c r="N263" s="92"/>
      <c r="P263"/>
      <c r="Q263"/>
      <c r="R263"/>
      <c r="S263"/>
      <c r="T263"/>
      <c r="U263"/>
      <c r="V263"/>
    </row>
    <row r="264" spans="3:22" s="14" customFormat="1" x14ac:dyDescent="0.3">
      <c r="C264" s="90">
        <v>230640</v>
      </c>
      <c r="D264" s="90" t="s">
        <v>5568</v>
      </c>
      <c r="E264" s="90">
        <v>4351.93</v>
      </c>
      <c r="I264"/>
      <c r="J264"/>
      <c r="K264"/>
      <c r="L264" s="92"/>
      <c r="M264" s="92"/>
      <c r="N264" s="92"/>
      <c r="P264"/>
      <c r="Q264"/>
      <c r="R264"/>
      <c r="S264"/>
      <c r="T264"/>
      <c r="U264"/>
      <c r="V264"/>
    </row>
    <row r="265" spans="3:22" s="14" customFormat="1" x14ac:dyDescent="0.3">
      <c r="C265" s="90">
        <v>230651</v>
      </c>
      <c r="D265" s="90" t="s">
        <v>5569</v>
      </c>
      <c r="E265" s="90">
        <v>199.66</v>
      </c>
      <c r="I265"/>
      <c r="J265"/>
      <c r="K265"/>
      <c r="L265" s="92"/>
      <c r="M265" s="92"/>
      <c r="N265" s="92"/>
      <c r="P265"/>
      <c r="Q265"/>
      <c r="R265"/>
      <c r="S265"/>
      <c r="T265"/>
      <c r="U265"/>
      <c r="V265"/>
    </row>
    <row r="266" spans="3:22" s="14" customFormat="1" x14ac:dyDescent="0.3">
      <c r="C266" s="90">
        <v>230727</v>
      </c>
      <c r="D266" s="90" t="s">
        <v>5570</v>
      </c>
      <c r="E266" s="90">
        <v>92242.05</v>
      </c>
      <c r="I266"/>
      <c r="J266"/>
      <c r="K266"/>
      <c r="L266" s="92"/>
      <c r="M266" s="92"/>
      <c r="N266" s="92"/>
      <c r="P266"/>
      <c r="Q266"/>
      <c r="R266"/>
      <c r="S266"/>
      <c r="T266"/>
      <c r="U266"/>
      <c r="V266"/>
    </row>
    <row r="267" spans="3:22" s="14" customFormat="1" x14ac:dyDescent="0.3">
      <c r="C267" s="90">
        <v>230728</v>
      </c>
      <c r="D267" s="90" t="s">
        <v>5571</v>
      </c>
      <c r="E267" s="90">
        <v>163817.25</v>
      </c>
      <c r="I267"/>
      <c r="J267"/>
      <c r="K267"/>
      <c r="L267" s="92"/>
      <c r="M267" s="92"/>
      <c r="N267" s="92"/>
      <c r="P267"/>
      <c r="Q267"/>
      <c r="R267"/>
      <c r="S267"/>
      <c r="T267"/>
      <c r="U267"/>
      <c r="V267"/>
    </row>
    <row r="268" spans="3:22" s="14" customFormat="1" x14ac:dyDescent="0.3">
      <c r="C268" s="90">
        <v>242078</v>
      </c>
      <c r="D268" s="90" t="s">
        <v>5572</v>
      </c>
      <c r="E268" s="90">
        <v>29143.89</v>
      </c>
      <c r="I268"/>
      <c r="J268"/>
      <c r="K268"/>
      <c r="L268" s="92"/>
      <c r="M268" s="92"/>
      <c r="N268" s="92"/>
      <c r="P268"/>
      <c r="Q268"/>
      <c r="R268"/>
      <c r="S268"/>
      <c r="T268"/>
      <c r="U268"/>
      <c r="V268"/>
    </row>
    <row r="269" spans="3:22" s="14" customFormat="1" x14ac:dyDescent="0.3">
      <c r="C269" s="90">
        <v>244517</v>
      </c>
      <c r="D269" s="90" t="s">
        <v>5573</v>
      </c>
      <c r="E269" s="90">
        <v>888.54</v>
      </c>
      <c r="I269"/>
      <c r="J269"/>
      <c r="K269"/>
      <c r="L269" s="92"/>
      <c r="M269" s="92"/>
      <c r="N269" s="92"/>
      <c r="P269"/>
      <c r="Q269"/>
      <c r="R269"/>
      <c r="S269"/>
      <c r="T269"/>
      <c r="U269"/>
      <c r="V269"/>
    </row>
    <row r="270" spans="3:22" s="14" customFormat="1" x14ac:dyDescent="0.3">
      <c r="C270" s="90">
        <v>245323</v>
      </c>
      <c r="D270" s="90" t="s">
        <v>5574</v>
      </c>
      <c r="E270" s="90">
        <v>5596.13</v>
      </c>
      <c r="I270"/>
      <c r="J270"/>
      <c r="K270"/>
      <c r="L270" s="92"/>
      <c r="M270" s="92"/>
      <c r="N270" s="92"/>
      <c r="P270"/>
      <c r="Q270"/>
      <c r="R270"/>
      <c r="S270"/>
      <c r="T270"/>
      <c r="U270"/>
      <c r="V270"/>
    </row>
    <row r="271" spans="3:22" s="14" customFormat="1" x14ac:dyDescent="0.3">
      <c r="C271" s="90">
        <v>245729</v>
      </c>
      <c r="D271" s="90" t="s">
        <v>5575</v>
      </c>
      <c r="E271" s="90">
        <v>13090.65</v>
      </c>
      <c r="I271"/>
      <c r="J271"/>
      <c r="K271"/>
      <c r="L271" s="92"/>
      <c r="M271" s="92"/>
      <c r="N271" s="92"/>
      <c r="P271"/>
      <c r="Q271"/>
      <c r="R271"/>
      <c r="S271"/>
      <c r="T271"/>
      <c r="U271"/>
      <c r="V271"/>
    </row>
    <row r="272" spans="3:22" s="14" customFormat="1" x14ac:dyDescent="0.3">
      <c r="C272" s="90">
        <v>250725</v>
      </c>
      <c r="D272" s="90" t="s">
        <v>5576</v>
      </c>
      <c r="E272" s="90">
        <v>888.54</v>
      </c>
      <c r="I272"/>
      <c r="J272"/>
      <c r="K272"/>
      <c r="L272" s="92"/>
      <c r="M272" s="92"/>
      <c r="N272" s="92"/>
      <c r="P272"/>
      <c r="Q272"/>
      <c r="R272"/>
      <c r="S272"/>
      <c r="T272"/>
      <c r="U272"/>
      <c r="V272"/>
    </row>
    <row r="273" spans="3:22" s="14" customFormat="1" x14ac:dyDescent="0.3">
      <c r="C273" s="90">
        <v>250728</v>
      </c>
      <c r="D273" s="90" t="s">
        <v>5577</v>
      </c>
      <c r="E273" s="90">
        <v>888.54</v>
      </c>
      <c r="I273"/>
      <c r="J273"/>
      <c r="K273"/>
      <c r="L273" s="92"/>
      <c r="M273" s="92"/>
      <c r="N273" s="92"/>
      <c r="P273"/>
      <c r="Q273"/>
      <c r="R273"/>
      <c r="S273"/>
      <c r="T273"/>
      <c r="U273"/>
      <c r="V273"/>
    </row>
    <row r="274" spans="3:22" s="14" customFormat="1" x14ac:dyDescent="0.3">
      <c r="C274" s="90">
        <v>255237</v>
      </c>
      <c r="D274" s="90" t="s">
        <v>5578</v>
      </c>
      <c r="E274" s="90">
        <v>20287.349999999999</v>
      </c>
      <c r="I274"/>
      <c r="J274"/>
      <c r="K274"/>
      <c r="L274" s="92"/>
      <c r="M274" s="92"/>
      <c r="N274" s="92"/>
      <c r="P274"/>
      <c r="Q274"/>
      <c r="R274"/>
      <c r="S274"/>
      <c r="T274"/>
      <c r="U274"/>
      <c r="V274"/>
    </row>
    <row r="275" spans="3:22" s="14" customFormat="1" x14ac:dyDescent="0.3">
      <c r="C275" s="90">
        <v>255280</v>
      </c>
      <c r="D275" s="90" t="s">
        <v>5579</v>
      </c>
      <c r="E275" s="90">
        <v>3946.56</v>
      </c>
      <c r="I275"/>
      <c r="J275"/>
      <c r="K275"/>
      <c r="L275" s="92"/>
      <c r="M275" s="92"/>
      <c r="N275" s="92"/>
      <c r="P275"/>
      <c r="Q275"/>
      <c r="R275"/>
      <c r="S275"/>
      <c r="T275"/>
      <c r="U275"/>
      <c r="V275"/>
    </row>
    <row r="276" spans="3:22" s="14" customFormat="1" x14ac:dyDescent="0.3">
      <c r="C276" s="90">
        <v>255281</v>
      </c>
      <c r="D276" s="90" t="s">
        <v>5580</v>
      </c>
      <c r="E276" s="90">
        <v>4912.74</v>
      </c>
      <c r="I276"/>
      <c r="J276"/>
      <c r="K276"/>
      <c r="L276" s="92"/>
      <c r="M276" s="92"/>
      <c r="N276" s="92"/>
      <c r="P276"/>
      <c r="Q276"/>
      <c r="R276"/>
      <c r="S276"/>
      <c r="T276"/>
      <c r="U276"/>
      <c r="V276"/>
    </row>
    <row r="277" spans="3:22" s="14" customFormat="1" x14ac:dyDescent="0.3">
      <c r="C277" s="90">
        <v>255282</v>
      </c>
      <c r="D277" s="90" t="s">
        <v>5581</v>
      </c>
      <c r="E277" s="90">
        <v>6133.51</v>
      </c>
      <c r="I277"/>
      <c r="J277"/>
      <c r="K277"/>
      <c r="L277" s="92"/>
      <c r="M277" s="92"/>
      <c r="N277" s="92"/>
      <c r="P277"/>
      <c r="Q277"/>
      <c r="R277"/>
      <c r="S277"/>
      <c r="T277"/>
      <c r="U277"/>
      <c r="V277"/>
    </row>
    <row r="278" spans="3:22" s="14" customFormat="1" x14ac:dyDescent="0.3">
      <c r="C278" s="90">
        <v>255369</v>
      </c>
      <c r="D278" s="90" t="s">
        <v>5533</v>
      </c>
      <c r="E278" s="90">
        <v>6133.51</v>
      </c>
      <c r="I278"/>
      <c r="J278"/>
      <c r="K278"/>
      <c r="L278" s="92"/>
      <c r="M278" s="92"/>
      <c r="N278" s="92"/>
      <c r="P278"/>
      <c r="Q278"/>
      <c r="R278"/>
      <c r="S278"/>
      <c r="T278"/>
      <c r="U278"/>
      <c r="V278"/>
    </row>
    <row r="279" spans="3:22" s="14" customFormat="1" x14ac:dyDescent="0.3">
      <c r="C279" s="90">
        <v>256024</v>
      </c>
      <c r="D279" s="90" t="s">
        <v>5582</v>
      </c>
      <c r="E279" s="90">
        <v>7081.76</v>
      </c>
      <c r="I279"/>
      <c r="J279"/>
      <c r="K279"/>
      <c r="L279" s="92"/>
      <c r="M279" s="92"/>
      <c r="N279" s="92"/>
      <c r="P279"/>
      <c r="Q279"/>
      <c r="R279"/>
      <c r="S279"/>
      <c r="T279"/>
      <c r="U279"/>
      <c r="V279"/>
    </row>
    <row r="280" spans="3:22" s="14" customFormat="1" x14ac:dyDescent="0.3">
      <c r="C280" s="90">
        <v>256230</v>
      </c>
      <c r="D280" s="90" t="s">
        <v>5583</v>
      </c>
      <c r="E280" s="90">
        <v>6133.51</v>
      </c>
      <c r="I280"/>
      <c r="J280"/>
      <c r="K280"/>
      <c r="L280" s="92"/>
      <c r="M280" s="92"/>
      <c r="N280" s="92"/>
      <c r="P280"/>
      <c r="Q280"/>
      <c r="R280"/>
      <c r="S280"/>
      <c r="T280"/>
      <c r="U280"/>
      <c r="V280"/>
    </row>
    <row r="281" spans="3:22" s="14" customFormat="1" x14ac:dyDescent="0.3">
      <c r="C281" s="90">
        <v>256756</v>
      </c>
      <c r="D281" s="90" t="s">
        <v>5584</v>
      </c>
      <c r="E281" s="90">
        <v>6133.51</v>
      </c>
      <c r="I281"/>
      <c r="J281"/>
      <c r="K281"/>
      <c r="L281" s="92"/>
      <c r="M281" s="92"/>
      <c r="N281" s="92"/>
      <c r="P281"/>
      <c r="Q281"/>
      <c r="R281"/>
      <c r="S281"/>
      <c r="T281"/>
      <c r="U281"/>
      <c r="V281"/>
    </row>
    <row r="282" spans="3:22" s="14" customFormat="1" x14ac:dyDescent="0.3">
      <c r="C282" s="90">
        <v>256781</v>
      </c>
      <c r="D282" s="90" t="s">
        <v>5585</v>
      </c>
      <c r="E282" s="90">
        <v>5590.34</v>
      </c>
      <c r="I282"/>
      <c r="J282"/>
      <c r="K282"/>
      <c r="L282" s="92"/>
      <c r="M282" s="92"/>
      <c r="N282" s="92"/>
      <c r="P282"/>
      <c r="Q282"/>
      <c r="R282"/>
      <c r="S282"/>
      <c r="T282"/>
      <c r="U282"/>
      <c r="V282"/>
    </row>
    <row r="283" spans="3:22" s="14" customFormat="1" x14ac:dyDescent="0.3">
      <c r="C283" s="90">
        <v>258042</v>
      </c>
      <c r="D283" s="90" t="s">
        <v>5586</v>
      </c>
      <c r="E283" s="90">
        <v>9688.99</v>
      </c>
      <c r="I283"/>
      <c r="J283"/>
      <c r="K283"/>
      <c r="L283" s="92"/>
      <c r="M283" s="92"/>
      <c r="N283" s="92"/>
      <c r="P283"/>
      <c r="Q283"/>
      <c r="R283"/>
      <c r="S283"/>
      <c r="T283"/>
      <c r="U283"/>
      <c r="V283"/>
    </row>
    <row r="284" spans="3:22" s="14" customFormat="1" x14ac:dyDescent="0.3">
      <c r="C284" s="90">
        <v>258043</v>
      </c>
      <c r="D284" s="90" t="s">
        <v>5587</v>
      </c>
      <c r="E284" s="90">
        <v>9688.99</v>
      </c>
      <c r="I284"/>
      <c r="J284"/>
      <c r="K284"/>
      <c r="L284" s="92"/>
      <c r="M284" s="92"/>
      <c r="N284" s="92"/>
      <c r="P284"/>
      <c r="Q284"/>
      <c r="R284"/>
      <c r="S284"/>
      <c r="T284"/>
      <c r="U284"/>
      <c r="V284"/>
    </row>
    <row r="285" spans="3:22" s="14" customFormat="1" x14ac:dyDescent="0.3">
      <c r="C285" s="90">
        <v>258054</v>
      </c>
      <c r="D285" s="90" t="s">
        <v>5588</v>
      </c>
      <c r="E285" s="90">
        <v>7628.98</v>
      </c>
      <c r="I285"/>
      <c r="J285"/>
      <c r="K285"/>
      <c r="L285" s="92"/>
      <c r="M285" s="92"/>
      <c r="N285" s="92"/>
      <c r="P285"/>
      <c r="Q285"/>
      <c r="R285"/>
      <c r="S285"/>
      <c r="T285"/>
      <c r="U285"/>
      <c r="V285"/>
    </row>
    <row r="286" spans="3:22" s="14" customFormat="1" x14ac:dyDescent="0.3">
      <c r="C286" s="90">
        <v>258055</v>
      </c>
      <c r="D286" s="90" t="s">
        <v>5589</v>
      </c>
      <c r="E286" s="90">
        <v>7628.98</v>
      </c>
      <c r="I286"/>
      <c r="J286"/>
      <c r="K286"/>
      <c r="L286" s="92"/>
      <c r="M286" s="92"/>
      <c r="N286" s="92"/>
      <c r="P286"/>
      <c r="Q286"/>
      <c r="R286"/>
      <c r="S286"/>
      <c r="T286"/>
      <c r="U286"/>
      <c r="V286"/>
    </row>
    <row r="287" spans="3:22" s="14" customFormat="1" x14ac:dyDescent="0.3">
      <c r="C287" s="90">
        <v>258057</v>
      </c>
      <c r="D287" s="90" t="s">
        <v>5590</v>
      </c>
      <c r="E287" s="90">
        <v>7915.22</v>
      </c>
      <c r="I287"/>
      <c r="J287"/>
      <c r="K287"/>
      <c r="L287" s="92"/>
      <c r="M287" s="92"/>
      <c r="N287" s="92"/>
      <c r="P287"/>
      <c r="Q287"/>
      <c r="R287"/>
      <c r="S287"/>
      <c r="T287"/>
      <c r="U287"/>
      <c r="V287"/>
    </row>
    <row r="288" spans="3:22" s="14" customFormat="1" x14ac:dyDescent="0.3">
      <c r="C288" s="90">
        <v>258060</v>
      </c>
      <c r="D288" s="90" t="s">
        <v>5591</v>
      </c>
      <c r="E288" s="90">
        <v>6952.8</v>
      </c>
      <c r="I288"/>
      <c r="J288"/>
      <c r="K288"/>
      <c r="L288" s="92"/>
      <c r="M288" s="92"/>
      <c r="N288" s="92"/>
      <c r="P288"/>
      <c r="Q288"/>
      <c r="R288"/>
      <c r="S288"/>
      <c r="T288"/>
      <c r="U288"/>
      <c r="V288"/>
    </row>
    <row r="289" spans="3:22" s="14" customFormat="1" x14ac:dyDescent="0.3">
      <c r="C289" s="90">
        <v>258061</v>
      </c>
      <c r="D289" s="90" t="s">
        <v>5592</v>
      </c>
      <c r="E289" s="90">
        <v>6952.8</v>
      </c>
      <c r="I289"/>
      <c r="J289"/>
      <c r="K289"/>
      <c r="L289" s="92"/>
      <c r="M289" s="92"/>
      <c r="N289" s="92"/>
      <c r="P289"/>
      <c r="Q289"/>
      <c r="R289"/>
      <c r="S289"/>
      <c r="T289"/>
      <c r="U289"/>
      <c r="V289"/>
    </row>
    <row r="290" spans="3:22" s="14" customFormat="1" x14ac:dyDescent="0.3">
      <c r="C290" s="90">
        <v>258062</v>
      </c>
      <c r="D290" s="90" t="s">
        <v>5593</v>
      </c>
      <c r="E290" s="90">
        <v>7219.97</v>
      </c>
      <c r="I290"/>
      <c r="J290"/>
      <c r="K290"/>
      <c r="L290" s="92"/>
      <c r="M290" s="92"/>
      <c r="N290" s="92"/>
      <c r="P290"/>
      <c r="Q290"/>
      <c r="R290"/>
      <c r="S290"/>
      <c r="T290"/>
      <c r="U290"/>
      <c r="V290"/>
    </row>
    <row r="291" spans="3:22" s="14" customFormat="1" x14ac:dyDescent="0.3">
      <c r="C291" s="90">
        <v>258063</v>
      </c>
      <c r="D291" s="90" t="s">
        <v>5594</v>
      </c>
      <c r="E291" s="90">
        <v>7219.97</v>
      </c>
      <c r="I291"/>
      <c r="J291"/>
      <c r="K291"/>
      <c r="L291" s="92"/>
      <c r="M291" s="92"/>
      <c r="N291" s="92"/>
      <c r="P291"/>
      <c r="Q291"/>
      <c r="R291"/>
      <c r="S291"/>
      <c r="T291"/>
      <c r="U291"/>
      <c r="V291"/>
    </row>
    <row r="292" spans="3:22" s="14" customFormat="1" x14ac:dyDescent="0.3">
      <c r="C292" s="90">
        <v>258064</v>
      </c>
      <c r="D292" s="90" t="s">
        <v>5595</v>
      </c>
      <c r="E292" s="90">
        <v>8178.06</v>
      </c>
      <c r="I292"/>
      <c r="J292"/>
      <c r="K292"/>
      <c r="L292" s="92"/>
      <c r="M292" s="92"/>
      <c r="N292" s="92"/>
      <c r="P292"/>
      <c r="Q292"/>
      <c r="R292"/>
      <c r="S292"/>
      <c r="T292"/>
      <c r="U292"/>
      <c r="V292"/>
    </row>
    <row r="293" spans="3:22" s="14" customFormat="1" x14ac:dyDescent="0.3">
      <c r="C293" s="90">
        <v>258065</v>
      </c>
      <c r="D293" s="90" t="s">
        <v>5596</v>
      </c>
      <c r="E293" s="90">
        <v>8594.57</v>
      </c>
      <c r="I293"/>
      <c r="J293"/>
      <c r="K293"/>
      <c r="L293" s="92"/>
      <c r="M293" s="92"/>
      <c r="N293" s="92"/>
      <c r="P293"/>
      <c r="Q293"/>
      <c r="R293"/>
      <c r="S293"/>
      <c r="T293"/>
      <c r="U293"/>
      <c r="V293"/>
    </row>
    <row r="294" spans="3:22" s="14" customFormat="1" x14ac:dyDescent="0.3">
      <c r="C294" s="90">
        <v>258191</v>
      </c>
      <c r="D294" s="90" t="s">
        <v>5597</v>
      </c>
      <c r="E294" s="90">
        <v>16776.97</v>
      </c>
      <c r="I294"/>
      <c r="J294"/>
      <c r="K294"/>
      <c r="L294" s="92"/>
      <c r="M294" s="92"/>
      <c r="N294" s="92"/>
      <c r="P294"/>
      <c r="Q294"/>
      <c r="R294"/>
      <c r="S294"/>
      <c r="T294"/>
      <c r="U294"/>
      <c r="V294"/>
    </row>
    <row r="295" spans="3:22" s="14" customFormat="1" x14ac:dyDescent="0.3">
      <c r="C295" s="90">
        <v>258590</v>
      </c>
      <c r="D295" s="90" t="s">
        <v>5598</v>
      </c>
      <c r="E295" s="90">
        <v>2243.1999999999998</v>
      </c>
      <c r="I295"/>
      <c r="J295"/>
      <c r="K295"/>
      <c r="L295" s="92"/>
      <c r="M295" s="92"/>
      <c r="N295" s="92"/>
      <c r="P295"/>
      <c r="Q295"/>
      <c r="R295"/>
      <c r="S295"/>
      <c r="T295"/>
      <c r="U295"/>
      <c r="V295"/>
    </row>
    <row r="296" spans="3:22" s="14" customFormat="1" x14ac:dyDescent="0.3">
      <c r="C296" s="90">
        <v>258919</v>
      </c>
      <c r="D296" s="90" t="s">
        <v>5599</v>
      </c>
      <c r="E296" s="90">
        <v>508.75</v>
      </c>
      <c r="I296"/>
      <c r="J296"/>
      <c r="K296"/>
      <c r="L296" s="92"/>
      <c r="M296" s="92"/>
      <c r="N296" s="92"/>
      <c r="P296"/>
      <c r="Q296"/>
      <c r="R296"/>
      <c r="S296"/>
      <c r="T296"/>
      <c r="U296"/>
      <c r="V296"/>
    </row>
    <row r="297" spans="3:22" s="14" customFormat="1" x14ac:dyDescent="0.3">
      <c r="C297" s="90">
        <v>258922</v>
      </c>
      <c r="D297" s="90" t="s">
        <v>5600</v>
      </c>
      <c r="E297" s="90">
        <v>470.16</v>
      </c>
      <c r="I297"/>
      <c r="J297"/>
      <c r="K297"/>
      <c r="L297" s="92"/>
      <c r="M297" s="92"/>
      <c r="N297" s="92"/>
      <c r="P297"/>
      <c r="Q297"/>
      <c r="R297"/>
      <c r="S297"/>
      <c r="T297"/>
      <c r="U297"/>
      <c r="V297"/>
    </row>
    <row r="298" spans="3:22" s="14" customFormat="1" x14ac:dyDescent="0.3">
      <c r="C298" s="90">
        <v>258926</v>
      </c>
      <c r="D298" s="90" t="s">
        <v>5601</v>
      </c>
      <c r="E298" s="90">
        <v>470.16</v>
      </c>
      <c r="I298"/>
      <c r="J298"/>
      <c r="K298"/>
      <c r="L298" s="92"/>
      <c r="M298" s="92"/>
      <c r="N298" s="92"/>
      <c r="P298"/>
      <c r="Q298"/>
      <c r="R298"/>
      <c r="S298"/>
      <c r="T298"/>
      <c r="U298"/>
      <c r="V298"/>
    </row>
    <row r="299" spans="3:22" s="14" customFormat="1" x14ac:dyDescent="0.3">
      <c r="C299" s="90">
        <v>259717</v>
      </c>
      <c r="D299" s="90" t="s">
        <v>5602</v>
      </c>
      <c r="E299" s="90">
        <v>6676.81</v>
      </c>
      <c r="I299"/>
      <c r="J299"/>
      <c r="K299"/>
      <c r="L299" s="92"/>
      <c r="M299" s="92"/>
      <c r="N299" s="92"/>
      <c r="P299"/>
      <c r="Q299"/>
      <c r="R299"/>
      <c r="S299"/>
      <c r="T299"/>
      <c r="U299"/>
      <c r="V299"/>
    </row>
    <row r="300" spans="3:22" s="14" customFormat="1" x14ac:dyDescent="0.3">
      <c r="C300" s="90">
        <v>259718</v>
      </c>
      <c r="D300" s="90" t="s">
        <v>5603</v>
      </c>
      <c r="E300" s="90">
        <v>6643.85</v>
      </c>
      <c r="I300"/>
      <c r="J300"/>
      <c r="K300"/>
      <c r="L300" s="92"/>
      <c r="M300" s="92"/>
      <c r="N300" s="92"/>
      <c r="P300"/>
      <c r="Q300"/>
      <c r="R300"/>
      <c r="S300"/>
      <c r="T300"/>
      <c r="U300"/>
      <c r="V300"/>
    </row>
    <row r="301" spans="3:22" s="14" customFormat="1" x14ac:dyDescent="0.3">
      <c r="C301" s="90">
        <v>259719</v>
      </c>
      <c r="D301" s="90" t="s">
        <v>5604</v>
      </c>
      <c r="E301" s="90">
        <v>7158.82</v>
      </c>
      <c r="I301"/>
      <c r="J301"/>
      <c r="K301"/>
      <c r="L301" s="92"/>
      <c r="M301" s="92"/>
      <c r="N301" s="92"/>
      <c r="P301"/>
      <c r="Q301"/>
      <c r="R301"/>
      <c r="S301"/>
      <c r="T301"/>
      <c r="U301"/>
      <c r="V301"/>
    </row>
    <row r="302" spans="3:22" s="14" customFormat="1" x14ac:dyDescent="0.3">
      <c r="C302" s="90">
        <v>259720</v>
      </c>
      <c r="D302" s="90" t="s">
        <v>5605</v>
      </c>
      <c r="E302" s="90">
        <v>9007.4699999999993</v>
      </c>
      <c r="I302"/>
      <c r="J302"/>
      <c r="K302"/>
      <c r="L302" s="92"/>
      <c r="M302" s="92"/>
      <c r="N302" s="92"/>
      <c r="P302"/>
      <c r="Q302"/>
      <c r="R302"/>
      <c r="S302"/>
      <c r="T302"/>
      <c r="U302"/>
      <c r="V302"/>
    </row>
    <row r="303" spans="3:22" s="14" customFormat="1" x14ac:dyDescent="0.3">
      <c r="C303" s="90">
        <v>259721</v>
      </c>
      <c r="D303" s="90" t="s">
        <v>5606</v>
      </c>
      <c r="E303" s="90">
        <v>11122.14</v>
      </c>
      <c r="I303"/>
      <c r="J303"/>
      <c r="K303"/>
      <c r="L303" s="92"/>
      <c r="M303" s="92"/>
      <c r="N303" s="92"/>
      <c r="P303"/>
      <c r="Q303"/>
      <c r="R303"/>
      <c r="S303"/>
      <c r="T303"/>
      <c r="U303"/>
      <c r="V303"/>
    </row>
    <row r="304" spans="3:22" s="14" customFormat="1" x14ac:dyDescent="0.3">
      <c r="C304" s="90">
        <v>259762</v>
      </c>
      <c r="D304" s="90" t="s">
        <v>5607</v>
      </c>
      <c r="E304" s="90">
        <v>12857.02</v>
      </c>
      <c r="I304"/>
      <c r="J304"/>
      <c r="K304"/>
      <c r="L304" s="92"/>
      <c r="M304" s="92"/>
      <c r="N304" s="92"/>
      <c r="P304"/>
      <c r="Q304"/>
      <c r="R304"/>
      <c r="S304"/>
      <c r="T304"/>
      <c r="U304"/>
      <c r="V304"/>
    </row>
    <row r="305" spans="3:22" s="14" customFormat="1" x14ac:dyDescent="0.3">
      <c r="C305" s="90">
        <v>259763</v>
      </c>
      <c r="D305" s="90" t="s">
        <v>5608</v>
      </c>
      <c r="E305" s="90">
        <v>16326.77</v>
      </c>
      <c r="I305"/>
      <c r="J305"/>
      <c r="K305"/>
      <c r="L305" s="92"/>
      <c r="M305" s="92"/>
      <c r="N305" s="92"/>
      <c r="P305"/>
      <c r="Q305"/>
      <c r="R305"/>
      <c r="S305"/>
      <c r="T305"/>
      <c r="U305"/>
      <c r="V305"/>
    </row>
    <row r="306" spans="3:22" s="14" customFormat="1" x14ac:dyDescent="0.3">
      <c r="C306" s="90">
        <v>259764</v>
      </c>
      <c r="D306" s="90" t="s">
        <v>5609</v>
      </c>
      <c r="E306" s="90">
        <v>8178.06</v>
      </c>
      <c r="I306"/>
      <c r="J306"/>
      <c r="K306"/>
      <c r="L306" s="92"/>
      <c r="M306" s="92"/>
      <c r="N306" s="92"/>
      <c r="P306"/>
      <c r="Q306"/>
      <c r="R306"/>
      <c r="S306"/>
      <c r="T306"/>
      <c r="U306"/>
      <c r="V306"/>
    </row>
    <row r="307" spans="3:22" s="14" customFormat="1" x14ac:dyDescent="0.3">
      <c r="C307" s="90">
        <v>259765</v>
      </c>
      <c r="D307" s="90" t="s">
        <v>5610</v>
      </c>
      <c r="E307" s="90">
        <v>8178.06</v>
      </c>
      <c r="I307"/>
      <c r="J307"/>
      <c r="K307"/>
      <c r="L307" s="92"/>
      <c r="M307" s="92"/>
      <c r="N307" s="92"/>
      <c r="P307"/>
      <c r="Q307"/>
      <c r="R307"/>
      <c r="S307"/>
      <c r="T307"/>
      <c r="U307"/>
      <c r="V307"/>
    </row>
    <row r="308" spans="3:22" s="14" customFormat="1" x14ac:dyDescent="0.3">
      <c r="C308" s="90">
        <v>259766</v>
      </c>
      <c r="D308" s="90" t="s">
        <v>5611</v>
      </c>
      <c r="E308" s="90">
        <v>9688.99</v>
      </c>
      <c r="I308"/>
      <c r="J308"/>
      <c r="K308"/>
      <c r="L308" s="92"/>
      <c r="M308" s="92"/>
      <c r="N308" s="92"/>
      <c r="P308"/>
      <c r="Q308"/>
      <c r="R308"/>
      <c r="S308"/>
      <c r="T308"/>
      <c r="U308"/>
      <c r="V308"/>
    </row>
    <row r="309" spans="3:22" s="14" customFormat="1" x14ac:dyDescent="0.3">
      <c r="C309" s="90">
        <v>259768</v>
      </c>
      <c r="D309" s="90" t="s">
        <v>5612</v>
      </c>
      <c r="E309" s="90">
        <v>14305.65</v>
      </c>
      <c r="I309"/>
      <c r="J309"/>
      <c r="K309"/>
      <c r="L309" s="92"/>
      <c r="M309" s="92"/>
      <c r="N309" s="92"/>
      <c r="P309"/>
      <c r="Q309"/>
      <c r="R309"/>
      <c r="S309"/>
      <c r="T309"/>
      <c r="U309"/>
      <c r="V309"/>
    </row>
    <row r="310" spans="3:22" s="14" customFormat="1" x14ac:dyDescent="0.3">
      <c r="C310" s="90">
        <v>259769</v>
      </c>
      <c r="D310" s="90" t="s">
        <v>5613</v>
      </c>
      <c r="E310" s="90">
        <v>17452.990000000002</v>
      </c>
      <c r="I310"/>
      <c r="J310"/>
      <c r="K310"/>
      <c r="L310" s="92"/>
      <c r="M310" s="92"/>
      <c r="N310" s="92"/>
      <c r="P310"/>
      <c r="Q310"/>
      <c r="R310"/>
      <c r="S310"/>
      <c r="T310"/>
      <c r="U310"/>
      <c r="V310"/>
    </row>
    <row r="311" spans="3:22" s="14" customFormat="1" x14ac:dyDescent="0.3">
      <c r="C311" s="90">
        <v>259770</v>
      </c>
      <c r="D311" s="90" t="s">
        <v>5614</v>
      </c>
      <c r="E311" s="90">
        <v>21665.86</v>
      </c>
      <c r="I311"/>
      <c r="J311"/>
      <c r="K311"/>
      <c r="L311" s="92"/>
      <c r="M311" s="92"/>
      <c r="N311" s="92"/>
      <c r="P311"/>
      <c r="Q311"/>
      <c r="R311"/>
      <c r="S311"/>
      <c r="T311"/>
      <c r="U311"/>
      <c r="V311"/>
    </row>
    <row r="312" spans="3:22" s="14" customFormat="1" x14ac:dyDescent="0.3">
      <c r="C312" s="90">
        <v>259771</v>
      </c>
      <c r="D312" s="90" t="s">
        <v>5615</v>
      </c>
      <c r="E312" s="90">
        <v>12263.98</v>
      </c>
      <c r="I312"/>
      <c r="J312"/>
      <c r="K312"/>
      <c r="L312" s="92"/>
      <c r="M312" s="92"/>
      <c r="N312" s="92"/>
      <c r="P312"/>
      <c r="Q312"/>
      <c r="R312"/>
      <c r="S312"/>
      <c r="T312"/>
      <c r="U312"/>
      <c r="V312"/>
    </row>
    <row r="313" spans="3:22" s="14" customFormat="1" x14ac:dyDescent="0.3">
      <c r="C313" s="90">
        <v>259772</v>
      </c>
      <c r="D313" s="90" t="s">
        <v>5616</v>
      </c>
      <c r="E313" s="90">
        <v>13764.08</v>
      </c>
      <c r="I313"/>
      <c r="J313"/>
      <c r="K313"/>
      <c r="L313" s="92"/>
      <c r="M313" s="92"/>
      <c r="N313" s="92"/>
      <c r="P313"/>
      <c r="Q313"/>
      <c r="R313"/>
      <c r="S313"/>
      <c r="T313"/>
      <c r="U313"/>
      <c r="V313"/>
    </row>
    <row r="314" spans="3:22" s="14" customFormat="1" x14ac:dyDescent="0.3">
      <c r="C314" s="90">
        <v>259773</v>
      </c>
      <c r="D314" s="90" t="s">
        <v>5617</v>
      </c>
      <c r="E314" s="90">
        <v>14708.71</v>
      </c>
      <c r="I314"/>
      <c r="J314"/>
      <c r="K314"/>
      <c r="L314" s="92"/>
      <c r="M314" s="92"/>
      <c r="N314" s="92"/>
      <c r="P314"/>
      <c r="Q314"/>
      <c r="R314"/>
      <c r="S314"/>
      <c r="T314"/>
      <c r="U314"/>
      <c r="V314"/>
    </row>
    <row r="315" spans="3:22" s="14" customFormat="1" x14ac:dyDescent="0.3">
      <c r="C315" s="90">
        <v>259774</v>
      </c>
      <c r="D315" s="90" t="s">
        <v>5618</v>
      </c>
      <c r="E315" s="90">
        <v>17452.990000000002</v>
      </c>
      <c r="I315"/>
      <c r="J315"/>
      <c r="K315"/>
      <c r="L315" s="92"/>
      <c r="M315" s="92"/>
      <c r="N315" s="92"/>
      <c r="P315"/>
      <c r="Q315"/>
      <c r="R315"/>
      <c r="S315"/>
      <c r="T315"/>
      <c r="U315"/>
      <c r="V315"/>
    </row>
    <row r="316" spans="3:22" s="14" customFormat="1" x14ac:dyDescent="0.3">
      <c r="C316" s="90">
        <v>259775</v>
      </c>
      <c r="D316" s="90" t="s">
        <v>5619</v>
      </c>
      <c r="E316" s="90">
        <v>19212.45</v>
      </c>
      <c r="I316"/>
      <c r="J316"/>
      <c r="K316"/>
      <c r="L316" s="92"/>
      <c r="M316" s="92"/>
      <c r="N316" s="92"/>
      <c r="P316"/>
      <c r="Q316"/>
      <c r="R316"/>
      <c r="S316"/>
      <c r="T316"/>
      <c r="U316"/>
      <c r="V316"/>
    </row>
    <row r="317" spans="3:22" s="14" customFormat="1" x14ac:dyDescent="0.3">
      <c r="C317" s="90">
        <v>259776</v>
      </c>
      <c r="D317" s="90" t="s">
        <v>5620</v>
      </c>
      <c r="E317" s="90">
        <v>23021.66</v>
      </c>
      <c r="I317"/>
      <c r="J317"/>
      <c r="K317"/>
      <c r="L317" s="92"/>
      <c r="M317" s="92"/>
      <c r="N317" s="92"/>
      <c r="P317"/>
      <c r="Q317"/>
      <c r="R317"/>
      <c r="S317"/>
      <c r="T317"/>
      <c r="U317"/>
      <c r="V317"/>
    </row>
    <row r="318" spans="3:22" s="14" customFormat="1" x14ac:dyDescent="0.3">
      <c r="C318" s="90">
        <v>259817</v>
      </c>
      <c r="D318" s="90" t="s">
        <v>5621</v>
      </c>
      <c r="E318" s="90">
        <v>44003.55</v>
      </c>
      <c r="I318"/>
      <c r="J318"/>
      <c r="K318"/>
      <c r="L318" s="92"/>
      <c r="M318" s="92"/>
      <c r="N318" s="92"/>
      <c r="P318"/>
      <c r="Q318"/>
      <c r="R318"/>
      <c r="S318"/>
      <c r="T318"/>
      <c r="U318"/>
      <c r="V318"/>
    </row>
    <row r="319" spans="3:22" s="14" customFormat="1" x14ac:dyDescent="0.3">
      <c r="C319" s="90">
        <v>259818</v>
      </c>
      <c r="D319" s="90" t="s">
        <v>5622</v>
      </c>
      <c r="E319" s="90">
        <v>50563.26</v>
      </c>
      <c r="I319"/>
      <c r="J319"/>
      <c r="K319"/>
      <c r="L319" s="92"/>
      <c r="M319" s="92"/>
      <c r="N319" s="92"/>
      <c r="P319"/>
      <c r="Q319"/>
      <c r="R319"/>
      <c r="S319"/>
      <c r="T319"/>
      <c r="U319"/>
      <c r="V319"/>
    </row>
    <row r="320" spans="3:22" s="14" customFormat="1" x14ac:dyDescent="0.3">
      <c r="C320" s="90">
        <v>260129</v>
      </c>
      <c r="D320" s="90" t="s">
        <v>5623</v>
      </c>
      <c r="E320" s="90">
        <v>7081.76</v>
      </c>
      <c r="I320"/>
      <c r="J320"/>
      <c r="K320"/>
      <c r="L320" s="92"/>
      <c r="M320" s="92"/>
      <c r="N320" s="92"/>
      <c r="P320"/>
      <c r="Q320"/>
      <c r="R320"/>
      <c r="S320"/>
      <c r="T320"/>
      <c r="U320"/>
      <c r="V320"/>
    </row>
    <row r="321" spans="3:22" s="14" customFormat="1" x14ac:dyDescent="0.3">
      <c r="C321" s="90">
        <v>260130</v>
      </c>
      <c r="D321" s="90" t="s">
        <v>5624</v>
      </c>
      <c r="E321" s="90">
        <v>6600.91</v>
      </c>
      <c r="I321"/>
      <c r="J321"/>
      <c r="K321"/>
      <c r="L321" s="92"/>
      <c r="M321" s="92"/>
      <c r="N321" s="92"/>
      <c r="P321"/>
      <c r="Q321"/>
      <c r="R321"/>
      <c r="S321"/>
      <c r="T321"/>
      <c r="U321"/>
      <c r="V321"/>
    </row>
    <row r="322" spans="3:22" s="14" customFormat="1" x14ac:dyDescent="0.3">
      <c r="C322" s="90">
        <v>260131</v>
      </c>
      <c r="D322" s="90" t="s">
        <v>5625</v>
      </c>
      <c r="E322" s="90">
        <v>9328.43</v>
      </c>
      <c r="I322"/>
      <c r="J322"/>
      <c r="K322"/>
      <c r="L322" s="92"/>
      <c r="M322" s="92"/>
      <c r="N322" s="92"/>
      <c r="P322"/>
      <c r="Q322"/>
      <c r="R322"/>
      <c r="S322"/>
      <c r="T322"/>
      <c r="U322"/>
      <c r="V322"/>
    </row>
    <row r="323" spans="3:22" s="14" customFormat="1" x14ac:dyDescent="0.3">
      <c r="C323" s="90">
        <v>260132</v>
      </c>
      <c r="D323" s="90" t="s">
        <v>5626</v>
      </c>
      <c r="E323" s="90">
        <v>10906.01</v>
      </c>
      <c r="I323"/>
      <c r="J323"/>
      <c r="K323"/>
      <c r="L323" s="92"/>
      <c r="M323" s="92"/>
      <c r="N323" s="92"/>
      <c r="P323"/>
      <c r="Q323"/>
      <c r="R323"/>
      <c r="S323"/>
      <c r="T323"/>
      <c r="U323"/>
      <c r="V323"/>
    </row>
    <row r="324" spans="3:22" s="14" customFormat="1" x14ac:dyDescent="0.3">
      <c r="C324" s="90">
        <v>260133</v>
      </c>
      <c r="D324" s="90" t="s">
        <v>5627</v>
      </c>
      <c r="E324" s="90">
        <v>12263.98</v>
      </c>
      <c r="I324"/>
      <c r="J324"/>
      <c r="K324"/>
      <c r="L324" s="92"/>
      <c r="M324" s="92"/>
      <c r="N324" s="92"/>
      <c r="P324"/>
      <c r="Q324"/>
      <c r="R324"/>
      <c r="S324"/>
      <c r="T324"/>
      <c r="U324"/>
      <c r="V324"/>
    </row>
    <row r="325" spans="3:22" s="14" customFormat="1" x14ac:dyDescent="0.3">
      <c r="C325" s="90">
        <v>260134</v>
      </c>
      <c r="D325" s="90" t="s">
        <v>5628</v>
      </c>
      <c r="E325" s="90">
        <v>15663.33</v>
      </c>
      <c r="I325"/>
      <c r="J325"/>
      <c r="K325"/>
      <c r="L325" s="92"/>
      <c r="M325" s="92"/>
      <c r="N325" s="92"/>
      <c r="P325"/>
      <c r="Q325"/>
      <c r="R325"/>
      <c r="S325"/>
      <c r="T325"/>
      <c r="U325"/>
      <c r="V325"/>
    </row>
    <row r="326" spans="3:22" s="14" customFormat="1" x14ac:dyDescent="0.3">
      <c r="C326" s="90">
        <v>260135</v>
      </c>
      <c r="D326" s="90" t="s">
        <v>5629</v>
      </c>
      <c r="E326" s="90">
        <v>20453.18</v>
      </c>
      <c r="I326"/>
      <c r="J326"/>
      <c r="K326"/>
      <c r="L326" s="92"/>
      <c r="M326" s="92"/>
      <c r="N326" s="92"/>
      <c r="P326"/>
      <c r="Q326"/>
      <c r="R326"/>
      <c r="S326"/>
      <c r="T326"/>
      <c r="U326"/>
      <c r="V326"/>
    </row>
    <row r="327" spans="3:22" s="14" customFormat="1" x14ac:dyDescent="0.3">
      <c r="C327" s="90">
        <v>260136</v>
      </c>
      <c r="D327" s="90" t="s">
        <v>5630</v>
      </c>
      <c r="E327" s="90">
        <v>9411.99</v>
      </c>
      <c r="I327"/>
      <c r="J327"/>
      <c r="K327"/>
      <c r="L327" s="92"/>
      <c r="M327" s="92"/>
      <c r="N327" s="92"/>
      <c r="P327"/>
      <c r="Q327"/>
      <c r="R327"/>
      <c r="S327"/>
      <c r="T327"/>
      <c r="U327"/>
      <c r="V327"/>
    </row>
    <row r="328" spans="3:22" s="14" customFormat="1" x14ac:dyDescent="0.3">
      <c r="C328" s="90">
        <v>260137</v>
      </c>
      <c r="D328" s="90" t="s">
        <v>5631</v>
      </c>
      <c r="E328" s="90">
        <v>9411.99</v>
      </c>
      <c r="I328"/>
      <c r="J328"/>
      <c r="K328"/>
      <c r="L328" s="92"/>
      <c r="M328" s="92"/>
      <c r="N328" s="92"/>
      <c r="P328"/>
      <c r="Q328"/>
      <c r="R328"/>
      <c r="S328"/>
      <c r="T328"/>
      <c r="U328"/>
      <c r="V328"/>
    </row>
    <row r="329" spans="3:22" s="14" customFormat="1" x14ac:dyDescent="0.3">
      <c r="C329" s="90">
        <v>260138</v>
      </c>
      <c r="D329" s="90" t="s">
        <v>5632</v>
      </c>
      <c r="E329" s="90">
        <v>11182.73</v>
      </c>
      <c r="I329"/>
      <c r="J329"/>
      <c r="K329"/>
      <c r="L329" s="92"/>
      <c r="M329" s="92"/>
      <c r="N329" s="92"/>
      <c r="P329"/>
      <c r="Q329"/>
      <c r="R329"/>
      <c r="S329"/>
      <c r="T329"/>
      <c r="U329"/>
      <c r="V329"/>
    </row>
    <row r="330" spans="3:22" s="14" customFormat="1" x14ac:dyDescent="0.3">
      <c r="C330" s="90">
        <v>260139</v>
      </c>
      <c r="D330" s="90" t="s">
        <v>5633</v>
      </c>
      <c r="E330" s="90">
        <v>13482.01</v>
      </c>
      <c r="I330"/>
      <c r="J330"/>
      <c r="K330"/>
      <c r="L330" s="92"/>
      <c r="M330" s="92"/>
      <c r="N330" s="92"/>
      <c r="P330"/>
      <c r="Q330"/>
      <c r="R330"/>
      <c r="S330"/>
      <c r="T330"/>
      <c r="U330"/>
      <c r="V330"/>
    </row>
    <row r="331" spans="3:22" s="14" customFormat="1" x14ac:dyDescent="0.3">
      <c r="C331" s="90">
        <v>260140</v>
      </c>
      <c r="D331" s="90" t="s">
        <v>5634</v>
      </c>
      <c r="E331" s="90">
        <v>17034.46</v>
      </c>
      <c r="I331"/>
      <c r="J331"/>
      <c r="K331"/>
      <c r="L331" s="92"/>
      <c r="M331" s="92"/>
      <c r="N331" s="92"/>
      <c r="P331"/>
      <c r="Q331"/>
      <c r="R331"/>
      <c r="S331"/>
      <c r="T331"/>
      <c r="U331"/>
      <c r="V331"/>
    </row>
    <row r="332" spans="3:22" s="14" customFormat="1" x14ac:dyDescent="0.3">
      <c r="C332" s="90">
        <v>260141</v>
      </c>
      <c r="D332" s="90" t="s">
        <v>5635</v>
      </c>
      <c r="E332" s="90">
        <v>20988.240000000002</v>
      </c>
      <c r="I332"/>
      <c r="J332"/>
      <c r="K332"/>
      <c r="L332" s="92"/>
      <c r="M332" s="92"/>
      <c r="N332" s="92"/>
      <c r="P332"/>
      <c r="Q332"/>
      <c r="R332"/>
      <c r="S332"/>
      <c r="T332"/>
      <c r="U332"/>
      <c r="V332"/>
    </row>
    <row r="333" spans="3:22" s="14" customFormat="1" x14ac:dyDescent="0.3">
      <c r="C333" s="90">
        <v>260142</v>
      </c>
      <c r="D333" s="90" t="s">
        <v>5636</v>
      </c>
      <c r="E333" s="90">
        <v>25895.05</v>
      </c>
      <c r="I333"/>
      <c r="J333"/>
      <c r="K333"/>
      <c r="L333" s="92"/>
      <c r="M333" s="92"/>
      <c r="N333" s="92"/>
      <c r="P333"/>
      <c r="Q333"/>
      <c r="R333"/>
      <c r="S333"/>
      <c r="T333"/>
      <c r="U333"/>
      <c r="V333"/>
    </row>
    <row r="334" spans="3:22" s="14" customFormat="1" x14ac:dyDescent="0.3">
      <c r="C334" s="90">
        <v>260144</v>
      </c>
      <c r="D334" s="90" t="s">
        <v>5637</v>
      </c>
      <c r="E334" s="90">
        <v>10216.84</v>
      </c>
      <c r="I334"/>
      <c r="J334"/>
      <c r="K334"/>
      <c r="L334" s="92"/>
      <c r="M334" s="92"/>
      <c r="N334" s="92"/>
      <c r="P334"/>
      <c r="Q334"/>
      <c r="R334"/>
      <c r="S334"/>
      <c r="T334"/>
      <c r="U334"/>
      <c r="V334"/>
    </row>
    <row r="335" spans="3:22" s="14" customFormat="1" x14ac:dyDescent="0.3">
      <c r="C335" s="90">
        <v>260145</v>
      </c>
      <c r="D335" s="90" t="s">
        <v>5638</v>
      </c>
      <c r="E335" s="90">
        <v>12833.75</v>
      </c>
      <c r="I335"/>
      <c r="J335"/>
      <c r="K335"/>
      <c r="L335" s="92"/>
      <c r="M335" s="92"/>
      <c r="N335" s="92"/>
      <c r="P335"/>
      <c r="Q335"/>
      <c r="R335"/>
      <c r="S335"/>
      <c r="T335"/>
      <c r="U335"/>
      <c r="V335"/>
    </row>
    <row r="336" spans="3:22" s="14" customFormat="1" x14ac:dyDescent="0.3">
      <c r="C336" s="90">
        <v>260146</v>
      </c>
      <c r="D336" s="90" t="s">
        <v>5639</v>
      </c>
      <c r="E336" s="90">
        <v>14472.19</v>
      </c>
      <c r="I336"/>
      <c r="J336"/>
      <c r="K336"/>
      <c r="L336" s="92"/>
      <c r="M336" s="92"/>
      <c r="N336" s="92"/>
      <c r="P336"/>
      <c r="Q336"/>
      <c r="R336"/>
      <c r="S336"/>
      <c r="T336"/>
      <c r="U336"/>
      <c r="V336"/>
    </row>
    <row r="337" spans="3:22" s="14" customFormat="1" x14ac:dyDescent="0.3">
      <c r="C337" s="90">
        <v>260147</v>
      </c>
      <c r="D337" s="90" t="s">
        <v>5640</v>
      </c>
      <c r="E337" s="90">
        <v>15940.18</v>
      </c>
      <c r="I337"/>
      <c r="J337"/>
      <c r="K337"/>
      <c r="L337" s="92"/>
      <c r="M337" s="92"/>
      <c r="N337" s="92"/>
      <c r="P337"/>
      <c r="Q337"/>
      <c r="R337"/>
      <c r="S337"/>
      <c r="T337"/>
      <c r="U337"/>
      <c r="V337"/>
    </row>
    <row r="338" spans="3:22" s="14" customFormat="1" x14ac:dyDescent="0.3">
      <c r="C338" s="90">
        <v>260148</v>
      </c>
      <c r="D338" s="90" t="s">
        <v>5641</v>
      </c>
      <c r="E338" s="90">
        <v>19364.97</v>
      </c>
      <c r="I338"/>
      <c r="J338"/>
      <c r="K338"/>
      <c r="L338" s="92"/>
      <c r="M338" s="92"/>
      <c r="N338" s="92"/>
      <c r="P338"/>
      <c r="Q338"/>
      <c r="R338"/>
      <c r="S338"/>
      <c r="T338"/>
      <c r="U338"/>
      <c r="V338"/>
    </row>
    <row r="339" spans="3:22" s="14" customFormat="1" x14ac:dyDescent="0.3">
      <c r="C339" s="90">
        <v>260149</v>
      </c>
      <c r="D339" s="90" t="s">
        <v>5642</v>
      </c>
      <c r="E339" s="90">
        <v>23839.360000000001</v>
      </c>
      <c r="I339"/>
      <c r="J339"/>
      <c r="K339"/>
      <c r="L339" s="92"/>
      <c r="M339" s="92"/>
      <c r="N339" s="92"/>
      <c r="P339"/>
      <c r="Q339"/>
      <c r="R339"/>
      <c r="S339"/>
      <c r="T339"/>
      <c r="U339"/>
      <c r="V339"/>
    </row>
    <row r="340" spans="3:22" s="14" customFormat="1" x14ac:dyDescent="0.3">
      <c r="C340" s="90">
        <v>260193</v>
      </c>
      <c r="D340" s="90" t="s">
        <v>5643</v>
      </c>
      <c r="E340" s="90">
        <v>6746.93</v>
      </c>
      <c r="I340"/>
      <c r="J340"/>
      <c r="K340"/>
      <c r="L340" s="92"/>
      <c r="M340" s="92"/>
      <c r="N340" s="92"/>
      <c r="P340"/>
      <c r="Q340"/>
      <c r="R340"/>
      <c r="S340"/>
      <c r="T340"/>
      <c r="U340"/>
      <c r="V340"/>
    </row>
    <row r="341" spans="3:22" s="14" customFormat="1" x14ac:dyDescent="0.3">
      <c r="C341" s="90">
        <v>260195</v>
      </c>
      <c r="D341" s="90" t="s">
        <v>5644</v>
      </c>
      <c r="E341" s="90">
        <v>8852.06</v>
      </c>
      <c r="I341"/>
      <c r="J341"/>
      <c r="K341"/>
      <c r="L341" s="92"/>
      <c r="M341" s="92"/>
      <c r="N341" s="92"/>
      <c r="P341"/>
      <c r="Q341"/>
      <c r="R341"/>
      <c r="S341"/>
      <c r="T341"/>
      <c r="U341"/>
      <c r="V341"/>
    </row>
    <row r="342" spans="3:22" s="14" customFormat="1" x14ac:dyDescent="0.3">
      <c r="C342" s="90">
        <v>260201</v>
      </c>
      <c r="D342" s="90" t="s">
        <v>5645</v>
      </c>
      <c r="E342" s="90">
        <v>8040.86</v>
      </c>
      <c r="I342"/>
      <c r="J342"/>
      <c r="K342"/>
      <c r="L342" s="92"/>
      <c r="M342" s="92"/>
      <c r="N342" s="92"/>
      <c r="P342"/>
      <c r="Q342"/>
      <c r="R342"/>
      <c r="S342"/>
      <c r="T342"/>
      <c r="U342"/>
      <c r="V342"/>
    </row>
    <row r="343" spans="3:22" s="14" customFormat="1" x14ac:dyDescent="0.3">
      <c r="C343" s="90">
        <v>260204</v>
      </c>
      <c r="D343" s="90" t="s">
        <v>5646</v>
      </c>
      <c r="E343" s="90">
        <v>7915.22</v>
      </c>
      <c r="I343"/>
      <c r="J343"/>
      <c r="K343"/>
      <c r="L343" s="92"/>
      <c r="M343" s="92"/>
      <c r="N343" s="92"/>
      <c r="P343"/>
      <c r="Q343"/>
      <c r="R343"/>
      <c r="S343"/>
      <c r="T343"/>
      <c r="U343"/>
      <c r="V343"/>
    </row>
    <row r="344" spans="3:22" s="14" customFormat="1" x14ac:dyDescent="0.3">
      <c r="C344" s="90">
        <v>260208</v>
      </c>
      <c r="D344" s="90" t="s">
        <v>5647</v>
      </c>
      <c r="E344" s="90">
        <v>9801.91</v>
      </c>
      <c r="I344"/>
      <c r="J344"/>
      <c r="K344"/>
      <c r="L344" s="92"/>
      <c r="M344" s="92"/>
      <c r="N344" s="92"/>
      <c r="P344"/>
      <c r="Q344"/>
      <c r="R344"/>
      <c r="S344"/>
      <c r="T344"/>
      <c r="U344"/>
      <c r="V344"/>
    </row>
    <row r="345" spans="3:22" s="14" customFormat="1" x14ac:dyDescent="0.3">
      <c r="C345" s="90">
        <v>260212</v>
      </c>
      <c r="D345" s="90" t="s">
        <v>5648</v>
      </c>
      <c r="E345" s="90">
        <v>11452.78</v>
      </c>
      <c r="I345"/>
      <c r="J345"/>
      <c r="K345"/>
      <c r="L345" s="92"/>
      <c r="M345" s="92"/>
      <c r="N345" s="92"/>
      <c r="P345"/>
      <c r="Q345"/>
      <c r="R345"/>
      <c r="S345"/>
      <c r="T345"/>
      <c r="U345"/>
      <c r="V345"/>
    </row>
    <row r="346" spans="3:22" s="14" customFormat="1" x14ac:dyDescent="0.3">
      <c r="C346" s="90">
        <v>260215</v>
      </c>
      <c r="D346" s="90" t="s">
        <v>5649</v>
      </c>
      <c r="E346" s="90">
        <v>14066.08</v>
      </c>
      <c r="I346"/>
      <c r="J346"/>
      <c r="K346"/>
      <c r="L346" s="92"/>
      <c r="M346" s="92"/>
      <c r="N346" s="92"/>
      <c r="P346"/>
      <c r="Q346"/>
      <c r="R346"/>
      <c r="S346"/>
      <c r="T346"/>
      <c r="U346"/>
      <c r="V346"/>
    </row>
    <row r="347" spans="3:22" s="14" customFormat="1" x14ac:dyDescent="0.3">
      <c r="C347" s="90">
        <v>260236</v>
      </c>
      <c r="D347" s="90" t="s">
        <v>5650</v>
      </c>
      <c r="E347" s="90">
        <v>10643.03</v>
      </c>
      <c r="I347"/>
      <c r="J347"/>
      <c r="K347"/>
      <c r="L347" s="92"/>
      <c r="M347" s="92"/>
      <c r="N347" s="92"/>
      <c r="P347"/>
      <c r="Q347"/>
      <c r="R347"/>
      <c r="S347"/>
      <c r="T347"/>
      <c r="U347"/>
      <c r="V347"/>
    </row>
    <row r="348" spans="3:22" s="14" customFormat="1" x14ac:dyDescent="0.3">
      <c r="C348" s="90">
        <v>260237</v>
      </c>
      <c r="D348" s="90" t="s">
        <v>5651</v>
      </c>
      <c r="E348" s="90">
        <v>10643.03</v>
      </c>
      <c r="I348"/>
      <c r="J348"/>
      <c r="K348"/>
      <c r="L348" s="92"/>
      <c r="M348" s="92"/>
      <c r="N348" s="92"/>
      <c r="P348"/>
      <c r="Q348"/>
      <c r="R348"/>
      <c r="S348"/>
      <c r="T348"/>
      <c r="U348"/>
      <c r="V348"/>
    </row>
    <row r="349" spans="3:22" s="14" customFormat="1" x14ac:dyDescent="0.3">
      <c r="C349" s="90">
        <v>260272</v>
      </c>
      <c r="D349" s="90" t="s">
        <v>5652</v>
      </c>
      <c r="E349" s="90">
        <v>5409.2</v>
      </c>
      <c r="I349"/>
      <c r="J349"/>
      <c r="K349"/>
      <c r="L349" s="92"/>
      <c r="M349" s="92"/>
      <c r="N349" s="92"/>
      <c r="P349"/>
      <c r="Q349"/>
      <c r="R349"/>
      <c r="S349"/>
      <c r="T349"/>
      <c r="U349"/>
      <c r="V349"/>
    </row>
    <row r="350" spans="3:22" s="14" customFormat="1" x14ac:dyDescent="0.3">
      <c r="C350" s="90">
        <v>260275</v>
      </c>
      <c r="D350" s="90" t="s">
        <v>5653</v>
      </c>
      <c r="E350" s="90">
        <v>6277.07</v>
      </c>
      <c r="I350"/>
      <c r="J350"/>
      <c r="K350"/>
      <c r="L350" s="92"/>
      <c r="M350" s="92"/>
      <c r="N350" s="92"/>
      <c r="P350"/>
      <c r="Q350"/>
      <c r="R350"/>
      <c r="S350"/>
      <c r="T350"/>
      <c r="U350"/>
      <c r="V350"/>
    </row>
    <row r="351" spans="3:22" s="14" customFormat="1" x14ac:dyDescent="0.3">
      <c r="C351" s="90">
        <v>260286</v>
      </c>
      <c r="D351" s="90" t="s">
        <v>5654</v>
      </c>
      <c r="E351" s="90">
        <v>6817.77</v>
      </c>
      <c r="I351"/>
      <c r="J351"/>
      <c r="K351"/>
      <c r="L351" s="92"/>
      <c r="M351" s="92"/>
      <c r="N351" s="92"/>
      <c r="P351"/>
      <c r="Q351"/>
      <c r="R351"/>
      <c r="S351"/>
      <c r="T351"/>
      <c r="U351"/>
      <c r="V351"/>
    </row>
    <row r="352" spans="3:22" s="14" customFormat="1" x14ac:dyDescent="0.3">
      <c r="C352" s="90">
        <v>260288</v>
      </c>
      <c r="D352" s="90" t="s">
        <v>5655</v>
      </c>
      <c r="E352" s="90">
        <v>5182.51</v>
      </c>
      <c r="I352"/>
      <c r="J352"/>
      <c r="K352"/>
      <c r="L352" s="92"/>
      <c r="M352" s="92"/>
      <c r="N352" s="92"/>
      <c r="P352"/>
      <c r="Q352"/>
      <c r="R352"/>
      <c r="S352"/>
      <c r="T352"/>
      <c r="U352"/>
      <c r="V352"/>
    </row>
    <row r="353" spans="3:22" s="14" customFormat="1" x14ac:dyDescent="0.3">
      <c r="C353" s="90">
        <v>260359</v>
      </c>
      <c r="D353" s="90" t="s">
        <v>5656</v>
      </c>
      <c r="E353" s="90">
        <v>1077.79</v>
      </c>
      <c r="I353"/>
      <c r="J353"/>
      <c r="K353"/>
      <c r="L353" s="92"/>
      <c r="M353" s="92"/>
      <c r="N353" s="92"/>
      <c r="P353"/>
      <c r="Q353"/>
      <c r="R353"/>
      <c r="S353"/>
      <c r="T353"/>
      <c r="U353"/>
      <c r="V353"/>
    </row>
    <row r="354" spans="3:22" s="14" customFormat="1" x14ac:dyDescent="0.3">
      <c r="C354" s="90">
        <v>260360</v>
      </c>
      <c r="D354" s="90" t="s">
        <v>5657</v>
      </c>
      <c r="E354" s="90">
        <v>560.66</v>
      </c>
      <c r="I354"/>
      <c r="J354"/>
      <c r="K354"/>
      <c r="L354" s="92"/>
      <c r="M354" s="92"/>
      <c r="N354" s="92"/>
      <c r="P354"/>
      <c r="Q354"/>
      <c r="R354"/>
      <c r="S354"/>
      <c r="T354"/>
      <c r="U354"/>
      <c r="V354"/>
    </row>
    <row r="355" spans="3:22" s="14" customFormat="1" x14ac:dyDescent="0.3">
      <c r="C355" s="90">
        <v>260368</v>
      </c>
      <c r="D355" s="90" t="s">
        <v>5658</v>
      </c>
      <c r="E355" s="90">
        <v>888.54</v>
      </c>
      <c r="I355"/>
      <c r="J355"/>
      <c r="K355"/>
      <c r="L355" s="92"/>
      <c r="M355" s="92"/>
      <c r="N355" s="92"/>
      <c r="P355"/>
      <c r="Q355"/>
      <c r="R355"/>
      <c r="S355"/>
      <c r="T355"/>
      <c r="U355"/>
      <c r="V355"/>
    </row>
    <row r="356" spans="3:22" s="14" customFormat="1" x14ac:dyDescent="0.3">
      <c r="C356" s="90">
        <v>260434</v>
      </c>
      <c r="D356" s="90" t="s">
        <v>5659</v>
      </c>
      <c r="E356" s="90">
        <v>1731.84</v>
      </c>
      <c r="I356"/>
      <c r="J356"/>
      <c r="K356"/>
      <c r="L356" s="92"/>
      <c r="M356" s="92"/>
      <c r="N356" s="92"/>
      <c r="P356"/>
      <c r="Q356"/>
      <c r="R356"/>
      <c r="S356"/>
      <c r="T356"/>
      <c r="U356"/>
      <c r="V356"/>
    </row>
    <row r="357" spans="3:22" s="14" customFormat="1" x14ac:dyDescent="0.3">
      <c r="C357" s="90">
        <v>260439</v>
      </c>
      <c r="D357" s="90" t="s">
        <v>5660</v>
      </c>
      <c r="E357" s="90">
        <v>1731.84</v>
      </c>
      <c r="I357"/>
      <c r="J357"/>
      <c r="K357"/>
      <c r="L357" s="92"/>
      <c r="M357" s="92"/>
      <c r="N357" s="92"/>
      <c r="P357"/>
      <c r="Q357"/>
      <c r="R357"/>
      <c r="S357"/>
      <c r="T357"/>
      <c r="U357"/>
      <c r="V357"/>
    </row>
    <row r="358" spans="3:22" s="14" customFormat="1" x14ac:dyDescent="0.3">
      <c r="C358" s="90">
        <v>260495</v>
      </c>
      <c r="D358" s="90" t="s">
        <v>5661</v>
      </c>
      <c r="E358" s="90">
        <v>1933.66</v>
      </c>
      <c r="I358"/>
      <c r="J358"/>
      <c r="K358"/>
      <c r="L358" s="92"/>
      <c r="M358" s="92"/>
      <c r="N358" s="92"/>
      <c r="P358"/>
      <c r="Q358"/>
      <c r="R358"/>
      <c r="S358"/>
      <c r="T358"/>
      <c r="U358"/>
      <c r="V358"/>
    </row>
    <row r="359" spans="3:22" s="14" customFormat="1" x14ac:dyDescent="0.3">
      <c r="C359" s="90">
        <v>260496</v>
      </c>
      <c r="D359" s="90" t="s">
        <v>5662</v>
      </c>
      <c r="E359" s="90">
        <v>1933.66</v>
      </c>
      <c r="I359"/>
      <c r="J359"/>
      <c r="K359"/>
      <c r="L359" s="92"/>
      <c r="M359" s="92"/>
      <c r="N359" s="92"/>
      <c r="P359"/>
      <c r="Q359"/>
      <c r="R359"/>
      <c r="S359"/>
      <c r="T359"/>
      <c r="U359"/>
      <c r="V359"/>
    </row>
    <row r="360" spans="3:22" s="14" customFormat="1" x14ac:dyDescent="0.3">
      <c r="C360" s="90">
        <v>260538</v>
      </c>
      <c r="D360" s="90" t="s">
        <v>5663</v>
      </c>
      <c r="E360" s="90">
        <v>1477.98</v>
      </c>
      <c r="I360"/>
      <c r="J360"/>
      <c r="K360"/>
      <c r="L360" s="92"/>
      <c r="M360" s="92"/>
      <c r="N360" s="92"/>
      <c r="P360"/>
      <c r="Q360"/>
      <c r="R360"/>
      <c r="S360"/>
      <c r="T360"/>
      <c r="U360"/>
      <c r="V360"/>
    </row>
    <row r="361" spans="3:22" s="14" customFormat="1" x14ac:dyDescent="0.3">
      <c r="C361" s="90">
        <v>260539</v>
      </c>
      <c r="D361" s="90" t="s">
        <v>5664</v>
      </c>
      <c r="E361" s="90">
        <v>1477.98</v>
      </c>
      <c r="I361"/>
      <c r="J361"/>
      <c r="K361"/>
      <c r="L361" s="92"/>
      <c r="M361" s="92"/>
      <c r="N361" s="92"/>
      <c r="P361"/>
      <c r="Q361"/>
      <c r="R361"/>
      <c r="S361"/>
      <c r="T361"/>
      <c r="U361"/>
      <c r="V361"/>
    </row>
    <row r="362" spans="3:22" s="14" customFormat="1" x14ac:dyDescent="0.3">
      <c r="C362" s="90">
        <v>260546</v>
      </c>
      <c r="D362" s="90" t="s">
        <v>5665</v>
      </c>
      <c r="E362" s="90">
        <v>952.88</v>
      </c>
      <c r="I362"/>
      <c r="J362"/>
      <c r="K362"/>
      <c r="L362" s="92"/>
      <c r="M362" s="92"/>
      <c r="N362" s="92"/>
      <c r="P362"/>
      <c r="Q362"/>
      <c r="R362"/>
      <c r="S362"/>
      <c r="T362"/>
      <c r="U362"/>
      <c r="V362"/>
    </row>
    <row r="363" spans="3:22" s="14" customFormat="1" x14ac:dyDescent="0.3">
      <c r="C363" s="90">
        <v>260551</v>
      </c>
      <c r="D363" s="90" t="s">
        <v>5665</v>
      </c>
      <c r="E363" s="90">
        <v>952.88</v>
      </c>
      <c r="I363"/>
      <c r="J363"/>
      <c r="K363"/>
      <c r="L363" s="92"/>
      <c r="M363" s="92"/>
      <c r="N363" s="92"/>
      <c r="P363"/>
      <c r="Q363"/>
      <c r="R363"/>
      <c r="S363"/>
      <c r="T363"/>
      <c r="U363"/>
      <c r="V363"/>
    </row>
    <row r="364" spans="3:22" s="14" customFormat="1" x14ac:dyDescent="0.3">
      <c r="C364" s="90">
        <v>260552</v>
      </c>
      <c r="D364" s="90" t="s">
        <v>5665</v>
      </c>
      <c r="E364" s="90">
        <v>952.88</v>
      </c>
      <c r="I364"/>
      <c r="J364"/>
      <c r="K364"/>
      <c r="L364" s="92"/>
      <c r="M364" s="92"/>
      <c r="N364" s="92"/>
      <c r="P364"/>
      <c r="Q364"/>
      <c r="R364"/>
      <c r="S364"/>
      <c r="T364"/>
      <c r="U364"/>
      <c r="V364"/>
    </row>
    <row r="365" spans="3:22" s="14" customFormat="1" x14ac:dyDescent="0.3">
      <c r="C365" s="90">
        <v>260554</v>
      </c>
      <c r="D365" s="90" t="s">
        <v>5666</v>
      </c>
      <c r="E365" s="90">
        <v>965.61</v>
      </c>
      <c r="I365"/>
      <c r="J365"/>
      <c r="K365"/>
      <c r="L365" s="92"/>
      <c r="M365" s="92"/>
      <c r="N365" s="92"/>
      <c r="P365"/>
      <c r="Q365"/>
      <c r="R365"/>
      <c r="S365"/>
      <c r="T365"/>
      <c r="U365"/>
      <c r="V365"/>
    </row>
    <row r="366" spans="3:22" s="14" customFormat="1" x14ac:dyDescent="0.3">
      <c r="C366" s="90">
        <v>262466</v>
      </c>
      <c r="D366" s="90" t="s">
        <v>5667</v>
      </c>
      <c r="E366" s="90">
        <v>6133.51</v>
      </c>
      <c r="I366"/>
      <c r="J366"/>
      <c r="K366"/>
      <c r="L366" s="92"/>
      <c r="M366" s="92"/>
      <c r="N366" s="92"/>
      <c r="P366"/>
      <c r="Q366"/>
      <c r="R366"/>
      <c r="S366"/>
      <c r="T366"/>
      <c r="U366"/>
      <c r="V366"/>
    </row>
    <row r="367" spans="3:22" s="14" customFormat="1" x14ac:dyDescent="0.3">
      <c r="C367" s="90">
        <v>263183</v>
      </c>
      <c r="D367" s="90" t="s">
        <v>5668</v>
      </c>
      <c r="E367" s="90">
        <v>4351.93</v>
      </c>
      <c r="I367"/>
      <c r="J367"/>
      <c r="K367"/>
      <c r="L367" s="92"/>
      <c r="M367" s="92"/>
      <c r="N367" s="92"/>
      <c r="P367"/>
      <c r="Q367"/>
      <c r="R367"/>
      <c r="S367"/>
      <c r="T367"/>
      <c r="U367"/>
      <c r="V367"/>
    </row>
    <row r="368" spans="3:22" s="14" customFormat="1" x14ac:dyDescent="0.3">
      <c r="C368" s="90">
        <v>263184</v>
      </c>
      <c r="D368" s="90" t="s">
        <v>5669</v>
      </c>
      <c r="E368" s="90">
        <v>4351.93</v>
      </c>
      <c r="I368"/>
      <c r="J368"/>
      <c r="K368"/>
      <c r="L368" s="92"/>
      <c r="M368" s="92"/>
      <c r="N368" s="92"/>
      <c r="P368"/>
      <c r="Q368"/>
      <c r="R368"/>
      <c r="S368"/>
      <c r="T368"/>
      <c r="U368"/>
      <c r="V368"/>
    </row>
    <row r="369" spans="3:22" s="14" customFormat="1" x14ac:dyDescent="0.3">
      <c r="C369" s="90">
        <v>263783</v>
      </c>
      <c r="D369" s="90" t="s">
        <v>5670</v>
      </c>
      <c r="E369" s="90">
        <v>1731.84</v>
      </c>
      <c r="I369"/>
      <c r="J369"/>
      <c r="K369"/>
      <c r="L369" s="92"/>
      <c r="M369" s="92"/>
      <c r="N369" s="92"/>
      <c r="P369"/>
      <c r="Q369"/>
      <c r="R369"/>
      <c r="S369"/>
      <c r="T369"/>
      <c r="U369"/>
      <c r="V369"/>
    </row>
    <row r="370" spans="3:22" s="14" customFormat="1" x14ac:dyDescent="0.3">
      <c r="C370" s="90">
        <v>263858</v>
      </c>
      <c r="D370" s="90" t="s">
        <v>5671</v>
      </c>
      <c r="E370" s="90">
        <v>1962.72</v>
      </c>
      <c r="I370"/>
      <c r="J370"/>
      <c r="K370"/>
      <c r="L370" s="92"/>
      <c r="M370" s="92"/>
      <c r="N370" s="92"/>
      <c r="P370"/>
      <c r="Q370"/>
      <c r="R370"/>
      <c r="S370"/>
      <c r="T370"/>
      <c r="U370"/>
      <c r="V370"/>
    </row>
    <row r="371" spans="3:22" s="14" customFormat="1" x14ac:dyDescent="0.3">
      <c r="C371" s="90">
        <v>264007</v>
      </c>
      <c r="D371" s="90" t="s">
        <v>5672</v>
      </c>
      <c r="E371" s="90">
        <v>6676.81</v>
      </c>
      <c r="I371"/>
      <c r="J371"/>
      <c r="K371"/>
      <c r="L371" s="92"/>
      <c r="M371" s="92"/>
      <c r="N371" s="92"/>
      <c r="P371"/>
      <c r="Q371"/>
      <c r="R371"/>
      <c r="S371"/>
      <c r="T371"/>
      <c r="U371"/>
      <c r="V371"/>
    </row>
    <row r="372" spans="3:22" s="14" customFormat="1" x14ac:dyDescent="0.3">
      <c r="C372" s="90">
        <v>264015</v>
      </c>
      <c r="D372" s="90" t="s">
        <v>5673</v>
      </c>
      <c r="E372" s="90">
        <v>6676.81</v>
      </c>
      <c r="I372"/>
      <c r="J372"/>
      <c r="K372"/>
      <c r="L372" s="92"/>
      <c r="M372" s="92"/>
      <c r="N372" s="92"/>
      <c r="P372"/>
      <c r="Q372"/>
      <c r="R372"/>
      <c r="S372"/>
      <c r="T372"/>
      <c r="U372"/>
      <c r="V372"/>
    </row>
    <row r="373" spans="3:22" s="14" customFormat="1" x14ac:dyDescent="0.3">
      <c r="C373" s="90">
        <v>264236</v>
      </c>
      <c r="D373" s="90" t="s">
        <v>5674</v>
      </c>
      <c r="E373" s="90">
        <v>888.54</v>
      </c>
      <c r="I373"/>
      <c r="J373"/>
      <c r="K373"/>
      <c r="L373" s="92"/>
      <c r="M373" s="92"/>
      <c r="N373" s="92"/>
      <c r="P373"/>
      <c r="Q373"/>
      <c r="R373"/>
      <c r="S373"/>
      <c r="T373"/>
      <c r="U373"/>
      <c r="V373"/>
    </row>
    <row r="374" spans="3:22" s="14" customFormat="1" x14ac:dyDescent="0.3">
      <c r="C374" s="90">
        <v>264249</v>
      </c>
      <c r="D374" s="90" t="s">
        <v>5675</v>
      </c>
      <c r="E374" s="90">
        <v>888.54</v>
      </c>
      <c r="I374"/>
      <c r="J374"/>
      <c r="K374"/>
      <c r="L374" s="92"/>
      <c r="M374" s="92"/>
      <c r="N374" s="92"/>
      <c r="P374"/>
      <c r="Q374"/>
      <c r="R374"/>
      <c r="S374"/>
      <c r="T374"/>
      <c r="U374"/>
      <c r="V374"/>
    </row>
    <row r="375" spans="3:22" s="14" customFormat="1" x14ac:dyDescent="0.3">
      <c r="C375" s="90">
        <v>264603</v>
      </c>
      <c r="D375" s="90" t="s">
        <v>5676</v>
      </c>
      <c r="E375" s="90">
        <v>481.87</v>
      </c>
      <c r="I375"/>
      <c r="J375"/>
      <c r="K375"/>
      <c r="L375" s="92"/>
      <c r="M375" s="92"/>
      <c r="N375" s="92"/>
      <c r="P375"/>
      <c r="Q375"/>
      <c r="R375"/>
      <c r="S375"/>
      <c r="T375"/>
      <c r="U375"/>
      <c r="V375"/>
    </row>
    <row r="376" spans="3:22" s="14" customFormat="1" x14ac:dyDescent="0.3">
      <c r="C376" s="90">
        <v>280398</v>
      </c>
      <c r="D376" s="90" t="s">
        <v>5537</v>
      </c>
      <c r="E376" s="90">
        <v>8433.5300000000007</v>
      </c>
      <c r="I376"/>
      <c r="J376"/>
      <c r="K376"/>
      <c r="L376" s="92"/>
      <c r="M376" s="92"/>
      <c r="N376" s="92"/>
      <c r="P376"/>
      <c r="Q376"/>
      <c r="R376"/>
      <c r="S376"/>
      <c r="T376"/>
      <c r="U376"/>
      <c r="V376"/>
    </row>
    <row r="377" spans="3:22" s="14" customFormat="1" x14ac:dyDescent="0.3">
      <c r="C377" s="90">
        <v>281288</v>
      </c>
      <c r="D377" s="90" t="s">
        <v>5677</v>
      </c>
      <c r="E377" s="90">
        <v>14858.49</v>
      </c>
      <c r="I377"/>
      <c r="J377"/>
      <c r="K377"/>
      <c r="L377" s="92"/>
      <c r="M377" s="92"/>
      <c r="N377" s="92"/>
      <c r="P377"/>
      <c r="Q377"/>
      <c r="R377"/>
      <c r="S377"/>
      <c r="T377"/>
      <c r="U377"/>
      <c r="V377"/>
    </row>
    <row r="378" spans="3:22" s="14" customFormat="1" x14ac:dyDescent="0.3">
      <c r="C378" s="90">
        <v>287824</v>
      </c>
      <c r="D378" s="90" t="s">
        <v>5678</v>
      </c>
      <c r="E378" s="90">
        <v>5555.94</v>
      </c>
      <c r="I378"/>
      <c r="J378"/>
      <c r="K378"/>
      <c r="L378" s="92"/>
      <c r="M378" s="92"/>
      <c r="N378" s="92"/>
      <c r="P378"/>
      <c r="Q378"/>
      <c r="R378"/>
      <c r="S378"/>
      <c r="T378"/>
      <c r="U378"/>
      <c r="V378"/>
    </row>
    <row r="379" spans="3:22" s="14" customFormat="1" x14ac:dyDescent="0.3">
      <c r="C379" s="90">
        <v>288727</v>
      </c>
      <c r="D379" s="90" t="s">
        <v>5679</v>
      </c>
      <c r="E379" s="90">
        <v>45277.38</v>
      </c>
      <c r="I379"/>
      <c r="J379"/>
      <c r="K379"/>
      <c r="L379" s="92"/>
      <c r="M379" s="92"/>
      <c r="N379" s="92"/>
      <c r="P379"/>
      <c r="Q379"/>
      <c r="R379"/>
      <c r="S379"/>
      <c r="T379"/>
      <c r="U379"/>
      <c r="V379"/>
    </row>
    <row r="380" spans="3:22" s="14" customFormat="1" x14ac:dyDescent="0.3">
      <c r="C380" s="90">
        <v>288728</v>
      </c>
      <c r="D380" s="90" t="s">
        <v>5680</v>
      </c>
      <c r="E380" s="90">
        <v>32273.03</v>
      </c>
      <c r="I380"/>
      <c r="J380"/>
      <c r="K380"/>
      <c r="L380" s="92"/>
      <c r="M380" s="92"/>
      <c r="N380" s="92"/>
      <c r="P380"/>
      <c r="Q380"/>
      <c r="R380"/>
      <c r="S380"/>
      <c r="T380"/>
      <c r="U380"/>
      <c r="V380"/>
    </row>
    <row r="381" spans="3:22" s="14" customFormat="1" x14ac:dyDescent="0.3">
      <c r="C381" s="90">
        <v>294364</v>
      </c>
      <c r="D381" s="90" t="s">
        <v>5681</v>
      </c>
      <c r="E381" s="90">
        <v>1308.54</v>
      </c>
      <c r="I381"/>
      <c r="J381"/>
      <c r="K381"/>
      <c r="L381" s="92"/>
      <c r="M381" s="92"/>
      <c r="N381" s="92"/>
      <c r="P381"/>
      <c r="Q381"/>
      <c r="R381"/>
      <c r="S381"/>
      <c r="T381"/>
      <c r="U381"/>
      <c r="V381"/>
    </row>
    <row r="382" spans="3:22" s="14" customFormat="1" x14ac:dyDescent="0.3">
      <c r="C382" s="90">
        <v>294469</v>
      </c>
      <c r="D382" s="90" t="s">
        <v>5682</v>
      </c>
      <c r="E382" s="90">
        <v>888.54</v>
      </c>
      <c r="I382"/>
      <c r="J382"/>
      <c r="K382"/>
      <c r="L382" s="92"/>
      <c r="M382" s="92"/>
      <c r="N382" s="92"/>
      <c r="P382"/>
      <c r="Q382"/>
      <c r="R382"/>
      <c r="S382"/>
      <c r="T382"/>
      <c r="U382"/>
      <c r="V382"/>
    </row>
    <row r="383" spans="3:22" s="14" customFormat="1" x14ac:dyDescent="0.3">
      <c r="C383" s="90">
        <v>296146</v>
      </c>
      <c r="D383" s="90" t="s">
        <v>5683</v>
      </c>
      <c r="E383" s="90">
        <v>24399.73</v>
      </c>
      <c r="I383"/>
      <c r="J383"/>
      <c r="K383"/>
      <c r="L383" s="92"/>
      <c r="M383" s="92"/>
      <c r="N383" s="92"/>
      <c r="P383"/>
      <c r="Q383"/>
      <c r="R383"/>
      <c r="S383"/>
      <c r="T383"/>
      <c r="U383"/>
      <c r="V383"/>
    </row>
    <row r="384" spans="3:22" s="14" customFormat="1" x14ac:dyDescent="0.3">
      <c r="C384" s="90">
        <v>296147</v>
      </c>
      <c r="D384" s="90" t="s">
        <v>5684</v>
      </c>
      <c r="E384" s="90">
        <v>42251.61</v>
      </c>
      <c r="I384"/>
      <c r="J384"/>
      <c r="K384"/>
      <c r="L384" s="92"/>
      <c r="M384" s="92"/>
      <c r="N384" s="92"/>
      <c r="P384"/>
      <c r="Q384"/>
      <c r="R384"/>
      <c r="S384"/>
      <c r="T384"/>
      <c r="U384"/>
      <c r="V384"/>
    </row>
    <row r="385" spans="3:22" s="14" customFormat="1" x14ac:dyDescent="0.3">
      <c r="C385" s="90">
        <v>297217</v>
      </c>
      <c r="D385" s="90" t="s">
        <v>5685</v>
      </c>
      <c r="E385" s="90">
        <v>4351.93</v>
      </c>
      <c r="I385"/>
      <c r="J385"/>
      <c r="K385"/>
      <c r="L385" s="92"/>
      <c r="M385" s="92"/>
      <c r="N385" s="92"/>
      <c r="P385"/>
      <c r="Q385"/>
      <c r="R385"/>
      <c r="S385"/>
      <c r="T385"/>
      <c r="U385"/>
      <c r="V385"/>
    </row>
    <row r="386" spans="3:22" s="14" customFormat="1" x14ac:dyDescent="0.3">
      <c r="C386" s="90">
        <v>297218</v>
      </c>
      <c r="D386" s="90" t="s">
        <v>5686</v>
      </c>
      <c r="E386" s="90">
        <v>4351.93</v>
      </c>
      <c r="I386"/>
      <c r="J386"/>
      <c r="K386"/>
      <c r="L386" s="92"/>
      <c r="M386" s="92"/>
      <c r="N386" s="92"/>
      <c r="P386"/>
      <c r="Q386"/>
      <c r="R386"/>
      <c r="S386"/>
      <c r="T386"/>
      <c r="U386"/>
      <c r="V386"/>
    </row>
    <row r="387" spans="3:22" s="14" customFormat="1" x14ac:dyDescent="0.3">
      <c r="C387" s="90">
        <v>297858</v>
      </c>
      <c r="D387" s="90" t="s">
        <v>5687</v>
      </c>
      <c r="E387" s="90">
        <v>6540.78</v>
      </c>
      <c r="I387"/>
      <c r="J387"/>
      <c r="K387"/>
      <c r="L387" s="92"/>
      <c r="M387" s="92"/>
      <c r="N387" s="92"/>
      <c r="P387"/>
      <c r="Q387"/>
      <c r="R387"/>
      <c r="S387"/>
      <c r="T387"/>
      <c r="U387"/>
      <c r="V387"/>
    </row>
    <row r="388" spans="3:22" s="14" customFormat="1" x14ac:dyDescent="0.3">
      <c r="C388" s="90">
        <v>305638</v>
      </c>
      <c r="D388" s="90" t="s">
        <v>5688</v>
      </c>
      <c r="E388" s="90">
        <v>5659.17</v>
      </c>
      <c r="I388"/>
      <c r="J388"/>
      <c r="K388"/>
      <c r="L388" s="92"/>
      <c r="M388" s="92"/>
      <c r="N388" s="92"/>
      <c r="P388"/>
      <c r="Q388"/>
      <c r="R388"/>
      <c r="S388"/>
      <c r="T388"/>
      <c r="U388"/>
      <c r="V388"/>
    </row>
    <row r="389" spans="3:22" s="14" customFormat="1" x14ac:dyDescent="0.3">
      <c r="C389" s="90">
        <v>308267</v>
      </c>
      <c r="D389" s="90" t="s">
        <v>5689</v>
      </c>
      <c r="E389" s="90">
        <v>5040.82</v>
      </c>
      <c r="I389"/>
      <c r="J389"/>
      <c r="K389"/>
      <c r="L389" s="92"/>
      <c r="M389" s="92"/>
      <c r="N389" s="92"/>
      <c r="P389"/>
      <c r="Q389"/>
      <c r="R389"/>
      <c r="S389"/>
      <c r="T389"/>
      <c r="U389"/>
      <c r="V389"/>
    </row>
    <row r="390" spans="3:22" s="14" customFormat="1" x14ac:dyDescent="0.3">
      <c r="C390" s="90">
        <v>309134</v>
      </c>
      <c r="D390" s="90" t="s">
        <v>5690</v>
      </c>
      <c r="E390" s="90">
        <v>4439.55</v>
      </c>
      <c r="I390"/>
      <c r="J390"/>
      <c r="K390"/>
      <c r="L390" s="92"/>
      <c r="M390" s="92"/>
      <c r="N390" s="92"/>
      <c r="P390"/>
      <c r="Q390"/>
      <c r="R390"/>
      <c r="S390"/>
      <c r="T390"/>
      <c r="U390"/>
      <c r="V390"/>
    </row>
    <row r="391" spans="3:22" s="14" customFormat="1" x14ac:dyDescent="0.3">
      <c r="C391" s="90">
        <v>309135</v>
      </c>
      <c r="D391" s="90" t="s">
        <v>5691</v>
      </c>
      <c r="E391" s="90">
        <v>4439.55</v>
      </c>
      <c r="I391"/>
      <c r="J391"/>
      <c r="K391"/>
      <c r="L391" s="92"/>
      <c r="M391" s="92"/>
      <c r="N391" s="92"/>
      <c r="P391"/>
      <c r="Q391"/>
      <c r="R391"/>
      <c r="S391"/>
      <c r="T391"/>
      <c r="U391"/>
      <c r="V391"/>
    </row>
    <row r="392" spans="3:22" s="14" customFormat="1" x14ac:dyDescent="0.3">
      <c r="C392" s="90">
        <v>312766</v>
      </c>
      <c r="D392" s="90" t="s">
        <v>5692</v>
      </c>
      <c r="E392" s="90">
        <v>10487.32</v>
      </c>
      <c r="I392"/>
      <c r="J392"/>
      <c r="K392"/>
      <c r="L392" s="92"/>
      <c r="M392" s="92"/>
      <c r="N392" s="92"/>
      <c r="P392"/>
      <c r="Q392"/>
      <c r="R392"/>
      <c r="S392"/>
      <c r="T392"/>
      <c r="U392"/>
      <c r="V392"/>
    </row>
    <row r="393" spans="3:22" s="14" customFormat="1" x14ac:dyDescent="0.3">
      <c r="C393" s="90">
        <v>312797</v>
      </c>
      <c r="D393" s="90" t="s">
        <v>5693</v>
      </c>
      <c r="E393" s="90">
        <v>170270.13</v>
      </c>
      <c r="I393"/>
      <c r="J393"/>
      <c r="K393"/>
      <c r="L393" s="92"/>
      <c r="M393" s="92"/>
      <c r="N393" s="92"/>
      <c r="P393"/>
      <c r="Q393"/>
      <c r="R393"/>
      <c r="S393"/>
      <c r="T393"/>
      <c r="U393"/>
      <c r="V393"/>
    </row>
    <row r="394" spans="3:22" s="14" customFormat="1" x14ac:dyDescent="0.3">
      <c r="C394" s="90">
        <v>312798</v>
      </c>
      <c r="D394" s="90" t="s">
        <v>5694</v>
      </c>
      <c r="E394" s="90">
        <v>213550.81</v>
      </c>
      <c r="I394"/>
      <c r="J394"/>
      <c r="K394"/>
      <c r="L394" s="92"/>
      <c r="M394" s="92"/>
      <c r="N394" s="92"/>
      <c r="P394"/>
      <c r="Q394"/>
      <c r="R394"/>
      <c r="S394"/>
      <c r="T394"/>
      <c r="U394"/>
      <c r="V394"/>
    </row>
    <row r="395" spans="3:22" s="14" customFormat="1" x14ac:dyDescent="0.3">
      <c r="C395" s="90">
        <v>312800</v>
      </c>
      <c r="D395" s="90" t="s">
        <v>5695</v>
      </c>
      <c r="E395" s="90">
        <v>303004.92</v>
      </c>
      <c r="I395"/>
      <c r="J395"/>
      <c r="K395"/>
      <c r="L395" s="92"/>
      <c r="M395" s="92"/>
      <c r="N395" s="92"/>
      <c r="P395"/>
      <c r="Q395"/>
      <c r="R395"/>
      <c r="S395"/>
      <c r="T395"/>
      <c r="U395"/>
      <c r="V395"/>
    </row>
    <row r="396" spans="3:22" s="14" customFormat="1" x14ac:dyDescent="0.3">
      <c r="C396" s="90">
        <v>312808</v>
      </c>
      <c r="D396" s="90" t="s">
        <v>5696</v>
      </c>
      <c r="E396" s="90">
        <v>216288.44</v>
      </c>
      <c r="I396"/>
      <c r="J396"/>
      <c r="K396"/>
      <c r="L396" s="92"/>
      <c r="M396" s="92"/>
      <c r="N396" s="92"/>
      <c r="P396"/>
      <c r="Q396"/>
      <c r="R396"/>
      <c r="S396"/>
      <c r="T396"/>
      <c r="U396"/>
      <c r="V396"/>
    </row>
    <row r="397" spans="3:22" s="14" customFormat="1" x14ac:dyDescent="0.3">
      <c r="C397" s="90">
        <v>312810</v>
      </c>
      <c r="D397" s="90" t="s">
        <v>5697</v>
      </c>
      <c r="E397" s="90">
        <v>371430.02</v>
      </c>
      <c r="I397"/>
      <c r="J397"/>
      <c r="K397"/>
      <c r="L397" s="92"/>
      <c r="M397" s="92"/>
      <c r="N397" s="92"/>
      <c r="P397"/>
      <c r="Q397"/>
      <c r="R397"/>
      <c r="S397"/>
      <c r="T397"/>
      <c r="U397"/>
      <c r="V397"/>
    </row>
    <row r="398" spans="3:22" s="14" customFormat="1" x14ac:dyDescent="0.3">
      <c r="C398" s="90">
        <v>312831</v>
      </c>
      <c r="D398" s="90" t="s">
        <v>5698</v>
      </c>
      <c r="E398" s="90">
        <v>16877.75</v>
      </c>
      <c r="I398"/>
      <c r="J398"/>
      <c r="K398"/>
      <c r="L398" s="92"/>
      <c r="M398" s="92"/>
      <c r="N398" s="92"/>
      <c r="P398"/>
      <c r="Q398"/>
      <c r="R398"/>
      <c r="S398"/>
      <c r="T398"/>
      <c r="U398"/>
      <c r="V398"/>
    </row>
    <row r="399" spans="3:22" s="14" customFormat="1" x14ac:dyDescent="0.3">
      <c r="C399" s="90">
        <v>312833</v>
      </c>
      <c r="D399" s="90" t="s">
        <v>5699</v>
      </c>
      <c r="E399" s="90">
        <v>9679.4599999999991</v>
      </c>
      <c r="I399"/>
      <c r="J399"/>
      <c r="K399"/>
      <c r="L399" s="92"/>
      <c r="M399" s="92"/>
      <c r="N399" s="92"/>
      <c r="P399"/>
      <c r="Q399"/>
      <c r="R399"/>
      <c r="S399"/>
      <c r="T399"/>
      <c r="U399"/>
      <c r="V399"/>
    </row>
    <row r="400" spans="3:22" s="14" customFormat="1" x14ac:dyDescent="0.3">
      <c r="C400" s="90">
        <v>317250</v>
      </c>
      <c r="D400" s="90" t="s">
        <v>5700</v>
      </c>
      <c r="E400" s="90">
        <v>3405.56</v>
      </c>
      <c r="I400"/>
      <c r="J400"/>
      <c r="K400"/>
      <c r="L400" s="92"/>
      <c r="M400" s="92"/>
      <c r="N400" s="92"/>
      <c r="P400"/>
      <c r="Q400"/>
      <c r="R400"/>
      <c r="S400"/>
      <c r="T400"/>
      <c r="U400"/>
      <c r="V400"/>
    </row>
    <row r="401" spans="3:22" s="14" customFormat="1" x14ac:dyDescent="0.3">
      <c r="C401" s="90">
        <v>317252</v>
      </c>
      <c r="D401" s="90" t="s">
        <v>5701</v>
      </c>
      <c r="E401" s="90">
        <v>794.42</v>
      </c>
      <c r="I401"/>
      <c r="J401"/>
      <c r="K401"/>
      <c r="L401" s="92"/>
      <c r="M401" s="92"/>
      <c r="N401" s="92"/>
      <c r="P401"/>
      <c r="Q401"/>
      <c r="R401"/>
      <c r="S401"/>
      <c r="T401"/>
      <c r="U401"/>
      <c r="V401"/>
    </row>
    <row r="402" spans="3:22" s="14" customFormat="1" x14ac:dyDescent="0.3">
      <c r="C402" s="90">
        <v>318423</v>
      </c>
      <c r="D402" s="90" t="s">
        <v>5702</v>
      </c>
      <c r="E402" s="90">
        <v>13482.01</v>
      </c>
      <c r="I402"/>
      <c r="J402"/>
      <c r="K402"/>
      <c r="L402" s="92"/>
      <c r="M402" s="92"/>
      <c r="N402" s="92"/>
      <c r="P402"/>
      <c r="Q402"/>
      <c r="R402"/>
      <c r="S402"/>
      <c r="T402"/>
      <c r="U402"/>
      <c r="V402"/>
    </row>
    <row r="403" spans="3:22" s="14" customFormat="1" x14ac:dyDescent="0.3">
      <c r="C403" s="90">
        <v>318424</v>
      </c>
      <c r="D403" s="90" t="s">
        <v>5703</v>
      </c>
      <c r="E403" s="90">
        <v>15152.69</v>
      </c>
      <c r="I403"/>
      <c r="J403"/>
      <c r="K403"/>
      <c r="L403" s="92"/>
      <c r="M403" s="92"/>
      <c r="N403" s="92"/>
      <c r="P403"/>
      <c r="Q403"/>
      <c r="R403"/>
      <c r="S403"/>
      <c r="T403"/>
      <c r="U403"/>
      <c r="V403"/>
    </row>
    <row r="404" spans="3:22" s="14" customFormat="1" x14ac:dyDescent="0.3">
      <c r="C404" s="90">
        <v>318425</v>
      </c>
      <c r="D404" s="90" t="s">
        <v>5704</v>
      </c>
      <c r="E404" s="90">
        <v>18657.439999999999</v>
      </c>
      <c r="I404"/>
      <c r="J404"/>
      <c r="K404"/>
      <c r="L404" s="92"/>
      <c r="M404" s="92"/>
      <c r="N404" s="92"/>
      <c r="P404"/>
      <c r="Q404"/>
      <c r="R404"/>
      <c r="S404"/>
      <c r="T404"/>
      <c r="U404"/>
      <c r="V404"/>
    </row>
    <row r="405" spans="3:22" s="14" customFormat="1" x14ac:dyDescent="0.3">
      <c r="C405" s="90">
        <v>318426</v>
      </c>
      <c r="D405" s="90" t="s">
        <v>5705</v>
      </c>
      <c r="E405" s="90">
        <v>25629.18</v>
      </c>
      <c r="I405"/>
      <c r="J405"/>
      <c r="K405"/>
      <c r="L405" s="92"/>
      <c r="M405" s="92"/>
      <c r="N405" s="92"/>
      <c r="P405"/>
      <c r="Q405"/>
      <c r="R405"/>
      <c r="S405"/>
      <c r="T405"/>
      <c r="U405"/>
      <c r="V405"/>
    </row>
    <row r="406" spans="3:22" s="14" customFormat="1" x14ac:dyDescent="0.3">
      <c r="C406" s="90">
        <v>318427</v>
      </c>
      <c r="D406" s="90" t="s">
        <v>5706</v>
      </c>
      <c r="E406" s="90">
        <v>27384.59</v>
      </c>
      <c r="I406"/>
      <c r="J406"/>
      <c r="K406"/>
      <c r="L406" s="92"/>
      <c r="M406" s="92"/>
      <c r="N406" s="92"/>
      <c r="P406"/>
      <c r="Q406"/>
      <c r="R406"/>
      <c r="S406"/>
      <c r="T406"/>
      <c r="U406"/>
      <c r="V406"/>
    </row>
    <row r="407" spans="3:22" s="14" customFormat="1" x14ac:dyDescent="0.3">
      <c r="C407" s="90">
        <v>318428</v>
      </c>
      <c r="D407" s="90" t="s">
        <v>5707</v>
      </c>
      <c r="E407" s="90">
        <v>39990.339999999997</v>
      </c>
      <c r="I407"/>
      <c r="J407"/>
      <c r="K407"/>
      <c r="L407" s="92"/>
      <c r="M407" s="92"/>
      <c r="N407" s="92"/>
      <c r="P407"/>
      <c r="Q407"/>
      <c r="R407"/>
      <c r="S407"/>
      <c r="T407"/>
      <c r="U407"/>
      <c r="V407"/>
    </row>
    <row r="408" spans="3:22" s="14" customFormat="1" x14ac:dyDescent="0.3">
      <c r="C408" s="90">
        <v>318434</v>
      </c>
      <c r="D408" s="90" t="s">
        <v>5708</v>
      </c>
      <c r="E408" s="90">
        <v>35018.76</v>
      </c>
      <c r="I408"/>
      <c r="J408"/>
      <c r="K408"/>
      <c r="L408" s="92"/>
      <c r="M408" s="92"/>
      <c r="N408" s="92"/>
      <c r="P408"/>
      <c r="Q408"/>
      <c r="R408"/>
      <c r="S408"/>
      <c r="T408"/>
      <c r="U408"/>
      <c r="V408"/>
    </row>
    <row r="409" spans="3:22" s="14" customFormat="1" x14ac:dyDescent="0.3">
      <c r="C409" s="90">
        <v>319953</v>
      </c>
      <c r="D409" s="90" t="s">
        <v>5709</v>
      </c>
      <c r="E409" s="90">
        <v>45241.95</v>
      </c>
      <c r="I409"/>
      <c r="J409"/>
      <c r="K409"/>
      <c r="L409" s="92"/>
      <c r="M409" s="92"/>
      <c r="N409" s="92"/>
      <c r="P409"/>
      <c r="Q409"/>
      <c r="R409"/>
      <c r="S409"/>
      <c r="T409"/>
      <c r="U409"/>
      <c r="V409"/>
    </row>
    <row r="410" spans="3:22" s="14" customFormat="1" x14ac:dyDescent="0.3">
      <c r="C410" s="90">
        <v>319954</v>
      </c>
      <c r="D410" s="90" t="s">
        <v>5710</v>
      </c>
      <c r="E410" s="90">
        <v>45241.95</v>
      </c>
      <c r="I410"/>
      <c r="J410"/>
      <c r="K410"/>
      <c r="L410" s="92"/>
      <c r="M410" s="92"/>
      <c r="N410" s="92"/>
      <c r="P410"/>
      <c r="Q410"/>
      <c r="R410"/>
      <c r="S410"/>
      <c r="T410"/>
      <c r="U410"/>
      <c r="V410"/>
    </row>
    <row r="411" spans="3:22" s="14" customFormat="1" x14ac:dyDescent="0.3">
      <c r="C411" s="90">
        <v>319955</v>
      </c>
      <c r="D411" s="90" t="s">
        <v>5711</v>
      </c>
      <c r="E411" s="90">
        <v>45241.95</v>
      </c>
      <c r="I411"/>
      <c r="J411"/>
      <c r="K411"/>
      <c r="L411" s="92"/>
      <c r="M411" s="92"/>
      <c r="N411" s="92"/>
      <c r="P411"/>
      <c r="Q411"/>
      <c r="R411"/>
      <c r="S411"/>
      <c r="T411"/>
      <c r="U411"/>
      <c r="V411"/>
    </row>
    <row r="412" spans="3:22" s="14" customFormat="1" x14ac:dyDescent="0.3">
      <c r="C412" s="90">
        <v>323277</v>
      </c>
      <c r="D412" s="90" t="s">
        <v>5712</v>
      </c>
      <c r="E412" s="90">
        <v>9946.48</v>
      </c>
      <c r="I412"/>
      <c r="J412"/>
      <c r="K412"/>
      <c r="L412" s="92"/>
      <c r="M412" s="92"/>
      <c r="N412" s="92"/>
      <c r="P412"/>
      <c r="Q412"/>
      <c r="R412"/>
      <c r="S412"/>
      <c r="T412"/>
      <c r="U412"/>
      <c r="V412"/>
    </row>
    <row r="413" spans="3:22" s="14" customFormat="1" x14ac:dyDescent="0.3">
      <c r="C413" s="90">
        <v>323279</v>
      </c>
      <c r="D413" s="90" t="s">
        <v>5713</v>
      </c>
      <c r="E413" s="90">
        <v>12833.75</v>
      </c>
      <c r="I413"/>
      <c r="J413"/>
      <c r="K413"/>
      <c r="L413" s="92"/>
      <c r="M413" s="92"/>
      <c r="N413" s="92"/>
      <c r="P413"/>
      <c r="Q413"/>
      <c r="R413"/>
      <c r="S413"/>
      <c r="T413"/>
      <c r="U413"/>
      <c r="V413"/>
    </row>
    <row r="414" spans="3:22" s="14" customFormat="1" x14ac:dyDescent="0.3">
      <c r="C414" s="90">
        <v>323280</v>
      </c>
      <c r="D414" s="90" t="s">
        <v>5714</v>
      </c>
      <c r="E414" s="90">
        <v>12833.75</v>
      </c>
      <c r="I414"/>
      <c r="J414"/>
      <c r="K414"/>
      <c r="L414" s="92"/>
      <c r="M414" s="92"/>
      <c r="N414" s="92"/>
      <c r="P414"/>
      <c r="Q414"/>
      <c r="R414"/>
      <c r="S414"/>
      <c r="T414"/>
      <c r="U414"/>
      <c r="V414"/>
    </row>
    <row r="415" spans="3:22" s="14" customFormat="1" x14ac:dyDescent="0.3">
      <c r="C415" s="90">
        <v>329179</v>
      </c>
      <c r="D415" s="90" t="s">
        <v>5715</v>
      </c>
      <c r="E415" s="90">
        <v>379.94</v>
      </c>
      <c r="I415"/>
      <c r="J415"/>
      <c r="K415"/>
      <c r="L415" s="92"/>
      <c r="M415" s="92"/>
      <c r="N415" s="92"/>
      <c r="P415"/>
      <c r="Q415"/>
      <c r="R415"/>
      <c r="S415"/>
      <c r="T415"/>
      <c r="U415"/>
      <c r="V415"/>
    </row>
    <row r="416" spans="3:22" s="14" customFormat="1" x14ac:dyDescent="0.3">
      <c r="C416" s="90">
        <v>329180</v>
      </c>
      <c r="D416" s="90" t="s">
        <v>5716</v>
      </c>
      <c r="E416" s="90">
        <v>800.36</v>
      </c>
      <c r="I416"/>
      <c r="J416"/>
      <c r="K416"/>
      <c r="L416" s="92"/>
      <c r="M416" s="92"/>
      <c r="N416" s="92"/>
      <c r="P416"/>
      <c r="Q416"/>
      <c r="R416"/>
      <c r="S416"/>
      <c r="T416"/>
      <c r="U416"/>
      <c r="V416"/>
    </row>
    <row r="417" spans="3:22" s="14" customFormat="1" x14ac:dyDescent="0.3">
      <c r="C417" s="90">
        <v>329188</v>
      </c>
      <c r="D417" s="90" t="s">
        <v>5717</v>
      </c>
      <c r="E417" s="90">
        <v>800.36</v>
      </c>
      <c r="I417"/>
      <c r="J417"/>
      <c r="K417"/>
      <c r="L417" s="92"/>
      <c r="M417" s="92"/>
      <c r="N417" s="92"/>
      <c r="P417"/>
      <c r="Q417"/>
      <c r="R417"/>
      <c r="S417"/>
      <c r="T417"/>
      <c r="U417"/>
      <c r="V417"/>
    </row>
    <row r="418" spans="3:22" s="14" customFormat="1" x14ac:dyDescent="0.3">
      <c r="C418" s="90">
        <v>329189</v>
      </c>
      <c r="D418" s="90" t="s">
        <v>5718</v>
      </c>
      <c r="E418" s="90">
        <v>714.77</v>
      </c>
      <c r="I418"/>
      <c r="J418"/>
      <c r="K418"/>
      <c r="L418" s="92"/>
      <c r="M418" s="92"/>
      <c r="N418" s="92"/>
      <c r="P418"/>
      <c r="Q418"/>
      <c r="R418"/>
      <c r="S418"/>
      <c r="T418"/>
      <c r="U418"/>
      <c r="V418"/>
    </row>
    <row r="419" spans="3:22" s="14" customFormat="1" x14ac:dyDescent="0.3">
      <c r="C419" s="90">
        <v>329190</v>
      </c>
      <c r="D419" s="90" t="s">
        <v>5719</v>
      </c>
      <c r="E419" s="90">
        <v>800.36</v>
      </c>
      <c r="I419"/>
      <c r="J419"/>
      <c r="K419"/>
      <c r="L419" s="92"/>
      <c r="M419" s="92"/>
      <c r="N419" s="92"/>
      <c r="P419"/>
      <c r="Q419"/>
      <c r="R419"/>
      <c r="S419"/>
      <c r="T419"/>
      <c r="U419"/>
      <c r="V419"/>
    </row>
    <row r="420" spans="3:22" s="14" customFormat="1" x14ac:dyDescent="0.3">
      <c r="C420" s="90">
        <v>331012</v>
      </c>
      <c r="D420" s="90" t="s">
        <v>5720</v>
      </c>
      <c r="E420" s="90">
        <v>7828.33</v>
      </c>
      <c r="I420"/>
      <c r="J420"/>
      <c r="K420"/>
      <c r="L420" s="92"/>
      <c r="M420" s="92"/>
      <c r="N420" s="92"/>
      <c r="P420"/>
      <c r="Q420"/>
      <c r="R420"/>
      <c r="S420"/>
      <c r="T420"/>
      <c r="U420"/>
      <c r="V420"/>
    </row>
    <row r="421" spans="3:22" s="14" customFormat="1" x14ac:dyDescent="0.3">
      <c r="C421" s="90">
        <v>331485</v>
      </c>
      <c r="D421" s="90" t="s">
        <v>5721</v>
      </c>
      <c r="E421" s="90">
        <v>975.57</v>
      </c>
      <c r="I421"/>
      <c r="J421"/>
      <c r="K421"/>
      <c r="L421" s="92"/>
      <c r="M421" s="92"/>
      <c r="N421" s="92"/>
      <c r="P421"/>
      <c r="Q421"/>
      <c r="R421"/>
      <c r="S421"/>
      <c r="T421"/>
      <c r="U421"/>
      <c r="V421"/>
    </row>
    <row r="422" spans="3:22" s="14" customFormat="1" x14ac:dyDescent="0.3">
      <c r="C422" s="90">
        <v>331487</v>
      </c>
      <c r="D422" s="90" t="s">
        <v>5722</v>
      </c>
      <c r="E422" s="90">
        <v>1477.98</v>
      </c>
      <c r="I422"/>
      <c r="J422"/>
      <c r="K422"/>
      <c r="L422" s="92"/>
      <c r="M422" s="92"/>
      <c r="N422" s="92"/>
      <c r="P422"/>
      <c r="Q422"/>
      <c r="R422"/>
      <c r="S422"/>
      <c r="T422"/>
      <c r="U422"/>
      <c r="V422"/>
    </row>
    <row r="423" spans="3:22" s="14" customFormat="1" x14ac:dyDescent="0.3">
      <c r="C423" s="90">
        <v>331488</v>
      </c>
      <c r="D423" s="90" t="s">
        <v>5723</v>
      </c>
      <c r="E423" s="90">
        <v>2506.0300000000002</v>
      </c>
      <c r="I423"/>
      <c r="J423"/>
      <c r="K423"/>
      <c r="L423" s="92"/>
      <c r="M423" s="92"/>
      <c r="N423" s="92"/>
      <c r="P423"/>
      <c r="Q423"/>
      <c r="R423"/>
      <c r="S423"/>
      <c r="T423"/>
      <c r="U423"/>
      <c r="V423"/>
    </row>
    <row r="424" spans="3:22" s="14" customFormat="1" x14ac:dyDescent="0.3">
      <c r="C424" s="90">
        <v>331489</v>
      </c>
      <c r="D424" s="90" t="s">
        <v>5724</v>
      </c>
      <c r="E424" s="90">
        <v>476.36</v>
      </c>
      <c r="I424"/>
      <c r="J424"/>
      <c r="K424"/>
      <c r="L424" s="92"/>
      <c r="M424" s="92"/>
      <c r="N424" s="92"/>
      <c r="P424"/>
      <c r="Q424"/>
      <c r="R424"/>
      <c r="S424"/>
      <c r="T424"/>
      <c r="U424"/>
      <c r="V424"/>
    </row>
    <row r="425" spans="3:22" s="14" customFormat="1" x14ac:dyDescent="0.3">
      <c r="C425" s="90">
        <v>332438</v>
      </c>
      <c r="D425" s="90" t="s">
        <v>5725</v>
      </c>
      <c r="E425" s="90">
        <v>560.66</v>
      </c>
      <c r="I425"/>
      <c r="J425"/>
      <c r="K425"/>
      <c r="L425" s="92"/>
      <c r="M425" s="92"/>
      <c r="N425" s="92"/>
      <c r="P425"/>
      <c r="Q425"/>
      <c r="R425"/>
      <c r="S425"/>
      <c r="T425"/>
      <c r="U425"/>
      <c r="V425"/>
    </row>
    <row r="426" spans="3:22" s="14" customFormat="1" x14ac:dyDescent="0.3">
      <c r="C426" s="90">
        <v>332439</v>
      </c>
      <c r="D426" s="90" t="s">
        <v>5726</v>
      </c>
      <c r="E426" s="90">
        <v>560.66</v>
      </c>
      <c r="I426"/>
      <c r="J426"/>
      <c r="K426"/>
      <c r="L426" s="92"/>
      <c r="M426" s="92"/>
      <c r="N426" s="92"/>
      <c r="P426"/>
      <c r="Q426"/>
      <c r="R426"/>
      <c r="S426"/>
      <c r="T426"/>
      <c r="U426"/>
      <c r="V426"/>
    </row>
    <row r="427" spans="3:22" s="14" customFormat="1" x14ac:dyDescent="0.3">
      <c r="C427" s="90">
        <v>333215</v>
      </c>
      <c r="D427" s="90" t="s">
        <v>5727</v>
      </c>
      <c r="E427" s="90">
        <v>45241.95</v>
      </c>
      <c r="I427"/>
      <c r="J427"/>
      <c r="K427"/>
      <c r="L427" s="92"/>
      <c r="M427" s="92"/>
      <c r="N427" s="92"/>
      <c r="P427"/>
      <c r="Q427"/>
      <c r="R427"/>
      <c r="S427"/>
      <c r="T427"/>
      <c r="U427"/>
      <c r="V427"/>
    </row>
    <row r="428" spans="3:22" s="14" customFormat="1" x14ac:dyDescent="0.3">
      <c r="C428" s="90">
        <v>334671</v>
      </c>
      <c r="D428" s="90" t="s">
        <v>5728</v>
      </c>
      <c r="E428" s="90">
        <v>1676.62</v>
      </c>
      <c r="I428"/>
      <c r="J428"/>
      <c r="K428"/>
      <c r="L428" s="92"/>
      <c r="M428" s="92"/>
      <c r="N428" s="92"/>
      <c r="P428"/>
      <c r="Q428"/>
      <c r="R428"/>
      <c r="S428"/>
      <c r="T428"/>
      <c r="U428"/>
      <c r="V428"/>
    </row>
    <row r="429" spans="3:22" s="14" customFormat="1" x14ac:dyDescent="0.3">
      <c r="C429" s="90">
        <v>335127</v>
      </c>
      <c r="D429" s="90" t="s">
        <v>5729</v>
      </c>
      <c r="E429" s="90">
        <v>31996.04</v>
      </c>
      <c r="I429"/>
      <c r="J429"/>
      <c r="K429"/>
      <c r="L429" s="92"/>
      <c r="M429" s="92"/>
      <c r="N429" s="92"/>
      <c r="P429"/>
      <c r="Q429"/>
      <c r="R429"/>
      <c r="S429"/>
      <c r="T429"/>
      <c r="U429"/>
      <c r="V429"/>
    </row>
    <row r="430" spans="3:22" s="14" customFormat="1" x14ac:dyDescent="0.3">
      <c r="C430" s="90">
        <v>335128</v>
      </c>
      <c r="D430" s="90" t="s">
        <v>5730</v>
      </c>
      <c r="E430" s="90">
        <v>27933.82</v>
      </c>
      <c r="I430"/>
      <c r="J430"/>
      <c r="K430"/>
      <c r="L430" s="92"/>
      <c r="M430" s="92"/>
      <c r="N430" s="92"/>
      <c r="P430"/>
      <c r="Q430"/>
      <c r="R430"/>
      <c r="S430"/>
      <c r="T430"/>
      <c r="U430"/>
      <c r="V430"/>
    </row>
    <row r="431" spans="3:22" s="14" customFormat="1" x14ac:dyDescent="0.3">
      <c r="C431" s="90">
        <v>335136</v>
      </c>
      <c r="D431" s="90" t="s">
        <v>5731</v>
      </c>
      <c r="E431" s="90">
        <v>23839.360000000001</v>
      </c>
      <c r="I431"/>
      <c r="J431"/>
      <c r="K431"/>
      <c r="L431" s="92"/>
      <c r="M431" s="92"/>
      <c r="N431" s="92"/>
      <c r="P431"/>
      <c r="Q431"/>
      <c r="R431"/>
      <c r="S431"/>
      <c r="T431"/>
      <c r="U431"/>
      <c r="V431"/>
    </row>
    <row r="432" spans="3:22" s="14" customFormat="1" x14ac:dyDescent="0.3">
      <c r="C432" s="90">
        <v>335137</v>
      </c>
      <c r="D432" s="90" t="s">
        <v>5732</v>
      </c>
      <c r="E432" s="90">
        <v>1758.3</v>
      </c>
      <c r="I432"/>
      <c r="J432"/>
      <c r="K432"/>
      <c r="L432" s="92"/>
      <c r="M432" s="92"/>
      <c r="N432" s="92"/>
      <c r="P432"/>
      <c r="Q432"/>
      <c r="R432"/>
      <c r="S432"/>
      <c r="T432"/>
      <c r="U432"/>
      <c r="V432"/>
    </row>
    <row r="433" spans="3:22" s="14" customFormat="1" x14ac:dyDescent="0.3">
      <c r="C433" s="90">
        <v>335145</v>
      </c>
      <c r="D433" s="90" t="s">
        <v>5733</v>
      </c>
      <c r="E433" s="90">
        <v>16989.64</v>
      </c>
      <c r="I433"/>
      <c r="J433"/>
      <c r="K433"/>
      <c r="L433" s="92"/>
      <c r="M433" s="92"/>
      <c r="N433" s="92"/>
      <c r="P433"/>
      <c r="Q433"/>
      <c r="R433"/>
      <c r="S433"/>
      <c r="T433"/>
      <c r="U433"/>
      <c r="V433"/>
    </row>
    <row r="434" spans="3:22" s="14" customFormat="1" x14ac:dyDescent="0.3">
      <c r="C434" s="90">
        <v>335555</v>
      </c>
      <c r="D434" s="90" t="s">
        <v>5734</v>
      </c>
      <c r="E434" s="90">
        <v>3405.56</v>
      </c>
      <c r="I434"/>
      <c r="J434"/>
      <c r="K434"/>
      <c r="L434" s="92"/>
      <c r="M434" s="92"/>
      <c r="N434" s="92"/>
      <c r="P434"/>
      <c r="Q434"/>
      <c r="R434"/>
      <c r="S434"/>
      <c r="T434"/>
      <c r="U434"/>
      <c r="V434"/>
    </row>
    <row r="435" spans="3:22" s="14" customFormat="1" x14ac:dyDescent="0.3">
      <c r="C435" s="90">
        <v>336110</v>
      </c>
      <c r="D435" s="90" t="s">
        <v>5735</v>
      </c>
      <c r="E435" s="90">
        <v>20565.52</v>
      </c>
      <c r="I435"/>
      <c r="J435"/>
      <c r="K435"/>
      <c r="L435" s="92"/>
      <c r="M435" s="92"/>
      <c r="N435" s="92"/>
      <c r="P435"/>
      <c r="Q435"/>
      <c r="R435"/>
      <c r="S435"/>
      <c r="T435"/>
      <c r="U435"/>
      <c r="V435"/>
    </row>
    <row r="436" spans="3:22" s="14" customFormat="1" x14ac:dyDescent="0.3">
      <c r="C436" s="90">
        <v>336111</v>
      </c>
      <c r="D436" s="90" t="s">
        <v>5736</v>
      </c>
      <c r="E436" s="90">
        <v>22371.95</v>
      </c>
      <c r="I436"/>
      <c r="J436"/>
      <c r="K436"/>
      <c r="L436" s="92"/>
      <c r="M436" s="92"/>
      <c r="N436" s="92"/>
      <c r="P436"/>
      <c r="Q436"/>
      <c r="R436"/>
      <c r="S436"/>
      <c r="T436"/>
      <c r="U436"/>
      <c r="V436"/>
    </row>
    <row r="437" spans="3:22" s="14" customFormat="1" x14ac:dyDescent="0.3">
      <c r="C437" s="90">
        <v>336112</v>
      </c>
      <c r="D437" s="90" t="s">
        <v>5737</v>
      </c>
      <c r="E437" s="90">
        <v>20565.52</v>
      </c>
      <c r="I437"/>
      <c r="J437"/>
      <c r="K437"/>
      <c r="L437" s="92"/>
      <c r="M437" s="92"/>
      <c r="N437" s="92"/>
      <c r="P437"/>
      <c r="Q437"/>
      <c r="R437"/>
      <c r="S437"/>
      <c r="T437"/>
      <c r="U437"/>
      <c r="V437"/>
    </row>
    <row r="438" spans="3:22" s="14" customFormat="1" x14ac:dyDescent="0.3">
      <c r="C438" s="90">
        <v>338021</v>
      </c>
      <c r="D438" s="90" t="s">
        <v>5738</v>
      </c>
      <c r="E438" s="90">
        <v>1477.98</v>
      </c>
      <c r="I438"/>
      <c r="J438"/>
      <c r="K438"/>
      <c r="L438" s="92"/>
      <c r="M438" s="92"/>
      <c r="N438" s="92"/>
      <c r="P438"/>
      <c r="Q438"/>
      <c r="R438"/>
      <c r="S438"/>
      <c r="T438"/>
      <c r="U438"/>
      <c r="V438"/>
    </row>
    <row r="439" spans="3:22" s="14" customFormat="1" x14ac:dyDescent="0.3">
      <c r="C439" s="90">
        <v>339532</v>
      </c>
      <c r="D439" s="90" t="s">
        <v>5530</v>
      </c>
      <c r="E439" s="90">
        <v>6133.51</v>
      </c>
      <c r="I439"/>
      <c r="J439"/>
      <c r="K439"/>
      <c r="L439" s="92"/>
      <c r="M439" s="92"/>
      <c r="N439" s="92"/>
      <c r="P439"/>
      <c r="Q439"/>
      <c r="R439"/>
      <c r="S439"/>
      <c r="T439"/>
      <c r="U439"/>
      <c r="V439"/>
    </row>
    <row r="440" spans="3:22" s="14" customFormat="1" x14ac:dyDescent="0.3">
      <c r="C440" s="90">
        <v>339819</v>
      </c>
      <c r="D440" s="90" t="s">
        <v>5739</v>
      </c>
      <c r="E440" s="90">
        <v>8989.98</v>
      </c>
      <c r="I440"/>
      <c r="J440"/>
      <c r="K440"/>
      <c r="L440" s="92"/>
      <c r="M440" s="92"/>
      <c r="N440" s="92"/>
      <c r="P440"/>
      <c r="Q440"/>
      <c r="R440"/>
      <c r="S440"/>
      <c r="T440"/>
      <c r="U440"/>
      <c r="V440"/>
    </row>
    <row r="441" spans="3:22" s="14" customFormat="1" x14ac:dyDescent="0.3">
      <c r="C441" s="90">
        <v>339860</v>
      </c>
      <c r="D441" s="90" t="s">
        <v>5740</v>
      </c>
      <c r="E441" s="90">
        <v>28303.78</v>
      </c>
      <c r="I441"/>
      <c r="J441"/>
      <c r="K441"/>
      <c r="L441" s="92"/>
      <c r="M441" s="92"/>
      <c r="N441" s="92"/>
      <c r="P441"/>
      <c r="Q441"/>
      <c r="R441"/>
      <c r="S441"/>
      <c r="T441"/>
      <c r="U441"/>
      <c r="V441"/>
    </row>
    <row r="442" spans="3:22" s="14" customFormat="1" x14ac:dyDescent="0.3">
      <c r="C442" s="90">
        <v>340208</v>
      </c>
      <c r="D442" s="90" t="s">
        <v>5741</v>
      </c>
      <c r="E442" s="90">
        <v>13421.72</v>
      </c>
      <c r="I442"/>
      <c r="J442"/>
      <c r="K442"/>
      <c r="L442" s="92"/>
      <c r="M442" s="92"/>
      <c r="N442" s="92"/>
      <c r="P442"/>
      <c r="Q442"/>
      <c r="R442"/>
      <c r="S442"/>
      <c r="T442"/>
      <c r="U442"/>
      <c r="V442"/>
    </row>
    <row r="443" spans="3:22" s="14" customFormat="1" x14ac:dyDescent="0.3">
      <c r="C443" s="90">
        <v>340211</v>
      </c>
      <c r="D443" s="90" t="s">
        <v>5742</v>
      </c>
      <c r="E443" s="90">
        <v>13421.72</v>
      </c>
      <c r="I443"/>
      <c r="J443"/>
      <c r="K443"/>
      <c r="L443" s="92"/>
      <c r="M443" s="92"/>
      <c r="N443" s="92"/>
      <c r="P443"/>
      <c r="Q443"/>
      <c r="R443"/>
      <c r="S443"/>
      <c r="T443"/>
      <c r="U443"/>
      <c r="V443"/>
    </row>
    <row r="444" spans="3:22" s="14" customFormat="1" x14ac:dyDescent="0.3">
      <c r="C444" s="90">
        <v>340317</v>
      </c>
      <c r="D444" s="90" t="s">
        <v>5743</v>
      </c>
      <c r="E444" s="90">
        <v>45241.95</v>
      </c>
      <c r="I444"/>
      <c r="J444"/>
      <c r="K444"/>
      <c r="L444" s="92"/>
      <c r="M444" s="92"/>
      <c r="N444" s="92"/>
      <c r="P444"/>
      <c r="Q444"/>
      <c r="R444"/>
      <c r="S444"/>
      <c r="T444"/>
      <c r="U444"/>
      <c r="V444"/>
    </row>
    <row r="445" spans="3:22" s="14" customFormat="1" x14ac:dyDescent="0.3">
      <c r="C445" s="90">
        <v>340322</v>
      </c>
      <c r="D445" s="90" t="s">
        <v>5744</v>
      </c>
      <c r="E445" s="90">
        <v>84644.75</v>
      </c>
      <c r="I445"/>
      <c r="J445"/>
      <c r="K445"/>
      <c r="L445" s="92"/>
      <c r="M445" s="92"/>
      <c r="N445" s="92"/>
      <c r="P445"/>
      <c r="Q445"/>
      <c r="R445"/>
      <c r="S445"/>
      <c r="T445"/>
      <c r="U445"/>
      <c r="V445"/>
    </row>
    <row r="446" spans="3:22" s="14" customFormat="1" x14ac:dyDescent="0.3">
      <c r="C446" s="90">
        <v>340484</v>
      </c>
      <c r="D446" s="90" t="s">
        <v>5745</v>
      </c>
      <c r="E446" s="90">
        <v>84644.75</v>
      </c>
      <c r="I446"/>
      <c r="J446"/>
      <c r="K446"/>
      <c r="L446" s="92"/>
      <c r="M446" s="92"/>
      <c r="N446" s="92"/>
      <c r="P446"/>
      <c r="Q446"/>
      <c r="R446"/>
      <c r="S446"/>
      <c r="T446"/>
      <c r="U446"/>
      <c r="V446"/>
    </row>
    <row r="447" spans="3:22" s="14" customFormat="1" x14ac:dyDescent="0.3">
      <c r="C447" s="90">
        <v>340485</v>
      </c>
      <c r="D447" s="90" t="s">
        <v>5746</v>
      </c>
      <c r="E447" s="90">
        <v>84644.75</v>
      </c>
      <c r="I447"/>
      <c r="J447"/>
      <c r="K447"/>
      <c r="L447" s="92"/>
      <c r="M447" s="92"/>
      <c r="N447" s="92"/>
      <c r="P447"/>
      <c r="Q447"/>
      <c r="R447"/>
      <c r="S447"/>
      <c r="T447"/>
      <c r="U447"/>
      <c r="V447"/>
    </row>
    <row r="448" spans="3:22" s="14" customFormat="1" x14ac:dyDescent="0.3">
      <c r="C448" s="90">
        <v>340486</v>
      </c>
      <c r="D448" s="90" t="s">
        <v>5747</v>
      </c>
      <c r="E448" s="90">
        <v>84644.75</v>
      </c>
      <c r="I448"/>
      <c r="J448"/>
      <c r="K448"/>
      <c r="L448" s="92"/>
      <c r="M448" s="92"/>
      <c r="N448" s="92"/>
      <c r="P448"/>
      <c r="Q448"/>
      <c r="R448"/>
      <c r="S448"/>
      <c r="T448"/>
      <c r="U448"/>
      <c r="V448"/>
    </row>
    <row r="449" spans="3:22" s="14" customFormat="1" x14ac:dyDescent="0.3">
      <c r="C449" s="90">
        <v>343733</v>
      </c>
      <c r="D449" s="90" t="s">
        <v>5748</v>
      </c>
      <c r="E449" s="90">
        <v>6817.77</v>
      </c>
      <c r="I449"/>
      <c r="J449"/>
      <c r="K449"/>
      <c r="L449" s="92"/>
      <c r="M449" s="92"/>
      <c r="N449" s="92"/>
      <c r="P449"/>
      <c r="Q449"/>
      <c r="R449"/>
      <c r="S449"/>
      <c r="T449"/>
      <c r="U449"/>
      <c r="V449"/>
    </row>
    <row r="450" spans="3:22" s="14" customFormat="1" x14ac:dyDescent="0.3">
      <c r="C450" s="90">
        <v>347802</v>
      </c>
      <c r="D450" s="90" t="s">
        <v>5749</v>
      </c>
      <c r="E450" s="90">
        <v>47704.31</v>
      </c>
      <c r="I450"/>
      <c r="J450"/>
      <c r="K450"/>
      <c r="L450" s="92"/>
      <c r="M450" s="92"/>
      <c r="N450" s="92"/>
      <c r="P450"/>
      <c r="Q450"/>
      <c r="R450"/>
      <c r="S450"/>
      <c r="T450"/>
      <c r="U450"/>
      <c r="V450"/>
    </row>
    <row r="451" spans="3:22" s="14" customFormat="1" x14ac:dyDescent="0.3">
      <c r="C451" s="90">
        <v>348598</v>
      </c>
      <c r="D451" s="90" t="s">
        <v>5750</v>
      </c>
      <c r="E451" s="90">
        <v>5304.81</v>
      </c>
      <c r="I451"/>
      <c r="J451"/>
      <c r="K451"/>
      <c r="L451" s="92"/>
      <c r="M451" s="92"/>
      <c r="N451" s="92"/>
      <c r="P451"/>
      <c r="Q451"/>
      <c r="R451"/>
      <c r="S451"/>
      <c r="T451"/>
      <c r="U451"/>
      <c r="V451"/>
    </row>
    <row r="452" spans="3:22" s="14" customFormat="1" x14ac:dyDescent="0.3">
      <c r="C452" s="90">
        <v>349600</v>
      </c>
      <c r="D452" s="90" t="s">
        <v>5751</v>
      </c>
      <c r="E452" s="90">
        <v>20988.240000000002</v>
      </c>
      <c r="I452"/>
      <c r="J452"/>
      <c r="K452"/>
      <c r="L452" s="92"/>
      <c r="M452" s="92"/>
      <c r="N452" s="92"/>
      <c r="P452"/>
      <c r="Q452"/>
      <c r="R452"/>
      <c r="S452"/>
      <c r="T452"/>
      <c r="U452"/>
      <c r="V452"/>
    </row>
    <row r="453" spans="3:22" s="14" customFormat="1" x14ac:dyDescent="0.3">
      <c r="C453" s="90">
        <v>349607</v>
      </c>
      <c r="D453" s="90" t="s">
        <v>5752</v>
      </c>
      <c r="E453" s="90">
        <v>21251.360000000001</v>
      </c>
      <c r="I453"/>
      <c r="J453"/>
      <c r="K453"/>
      <c r="L453" s="92"/>
      <c r="M453" s="92"/>
      <c r="N453" s="92"/>
      <c r="P453"/>
      <c r="Q453"/>
      <c r="R453"/>
      <c r="S453"/>
      <c r="T453"/>
      <c r="U453"/>
      <c r="V453"/>
    </row>
    <row r="454" spans="3:22" s="14" customFormat="1" x14ac:dyDescent="0.3">
      <c r="C454" s="90">
        <v>349720</v>
      </c>
      <c r="D454" s="90" t="s">
        <v>5753</v>
      </c>
      <c r="E454" s="90">
        <v>104730.55</v>
      </c>
      <c r="I454"/>
      <c r="J454"/>
      <c r="K454"/>
      <c r="L454" s="92"/>
      <c r="M454" s="92"/>
      <c r="N454" s="92"/>
      <c r="P454"/>
      <c r="Q454"/>
      <c r="R454"/>
      <c r="S454"/>
      <c r="T454"/>
      <c r="U454"/>
      <c r="V454"/>
    </row>
    <row r="455" spans="3:22" s="14" customFormat="1" x14ac:dyDescent="0.3">
      <c r="C455" s="90">
        <v>349755</v>
      </c>
      <c r="D455" s="90" t="s">
        <v>5754</v>
      </c>
      <c r="E455" s="90">
        <v>21251.360000000001</v>
      </c>
      <c r="I455"/>
      <c r="J455"/>
      <c r="K455"/>
      <c r="L455" s="92"/>
      <c r="M455" s="92"/>
      <c r="N455" s="92"/>
      <c r="P455"/>
      <c r="Q455"/>
      <c r="R455"/>
      <c r="S455"/>
      <c r="T455"/>
      <c r="U455"/>
      <c r="V455"/>
    </row>
    <row r="456" spans="3:22" s="14" customFormat="1" x14ac:dyDescent="0.3">
      <c r="C456" s="90">
        <v>350401</v>
      </c>
      <c r="D456" s="90" t="s">
        <v>5755</v>
      </c>
      <c r="E456" s="90">
        <v>1094.56</v>
      </c>
      <c r="I456"/>
      <c r="J456"/>
      <c r="K456"/>
      <c r="L456" s="92"/>
      <c r="M456" s="92"/>
      <c r="N456" s="92"/>
      <c r="P456"/>
      <c r="Q456"/>
      <c r="R456"/>
      <c r="S456"/>
      <c r="T456"/>
      <c r="U456"/>
      <c r="V456"/>
    </row>
    <row r="457" spans="3:22" s="14" customFormat="1" x14ac:dyDescent="0.3">
      <c r="C457" s="90">
        <v>375177</v>
      </c>
      <c r="D457" s="90" t="s">
        <v>5756</v>
      </c>
      <c r="E457" s="90">
        <v>9801.91</v>
      </c>
      <c r="I457"/>
      <c r="J457"/>
      <c r="K457"/>
      <c r="L457" s="92"/>
      <c r="M457" s="92"/>
      <c r="N457" s="92"/>
      <c r="P457"/>
      <c r="Q457"/>
      <c r="R457"/>
      <c r="S457"/>
      <c r="T457"/>
      <c r="U457"/>
      <c r="V457"/>
    </row>
    <row r="458" spans="3:22" s="14" customFormat="1" x14ac:dyDescent="0.3">
      <c r="C458" s="90">
        <v>375241</v>
      </c>
      <c r="D458" s="90" t="s">
        <v>5757</v>
      </c>
      <c r="E458" s="90">
        <v>5590.34</v>
      </c>
      <c r="I458"/>
      <c r="J458"/>
      <c r="K458"/>
      <c r="L458" s="92"/>
      <c r="M458" s="92"/>
      <c r="N458" s="92"/>
      <c r="P458"/>
      <c r="Q458"/>
      <c r="R458"/>
      <c r="S458"/>
      <c r="T458"/>
      <c r="U458"/>
      <c r="V458"/>
    </row>
    <row r="459" spans="3:22" s="14" customFormat="1" x14ac:dyDescent="0.3">
      <c r="C459" s="90">
        <v>375319</v>
      </c>
      <c r="D459" s="90" t="s">
        <v>5758</v>
      </c>
      <c r="E459" s="90">
        <v>14568.77</v>
      </c>
      <c r="I459"/>
      <c r="J459"/>
      <c r="K459"/>
      <c r="L459" s="92"/>
      <c r="M459" s="92"/>
      <c r="N459" s="92"/>
      <c r="P459"/>
      <c r="Q459"/>
      <c r="R459"/>
      <c r="S459"/>
      <c r="T459"/>
      <c r="U459"/>
      <c r="V459"/>
    </row>
    <row r="460" spans="3:22" s="14" customFormat="1" x14ac:dyDescent="0.3">
      <c r="C460" s="90">
        <v>375320</v>
      </c>
      <c r="D460" s="90" t="s">
        <v>5759</v>
      </c>
      <c r="E460" s="90">
        <v>14568.77</v>
      </c>
      <c r="I460"/>
      <c r="J460"/>
      <c r="K460"/>
      <c r="L460" s="92"/>
      <c r="M460" s="92"/>
      <c r="N460" s="92"/>
      <c r="P460"/>
      <c r="Q460"/>
      <c r="R460"/>
      <c r="S460"/>
      <c r="T460"/>
      <c r="U460"/>
      <c r="V460"/>
    </row>
    <row r="461" spans="3:22" s="14" customFormat="1" x14ac:dyDescent="0.3">
      <c r="C461" s="90">
        <v>375814</v>
      </c>
      <c r="D461" s="90" t="s">
        <v>5760</v>
      </c>
      <c r="E461" s="90">
        <v>14568.77</v>
      </c>
      <c r="I461"/>
      <c r="J461"/>
      <c r="K461"/>
      <c r="L461" s="92"/>
      <c r="M461" s="92"/>
      <c r="N461" s="92"/>
      <c r="P461"/>
      <c r="Q461"/>
      <c r="R461"/>
      <c r="S461"/>
      <c r="T461"/>
      <c r="U461"/>
      <c r="V461"/>
    </row>
    <row r="462" spans="3:22" s="14" customFormat="1" x14ac:dyDescent="0.3">
      <c r="C462" s="90">
        <v>375816</v>
      </c>
      <c r="D462" s="90" t="s">
        <v>5761</v>
      </c>
      <c r="E462" s="90">
        <v>14568.77</v>
      </c>
      <c r="I462"/>
      <c r="J462"/>
      <c r="K462"/>
      <c r="L462" s="92"/>
      <c r="M462" s="92"/>
      <c r="N462" s="92"/>
      <c r="P462"/>
      <c r="Q462"/>
      <c r="R462"/>
      <c r="S462"/>
      <c r="T462"/>
      <c r="U462"/>
      <c r="V462"/>
    </row>
    <row r="463" spans="3:22" s="14" customFormat="1" x14ac:dyDescent="0.3">
      <c r="C463" s="90">
        <v>377445</v>
      </c>
      <c r="D463" s="90" t="s">
        <v>5762</v>
      </c>
      <c r="E463" s="90">
        <v>17401.53</v>
      </c>
      <c r="I463"/>
      <c r="J463"/>
      <c r="K463"/>
      <c r="L463" s="92"/>
      <c r="M463" s="92"/>
      <c r="N463" s="92"/>
      <c r="P463"/>
      <c r="Q463"/>
      <c r="R463"/>
      <c r="S463"/>
      <c r="T463"/>
      <c r="U463"/>
      <c r="V463"/>
    </row>
    <row r="464" spans="3:22" s="14" customFormat="1" x14ac:dyDescent="0.3">
      <c r="C464" s="90">
        <v>378338</v>
      </c>
      <c r="D464" s="90" t="s">
        <v>5763</v>
      </c>
      <c r="E464" s="90">
        <v>17401.669999999998</v>
      </c>
      <c r="I464"/>
      <c r="J464"/>
      <c r="K464"/>
      <c r="L464" s="92"/>
      <c r="M464" s="92"/>
      <c r="N464" s="92"/>
      <c r="P464"/>
      <c r="Q464"/>
      <c r="R464"/>
      <c r="S464"/>
      <c r="T464"/>
      <c r="U464"/>
      <c r="V464"/>
    </row>
    <row r="465" spans="3:22" s="14" customFormat="1" x14ac:dyDescent="0.3">
      <c r="C465" s="90">
        <v>378844</v>
      </c>
      <c r="D465" s="90" t="s">
        <v>5764</v>
      </c>
      <c r="E465" s="90">
        <v>47560.76</v>
      </c>
      <c r="I465"/>
      <c r="J465"/>
      <c r="K465"/>
      <c r="L465" s="92"/>
      <c r="M465" s="92"/>
      <c r="N465" s="92"/>
      <c r="P465"/>
      <c r="Q465"/>
      <c r="R465"/>
      <c r="S465"/>
      <c r="T465"/>
      <c r="U465"/>
      <c r="V465"/>
    </row>
    <row r="466" spans="3:22" s="14" customFormat="1" x14ac:dyDescent="0.3">
      <c r="C466" s="90">
        <v>382832</v>
      </c>
      <c r="D466" s="90" t="s">
        <v>5765</v>
      </c>
      <c r="E466" s="90">
        <v>14364.19</v>
      </c>
      <c r="I466"/>
      <c r="J466"/>
      <c r="K466"/>
      <c r="L466" s="92"/>
      <c r="M466" s="92"/>
      <c r="N466" s="92"/>
      <c r="P466"/>
      <c r="Q466"/>
      <c r="R466"/>
      <c r="S466"/>
      <c r="T466"/>
      <c r="U466"/>
      <c r="V466"/>
    </row>
    <row r="467" spans="3:22" s="14" customFormat="1" x14ac:dyDescent="0.3">
      <c r="C467" s="90">
        <v>388354</v>
      </c>
      <c r="D467" s="90" t="s">
        <v>5766</v>
      </c>
      <c r="E467" s="90">
        <v>8306.44</v>
      </c>
      <c r="I467"/>
      <c r="J467"/>
      <c r="K467"/>
      <c r="L467" s="92"/>
      <c r="M467" s="92"/>
      <c r="N467" s="92"/>
      <c r="P467"/>
      <c r="Q467"/>
      <c r="R467"/>
      <c r="S467"/>
      <c r="T467"/>
      <c r="U467"/>
      <c r="V467"/>
    </row>
    <row r="468" spans="3:22" s="14" customFormat="1" x14ac:dyDescent="0.3">
      <c r="C468" s="90">
        <v>390659</v>
      </c>
      <c r="D468" s="90" t="s">
        <v>5767</v>
      </c>
      <c r="E468" s="90">
        <v>12874.52</v>
      </c>
      <c r="I468"/>
      <c r="J468"/>
      <c r="K468"/>
      <c r="L468" s="92"/>
      <c r="M468" s="92"/>
      <c r="N468" s="92"/>
      <c r="P468"/>
      <c r="Q468"/>
      <c r="R468"/>
      <c r="S468"/>
      <c r="T468"/>
      <c r="U468"/>
      <c r="V468"/>
    </row>
    <row r="469" spans="3:22" s="14" customFormat="1" x14ac:dyDescent="0.3">
      <c r="C469" s="90">
        <v>390660</v>
      </c>
      <c r="D469" s="90" t="s">
        <v>5768</v>
      </c>
      <c r="E469" s="90">
        <v>12874.52</v>
      </c>
      <c r="I469"/>
      <c r="J469"/>
      <c r="K469"/>
      <c r="L469" s="92"/>
      <c r="M469" s="92"/>
      <c r="N469" s="92"/>
      <c r="P469"/>
      <c r="Q469"/>
      <c r="R469"/>
      <c r="S469"/>
      <c r="T469"/>
      <c r="U469"/>
      <c r="V469"/>
    </row>
    <row r="470" spans="3:22" s="14" customFormat="1" x14ac:dyDescent="0.3">
      <c r="C470" s="90">
        <v>390684</v>
      </c>
      <c r="D470" s="90" t="s">
        <v>5769</v>
      </c>
      <c r="E470" s="90">
        <v>12187.07</v>
      </c>
      <c r="I470"/>
      <c r="J470"/>
      <c r="K470"/>
      <c r="L470" s="92"/>
      <c r="M470" s="92"/>
      <c r="N470" s="92"/>
      <c r="P470"/>
      <c r="Q470"/>
      <c r="R470"/>
      <c r="S470"/>
      <c r="T470"/>
      <c r="U470"/>
      <c r="V470"/>
    </row>
    <row r="471" spans="3:22" s="14" customFormat="1" x14ac:dyDescent="0.3">
      <c r="C471" s="90">
        <v>390685</v>
      </c>
      <c r="D471" s="90" t="s">
        <v>5770</v>
      </c>
      <c r="E471" s="90">
        <v>9141.93</v>
      </c>
      <c r="I471"/>
      <c r="J471"/>
      <c r="K471"/>
      <c r="L471" s="92"/>
      <c r="M471" s="92"/>
      <c r="N471" s="92"/>
      <c r="P471"/>
      <c r="Q471"/>
      <c r="R471"/>
      <c r="S471"/>
      <c r="T471"/>
      <c r="U471"/>
      <c r="V471"/>
    </row>
    <row r="472" spans="3:22" s="14" customFormat="1" x14ac:dyDescent="0.3">
      <c r="C472" s="90">
        <v>390779</v>
      </c>
      <c r="D472" s="90" t="s">
        <v>5771</v>
      </c>
      <c r="E472" s="90">
        <v>12946.52</v>
      </c>
      <c r="I472"/>
      <c r="J472"/>
      <c r="K472"/>
      <c r="L472" s="92"/>
      <c r="M472" s="92"/>
      <c r="N472" s="92"/>
      <c r="P472"/>
      <c r="Q472"/>
      <c r="R472"/>
      <c r="S472"/>
      <c r="T472"/>
      <c r="U472"/>
      <c r="V472"/>
    </row>
    <row r="473" spans="3:22" s="14" customFormat="1" x14ac:dyDescent="0.3">
      <c r="C473" s="90">
        <v>390794</v>
      </c>
      <c r="D473" s="90" t="s">
        <v>5772</v>
      </c>
      <c r="E473" s="90">
        <v>16636.310000000001</v>
      </c>
      <c r="I473"/>
      <c r="J473"/>
      <c r="K473"/>
      <c r="L473" s="92"/>
      <c r="M473" s="92"/>
      <c r="N473" s="92"/>
      <c r="P473"/>
      <c r="Q473"/>
      <c r="R473"/>
      <c r="S473"/>
      <c r="T473"/>
      <c r="U473"/>
      <c r="V473"/>
    </row>
    <row r="474" spans="3:22" s="14" customFormat="1" x14ac:dyDescent="0.3">
      <c r="C474" s="90">
        <v>390802</v>
      </c>
      <c r="D474" s="90" t="s">
        <v>5773</v>
      </c>
      <c r="E474" s="90">
        <v>16636.310000000001</v>
      </c>
      <c r="I474"/>
      <c r="J474"/>
      <c r="K474"/>
      <c r="L474" s="92"/>
      <c r="M474" s="92"/>
      <c r="N474" s="92"/>
      <c r="P474"/>
      <c r="Q474"/>
      <c r="R474"/>
      <c r="S474"/>
      <c r="T474"/>
      <c r="U474"/>
      <c r="V474"/>
    </row>
    <row r="475" spans="3:22" s="14" customFormat="1" x14ac:dyDescent="0.3">
      <c r="C475" s="90">
        <v>390807</v>
      </c>
      <c r="D475" s="90" t="s">
        <v>5774</v>
      </c>
      <c r="E475" s="90">
        <v>9001.69</v>
      </c>
      <c r="I475"/>
      <c r="J475"/>
      <c r="K475"/>
      <c r="L475" s="92"/>
      <c r="M475" s="92"/>
      <c r="N475" s="92"/>
      <c r="P475"/>
      <c r="Q475"/>
      <c r="R475"/>
      <c r="S475"/>
      <c r="T475"/>
      <c r="U475"/>
      <c r="V475"/>
    </row>
    <row r="476" spans="3:22" s="14" customFormat="1" x14ac:dyDescent="0.3">
      <c r="C476" s="90">
        <v>390808</v>
      </c>
      <c r="D476" s="90" t="s">
        <v>5775</v>
      </c>
      <c r="E476" s="90">
        <v>9001.69</v>
      </c>
      <c r="I476"/>
      <c r="J476"/>
      <c r="K476"/>
      <c r="L476" s="92"/>
      <c r="M476" s="92"/>
      <c r="N476" s="92"/>
      <c r="P476"/>
      <c r="Q476"/>
      <c r="R476"/>
      <c r="S476"/>
      <c r="T476"/>
      <c r="U476"/>
      <c r="V476"/>
    </row>
    <row r="477" spans="3:22" s="14" customFormat="1" x14ac:dyDescent="0.3">
      <c r="C477" s="90">
        <v>390853</v>
      </c>
      <c r="D477" s="90" t="s">
        <v>5776</v>
      </c>
      <c r="E477" s="90">
        <v>13506.74</v>
      </c>
      <c r="I477"/>
      <c r="J477"/>
      <c r="K477"/>
      <c r="L477" s="92"/>
      <c r="M477" s="92"/>
      <c r="N477" s="92"/>
      <c r="P477"/>
      <c r="Q477"/>
      <c r="R477"/>
      <c r="S477"/>
      <c r="T477"/>
      <c r="U477"/>
      <c r="V477"/>
    </row>
    <row r="478" spans="3:22" s="14" customFormat="1" x14ac:dyDescent="0.3">
      <c r="C478" s="90">
        <v>390854</v>
      </c>
      <c r="D478" s="90" t="s">
        <v>5777</v>
      </c>
      <c r="E478" s="90">
        <v>13506.74</v>
      </c>
      <c r="I478"/>
      <c r="J478"/>
      <c r="K478"/>
      <c r="L478" s="92"/>
      <c r="M478" s="92"/>
      <c r="N478" s="92"/>
      <c r="P478"/>
      <c r="Q478"/>
      <c r="R478"/>
      <c r="S478"/>
      <c r="T478"/>
      <c r="U478"/>
      <c r="V478"/>
    </row>
    <row r="479" spans="3:22" s="14" customFormat="1" x14ac:dyDescent="0.3">
      <c r="C479" s="90">
        <v>442055</v>
      </c>
      <c r="D479" s="90" t="s">
        <v>5778</v>
      </c>
      <c r="E479" s="90">
        <v>13506.74</v>
      </c>
      <c r="I479"/>
      <c r="J479"/>
      <c r="K479"/>
      <c r="L479" s="92"/>
      <c r="M479" s="92"/>
      <c r="N479" s="92"/>
      <c r="P479"/>
      <c r="Q479"/>
      <c r="R479"/>
      <c r="S479"/>
      <c r="T479"/>
      <c r="U479"/>
      <c r="V479"/>
    </row>
    <row r="480" spans="3:22" s="14" customFormat="1" x14ac:dyDescent="0.3">
      <c r="C480" s="90">
        <v>442056</v>
      </c>
      <c r="D480" s="90" t="s">
        <v>5779</v>
      </c>
      <c r="E480" s="90">
        <v>12874.52</v>
      </c>
      <c r="I480"/>
      <c r="J480"/>
      <c r="K480"/>
      <c r="L480" s="92"/>
      <c r="M480" s="92"/>
      <c r="N480" s="92"/>
      <c r="P480"/>
      <c r="Q480"/>
      <c r="R480"/>
      <c r="S480"/>
      <c r="T480"/>
      <c r="U480"/>
      <c r="V480"/>
    </row>
    <row r="481" spans="3:22" s="14" customFormat="1" x14ac:dyDescent="0.3">
      <c r="C481" s="90">
        <v>444807</v>
      </c>
      <c r="D481" s="90" t="s">
        <v>5780</v>
      </c>
      <c r="E481" s="90">
        <v>16584.7</v>
      </c>
      <c r="I481"/>
      <c r="J481"/>
      <c r="K481"/>
      <c r="L481" s="92"/>
      <c r="M481" s="92"/>
      <c r="N481" s="92"/>
      <c r="P481"/>
      <c r="Q481"/>
      <c r="R481"/>
      <c r="S481"/>
      <c r="T481"/>
      <c r="U481"/>
      <c r="V481"/>
    </row>
    <row r="482" spans="3:22" s="14" customFormat="1" x14ac:dyDescent="0.3">
      <c r="C482" s="90">
        <v>444808</v>
      </c>
      <c r="D482" s="90" t="s">
        <v>5781</v>
      </c>
      <c r="E482" s="90">
        <v>16584.7</v>
      </c>
      <c r="I482"/>
      <c r="J482"/>
      <c r="K482"/>
      <c r="L482" s="92"/>
      <c r="M482" s="92"/>
      <c r="N482" s="92"/>
      <c r="P482"/>
      <c r="Q482"/>
      <c r="R482"/>
      <c r="S482"/>
      <c r="T482"/>
      <c r="U482"/>
      <c r="V482"/>
    </row>
    <row r="483" spans="3:22" s="14" customFormat="1" x14ac:dyDescent="0.3">
      <c r="C483" s="90">
        <v>444809</v>
      </c>
      <c r="D483" s="90" t="s">
        <v>5782</v>
      </c>
      <c r="E483" s="90">
        <v>18320</v>
      </c>
      <c r="I483"/>
      <c r="J483"/>
      <c r="K483"/>
      <c r="L483" s="92"/>
      <c r="M483" s="92"/>
      <c r="N483" s="92"/>
      <c r="P483"/>
      <c r="Q483"/>
      <c r="R483"/>
      <c r="S483"/>
      <c r="T483"/>
      <c r="U483"/>
      <c r="V483"/>
    </row>
    <row r="484" spans="3:22" s="14" customFormat="1" x14ac:dyDescent="0.3">
      <c r="C484" s="90">
        <v>445213</v>
      </c>
      <c r="D484" s="90" t="s">
        <v>5783</v>
      </c>
      <c r="E484" s="90">
        <v>823.92</v>
      </c>
      <c r="I484"/>
      <c r="J484"/>
      <c r="K484"/>
      <c r="L484" s="92"/>
      <c r="M484" s="92"/>
      <c r="N484" s="92"/>
      <c r="P484"/>
      <c r="Q484"/>
      <c r="R484"/>
      <c r="S484"/>
      <c r="T484"/>
      <c r="U484"/>
      <c r="V484"/>
    </row>
    <row r="485" spans="3:22" s="14" customFormat="1" x14ac:dyDescent="0.3">
      <c r="C485" s="90">
        <v>445214</v>
      </c>
      <c r="D485" s="90" t="s">
        <v>5784</v>
      </c>
      <c r="E485" s="90">
        <v>823.92</v>
      </c>
      <c r="I485"/>
      <c r="J485"/>
      <c r="K485"/>
      <c r="L485" s="92"/>
      <c r="M485" s="92"/>
      <c r="N485" s="92"/>
      <c r="P485"/>
      <c r="Q485"/>
      <c r="R485"/>
      <c r="S485"/>
      <c r="T485"/>
      <c r="U485"/>
      <c r="V485"/>
    </row>
    <row r="486" spans="3:22" s="14" customFormat="1" x14ac:dyDescent="0.3">
      <c r="C486" s="90">
        <v>445225</v>
      </c>
      <c r="D486" s="90" t="s">
        <v>5785</v>
      </c>
      <c r="E486" s="90">
        <v>823.92</v>
      </c>
      <c r="I486"/>
      <c r="J486"/>
      <c r="K486"/>
      <c r="L486" s="92"/>
      <c r="M486" s="92"/>
      <c r="N486" s="92"/>
      <c r="P486"/>
      <c r="Q486"/>
      <c r="R486"/>
      <c r="S486"/>
      <c r="T486"/>
      <c r="U486"/>
      <c r="V486"/>
    </row>
    <row r="487" spans="3:22" s="14" customFormat="1" x14ac:dyDescent="0.3">
      <c r="C487" s="90">
        <v>445226</v>
      </c>
      <c r="D487" s="90" t="s">
        <v>5786</v>
      </c>
      <c r="E487" s="90">
        <v>823.92</v>
      </c>
      <c r="I487"/>
      <c r="J487"/>
      <c r="K487"/>
      <c r="L487" s="92"/>
      <c r="M487" s="92"/>
      <c r="N487" s="92"/>
      <c r="P487"/>
      <c r="Q487"/>
      <c r="R487"/>
      <c r="S487"/>
      <c r="T487"/>
      <c r="U487"/>
      <c r="V487"/>
    </row>
    <row r="488" spans="3:22" s="14" customFormat="1" x14ac:dyDescent="0.3">
      <c r="C488" s="90">
        <v>446263</v>
      </c>
      <c r="D488" s="90" t="s">
        <v>5787</v>
      </c>
      <c r="E488" s="90">
        <v>158721.78</v>
      </c>
      <c r="I488"/>
      <c r="J488"/>
      <c r="K488"/>
      <c r="L488" s="92"/>
      <c r="M488" s="92"/>
      <c r="N488" s="92"/>
      <c r="P488"/>
      <c r="Q488"/>
      <c r="R488"/>
      <c r="S488"/>
      <c r="T488"/>
      <c r="U488"/>
      <c r="V488"/>
    </row>
    <row r="489" spans="3:22" s="14" customFormat="1" x14ac:dyDescent="0.3">
      <c r="C489" s="90">
        <v>447048</v>
      </c>
      <c r="D489" s="90" t="s">
        <v>5788</v>
      </c>
      <c r="E489" s="90">
        <v>61334.95</v>
      </c>
      <c r="I489"/>
      <c r="J489"/>
      <c r="K489"/>
      <c r="L489" s="92"/>
      <c r="M489" s="92"/>
      <c r="N489" s="92"/>
      <c r="P489"/>
      <c r="Q489"/>
      <c r="R489"/>
      <c r="S489"/>
      <c r="T489"/>
      <c r="U489"/>
      <c r="V489"/>
    </row>
    <row r="490" spans="3:22" s="14" customFormat="1" x14ac:dyDescent="0.3">
      <c r="C490" s="90">
        <v>447050</v>
      </c>
      <c r="D490" s="90" t="s">
        <v>5789</v>
      </c>
      <c r="E490" s="90">
        <v>61334.95</v>
      </c>
      <c r="I490"/>
      <c r="J490"/>
      <c r="K490"/>
      <c r="L490" s="92"/>
      <c r="M490" s="92"/>
      <c r="N490" s="92"/>
      <c r="P490"/>
      <c r="Q490"/>
      <c r="R490"/>
      <c r="S490"/>
      <c r="T490"/>
      <c r="U490"/>
      <c r="V490"/>
    </row>
    <row r="491" spans="3:22" s="14" customFormat="1" x14ac:dyDescent="0.3">
      <c r="C491" s="90">
        <v>449872</v>
      </c>
      <c r="D491" s="90" t="s">
        <v>5790</v>
      </c>
      <c r="E491" s="90">
        <v>36929.440000000002</v>
      </c>
      <c r="I491"/>
      <c r="J491"/>
      <c r="K491"/>
      <c r="L491" s="92"/>
      <c r="M491" s="92"/>
      <c r="N491" s="92"/>
      <c r="P491"/>
      <c r="Q491"/>
      <c r="R491"/>
      <c r="S491"/>
      <c r="T491"/>
      <c r="U491"/>
      <c r="V491"/>
    </row>
    <row r="492" spans="3:22" s="14" customFormat="1" x14ac:dyDescent="0.3">
      <c r="C492" s="90">
        <v>450821</v>
      </c>
      <c r="D492" s="90" t="s">
        <v>5791</v>
      </c>
      <c r="E492" s="90">
        <v>5739.26</v>
      </c>
      <c r="I492"/>
      <c r="J492"/>
      <c r="K492"/>
      <c r="L492" s="92"/>
      <c r="M492" s="92"/>
      <c r="N492" s="92"/>
      <c r="P492"/>
      <c r="Q492"/>
      <c r="R492"/>
      <c r="S492"/>
      <c r="T492"/>
      <c r="U492"/>
      <c r="V492"/>
    </row>
    <row r="493" spans="3:22" s="14" customFormat="1" x14ac:dyDescent="0.3">
      <c r="C493" s="90">
        <v>451237</v>
      </c>
      <c r="D493" s="90" t="s">
        <v>5792</v>
      </c>
      <c r="E493" s="90">
        <v>1477.98</v>
      </c>
      <c r="I493"/>
      <c r="J493"/>
      <c r="K493"/>
      <c r="L493" s="92"/>
      <c r="M493" s="92"/>
      <c r="N493" s="92"/>
      <c r="P493"/>
      <c r="Q493"/>
      <c r="R493"/>
      <c r="S493"/>
      <c r="T493"/>
      <c r="U493"/>
      <c r="V493"/>
    </row>
    <row r="494" spans="3:22" s="14" customFormat="1" x14ac:dyDescent="0.3">
      <c r="C494" s="90">
        <v>468402</v>
      </c>
      <c r="D494" s="90" t="s">
        <v>5793</v>
      </c>
      <c r="E494" s="90">
        <v>21366.16</v>
      </c>
      <c r="I494"/>
      <c r="J494"/>
      <c r="K494"/>
      <c r="L494" s="92"/>
      <c r="M494" s="92"/>
      <c r="N494" s="92"/>
      <c r="P494"/>
      <c r="Q494"/>
      <c r="R494"/>
      <c r="S494"/>
      <c r="T494"/>
      <c r="U494"/>
      <c r="V494"/>
    </row>
    <row r="495" spans="3:22" s="14" customFormat="1" x14ac:dyDescent="0.3">
      <c r="C495" s="90">
        <v>469038</v>
      </c>
      <c r="D495" s="90" t="s">
        <v>5794</v>
      </c>
      <c r="E495" s="90">
        <v>19661.93</v>
      </c>
      <c r="I495"/>
      <c r="J495"/>
      <c r="K495"/>
      <c r="L495" s="92"/>
      <c r="M495" s="92"/>
      <c r="N495" s="92"/>
      <c r="P495"/>
      <c r="Q495"/>
      <c r="R495"/>
      <c r="S495"/>
      <c r="T495"/>
      <c r="U495"/>
      <c r="V495"/>
    </row>
    <row r="496" spans="3:22" s="14" customFormat="1" x14ac:dyDescent="0.3">
      <c r="C496" s="90">
        <v>469047</v>
      </c>
      <c r="D496" s="90" t="s">
        <v>5795</v>
      </c>
      <c r="E496" s="90">
        <v>8727</v>
      </c>
      <c r="I496"/>
      <c r="J496"/>
      <c r="K496"/>
      <c r="L496" s="92"/>
      <c r="M496" s="92"/>
      <c r="N496" s="92"/>
      <c r="P496"/>
      <c r="Q496"/>
      <c r="R496"/>
      <c r="S496"/>
      <c r="T496"/>
      <c r="U496"/>
      <c r="V496"/>
    </row>
    <row r="497" spans="3:22" s="14" customFormat="1" x14ac:dyDescent="0.3">
      <c r="C497" s="90">
        <v>469048</v>
      </c>
      <c r="D497" s="90" t="s">
        <v>5796</v>
      </c>
      <c r="E497" s="90">
        <v>20988.240000000002</v>
      </c>
      <c r="I497"/>
      <c r="J497"/>
      <c r="K497"/>
      <c r="L497" s="92"/>
      <c r="M497" s="92"/>
      <c r="N497" s="92"/>
      <c r="P497"/>
      <c r="Q497"/>
      <c r="R497"/>
      <c r="S497"/>
      <c r="T497"/>
      <c r="U497"/>
      <c r="V497"/>
    </row>
    <row r="498" spans="3:22" s="14" customFormat="1" x14ac:dyDescent="0.3">
      <c r="C498" s="90">
        <v>477263</v>
      </c>
      <c r="D498" s="90" t="s">
        <v>5797</v>
      </c>
      <c r="E498" s="90">
        <v>6817.77</v>
      </c>
      <c r="I498"/>
      <c r="J498"/>
      <c r="K498"/>
      <c r="L498" s="92"/>
      <c r="M498" s="92"/>
      <c r="N498" s="92"/>
      <c r="P498"/>
      <c r="Q498"/>
      <c r="R498"/>
      <c r="S498"/>
      <c r="T498"/>
      <c r="U498"/>
      <c r="V498"/>
    </row>
    <row r="499" spans="3:22" s="14" customFormat="1" x14ac:dyDescent="0.3">
      <c r="C499" s="90">
        <v>477313</v>
      </c>
      <c r="D499" s="90" t="s">
        <v>5798</v>
      </c>
      <c r="E499" s="90">
        <v>27735.75</v>
      </c>
      <c r="I499"/>
      <c r="J499"/>
      <c r="K499"/>
      <c r="L499" s="92"/>
      <c r="M499" s="92"/>
      <c r="N499" s="92"/>
      <c r="P499"/>
      <c r="Q499"/>
      <c r="R499"/>
      <c r="S499"/>
      <c r="T499"/>
      <c r="U499"/>
      <c r="V499"/>
    </row>
    <row r="500" spans="3:22" s="14" customFormat="1" x14ac:dyDescent="0.3">
      <c r="C500" s="90">
        <v>477848</v>
      </c>
      <c r="D500" s="90" t="s">
        <v>5799</v>
      </c>
      <c r="E500" s="90">
        <v>1185.78</v>
      </c>
      <c r="I500"/>
      <c r="J500"/>
      <c r="K500"/>
      <c r="L500" s="92"/>
      <c r="M500" s="92"/>
      <c r="N500" s="92"/>
      <c r="P500"/>
      <c r="Q500"/>
      <c r="R500"/>
      <c r="S500"/>
      <c r="T500"/>
      <c r="U500"/>
      <c r="V500"/>
    </row>
    <row r="501" spans="3:22" s="14" customFormat="1" x14ac:dyDescent="0.3">
      <c r="C501" s="90">
        <v>477857</v>
      </c>
      <c r="D501" s="90" t="s">
        <v>5800</v>
      </c>
      <c r="E501" s="90">
        <v>25815.68</v>
      </c>
      <c r="I501"/>
      <c r="J501"/>
      <c r="K501"/>
      <c r="L501" s="92"/>
      <c r="M501" s="92"/>
      <c r="N501" s="92"/>
      <c r="P501"/>
      <c r="Q501"/>
      <c r="R501"/>
      <c r="S501"/>
      <c r="T501"/>
      <c r="U501"/>
      <c r="V501"/>
    </row>
    <row r="502" spans="3:22" s="14" customFormat="1" x14ac:dyDescent="0.3">
      <c r="C502" s="90">
        <v>477858</v>
      </c>
      <c r="D502" s="90" t="s">
        <v>5801</v>
      </c>
      <c r="E502" s="90">
        <v>25815.68</v>
      </c>
      <c r="I502"/>
      <c r="J502"/>
      <c r="K502"/>
      <c r="L502" s="92"/>
      <c r="M502" s="92"/>
      <c r="N502" s="92"/>
      <c r="P502"/>
      <c r="Q502"/>
      <c r="R502"/>
      <c r="S502"/>
      <c r="T502"/>
      <c r="U502"/>
      <c r="V502"/>
    </row>
    <row r="503" spans="3:22" s="14" customFormat="1" x14ac:dyDescent="0.3">
      <c r="C503" s="90">
        <v>478410</v>
      </c>
      <c r="D503" s="90" t="s">
        <v>5802</v>
      </c>
      <c r="E503" s="90">
        <v>3358.87</v>
      </c>
      <c r="I503"/>
      <c r="J503"/>
      <c r="K503"/>
      <c r="L503" s="92"/>
      <c r="M503" s="92"/>
      <c r="N503" s="92"/>
      <c r="P503"/>
      <c r="Q503"/>
      <c r="R503"/>
      <c r="S503"/>
      <c r="T503"/>
      <c r="U503"/>
      <c r="V503"/>
    </row>
    <row r="504" spans="3:22" s="14" customFormat="1" x14ac:dyDescent="0.3">
      <c r="C504" s="90">
        <v>478411</v>
      </c>
      <c r="D504" s="90" t="s">
        <v>5803</v>
      </c>
      <c r="E504" s="90">
        <v>3358.87</v>
      </c>
      <c r="I504"/>
      <c r="J504"/>
      <c r="K504"/>
      <c r="L504" s="92"/>
      <c r="M504" s="92"/>
      <c r="N504" s="92"/>
      <c r="P504"/>
      <c r="Q504"/>
      <c r="R504"/>
      <c r="S504"/>
      <c r="T504"/>
      <c r="U504"/>
      <c r="V504"/>
    </row>
    <row r="505" spans="3:22" s="14" customFormat="1" x14ac:dyDescent="0.3">
      <c r="C505" s="90">
        <v>478412</v>
      </c>
      <c r="D505" s="90" t="s">
        <v>5804</v>
      </c>
      <c r="E505" s="90">
        <v>3358.87</v>
      </c>
      <c r="I505"/>
      <c r="J505"/>
      <c r="K505"/>
      <c r="L505" s="92"/>
      <c r="M505" s="92"/>
      <c r="N505" s="92"/>
      <c r="P505"/>
      <c r="Q505"/>
      <c r="R505"/>
      <c r="S505"/>
      <c r="T505"/>
      <c r="U505"/>
      <c r="V505"/>
    </row>
    <row r="506" spans="3:22" s="14" customFormat="1" x14ac:dyDescent="0.3">
      <c r="C506" s="90">
        <v>478413</v>
      </c>
      <c r="D506" s="90" t="s">
        <v>5805</v>
      </c>
      <c r="E506" s="90">
        <v>3405.56</v>
      </c>
      <c r="I506"/>
      <c r="J506"/>
      <c r="K506"/>
      <c r="L506" s="92"/>
      <c r="M506" s="92"/>
      <c r="N506" s="92"/>
      <c r="P506"/>
      <c r="Q506"/>
      <c r="R506"/>
      <c r="S506"/>
      <c r="T506"/>
      <c r="U506"/>
      <c r="V506"/>
    </row>
    <row r="507" spans="3:22" s="14" customFormat="1" x14ac:dyDescent="0.3">
      <c r="C507" s="90">
        <v>478489</v>
      </c>
      <c r="D507" s="90" t="s">
        <v>5806</v>
      </c>
      <c r="E507" s="90">
        <v>18966.25</v>
      </c>
      <c r="I507"/>
      <c r="J507"/>
      <c r="K507"/>
      <c r="L507" s="92"/>
      <c r="M507" s="92"/>
      <c r="N507" s="92"/>
      <c r="P507"/>
      <c r="Q507"/>
      <c r="R507"/>
      <c r="S507"/>
      <c r="T507"/>
      <c r="U507"/>
      <c r="V507"/>
    </row>
    <row r="508" spans="3:22" s="14" customFormat="1" x14ac:dyDescent="0.3">
      <c r="C508" s="90">
        <v>482541</v>
      </c>
      <c r="D508" s="90" t="s">
        <v>5807</v>
      </c>
      <c r="E508" s="90">
        <v>476.36</v>
      </c>
      <c r="I508"/>
      <c r="J508"/>
      <c r="K508"/>
      <c r="L508" s="92"/>
      <c r="M508" s="92"/>
      <c r="N508" s="92"/>
      <c r="P508"/>
      <c r="Q508"/>
      <c r="R508"/>
      <c r="S508"/>
      <c r="T508"/>
      <c r="U508"/>
      <c r="V508"/>
    </row>
    <row r="509" spans="3:22" s="14" customFormat="1" x14ac:dyDescent="0.3">
      <c r="C509" s="90">
        <v>482542</v>
      </c>
      <c r="D509" s="90" t="s">
        <v>5808</v>
      </c>
      <c r="E509" s="90">
        <v>6133.51</v>
      </c>
      <c r="I509"/>
      <c r="J509"/>
      <c r="K509"/>
      <c r="L509" s="92"/>
      <c r="M509" s="92"/>
      <c r="N509" s="92"/>
      <c r="P509"/>
      <c r="Q509"/>
      <c r="R509"/>
      <c r="S509"/>
      <c r="T509"/>
      <c r="U509"/>
      <c r="V509"/>
    </row>
    <row r="510" spans="3:22" s="14" customFormat="1" x14ac:dyDescent="0.3">
      <c r="C510" s="90">
        <v>482543</v>
      </c>
      <c r="D510" s="90" t="s">
        <v>5809</v>
      </c>
      <c r="E510" s="90">
        <v>8306.44</v>
      </c>
      <c r="I510"/>
      <c r="J510"/>
      <c r="K510"/>
      <c r="L510" s="92"/>
      <c r="M510" s="92"/>
      <c r="N510" s="92"/>
      <c r="P510"/>
      <c r="Q510"/>
      <c r="R510"/>
      <c r="S510"/>
      <c r="T510"/>
      <c r="U510"/>
      <c r="V510"/>
    </row>
    <row r="511" spans="3:22" s="14" customFormat="1" x14ac:dyDescent="0.3">
      <c r="C511" s="90">
        <v>482823</v>
      </c>
      <c r="D511" s="90" t="s">
        <v>5810</v>
      </c>
      <c r="E511" s="90">
        <v>5596.13</v>
      </c>
      <c r="I511"/>
      <c r="J511"/>
      <c r="K511"/>
      <c r="L511" s="92"/>
      <c r="M511" s="92"/>
      <c r="N511" s="92"/>
      <c r="P511"/>
      <c r="Q511"/>
      <c r="R511"/>
      <c r="S511"/>
      <c r="T511"/>
      <c r="U511"/>
      <c r="V511"/>
    </row>
    <row r="512" spans="3:22" s="14" customFormat="1" x14ac:dyDescent="0.3">
      <c r="C512" s="90">
        <v>485051</v>
      </c>
      <c r="D512" s="90" t="s">
        <v>5811</v>
      </c>
      <c r="E512" s="90">
        <v>16352.22</v>
      </c>
      <c r="I512"/>
      <c r="J512"/>
      <c r="K512"/>
      <c r="L512" s="92"/>
      <c r="M512" s="92"/>
      <c r="N512" s="92"/>
      <c r="P512"/>
      <c r="Q512"/>
      <c r="R512"/>
      <c r="S512"/>
      <c r="T512"/>
      <c r="U512"/>
      <c r="V512"/>
    </row>
    <row r="513" spans="3:22" s="14" customFormat="1" x14ac:dyDescent="0.3">
      <c r="C513" s="90">
        <v>485764</v>
      </c>
      <c r="D513" s="90" t="s">
        <v>5812</v>
      </c>
      <c r="E513" s="90">
        <v>19428.580000000002</v>
      </c>
      <c r="I513"/>
      <c r="J513"/>
      <c r="K513"/>
      <c r="L513" s="92"/>
      <c r="M513" s="92"/>
      <c r="N513" s="92"/>
      <c r="P513"/>
      <c r="Q513"/>
      <c r="R513"/>
      <c r="S513"/>
      <c r="T513"/>
      <c r="U513"/>
      <c r="V513"/>
    </row>
    <row r="514" spans="3:22" s="14" customFormat="1" x14ac:dyDescent="0.3">
      <c r="C514" s="90">
        <v>486457</v>
      </c>
      <c r="D514" s="90" t="s">
        <v>5813</v>
      </c>
      <c r="E514" s="90">
        <v>23005.040000000001</v>
      </c>
      <c r="I514"/>
      <c r="J514"/>
      <c r="K514"/>
      <c r="L514" s="92"/>
      <c r="M514" s="92"/>
      <c r="N514" s="92"/>
      <c r="P514"/>
      <c r="Q514"/>
      <c r="R514"/>
      <c r="S514"/>
      <c r="T514"/>
      <c r="U514"/>
      <c r="V514"/>
    </row>
    <row r="515" spans="3:22" s="14" customFormat="1" x14ac:dyDescent="0.3">
      <c r="C515" s="90">
        <v>486458</v>
      </c>
      <c r="D515" s="90" t="s">
        <v>5814</v>
      </c>
      <c r="E515" s="90">
        <v>23005.040000000001</v>
      </c>
      <c r="I515"/>
      <c r="J515"/>
      <c r="K515"/>
      <c r="L515" s="92"/>
      <c r="M515" s="92"/>
      <c r="N515" s="92"/>
      <c r="P515"/>
      <c r="Q515"/>
      <c r="R515"/>
      <c r="S515"/>
      <c r="T515"/>
      <c r="U515"/>
      <c r="V515"/>
    </row>
    <row r="516" spans="3:22" s="14" customFormat="1" x14ac:dyDescent="0.3">
      <c r="C516" s="90">
        <v>486820</v>
      </c>
      <c r="D516" s="90" t="s">
        <v>5815</v>
      </c>
      <c r="E516" s="90">
        <v>32581.98</v>
      </c>
      <c r="I516"/>
      <c r="J516"/>
      <c r="K516"/>
      <c r="L516" s="92"/>
      <c r="M516" s="92"/>
      <c r="N516" s="92"/>
      <c r="P516"/>
      <c r="Q516"/>
      <c r="R516"/>
      <c r="S516"/>
      <c r="T516"/>
      <c r="U516"/>
      <c r="V516"/>
    </row>
    <row r="517" spans="3:22" s="14" customFormat="1" x14ac:dyDescent="0.3">
      <c r="C517" s="90">
        <v>486821</v>
      </c>
      <c r="D517" s="90" t="s">
        <v>5816</v>
      </c>
      <c r="E517" s="90">
        <v>2506.0300000000002</v>
      </c>
      <c r="I517"/>
      <c r="J517"/>
      <c r="K517"/>
      <c r="L517" s="92"/>
      <c r="M517" s="92"/>
      <c r="N517" s="92"/>
      <c r="P517"/>
      <c r="Q517"/>
      <c r="R517"/>
      <c r="S517"/>
      <c r="T517"/>
      <c r="U517"/>
      <c r="V517"/>
    </row>
    <row r="518" spans="3:22" s="14" customFormat="1" x14ac:dyDescent="0.3">
      <c r="C518" s="90">
        <v>487489</v>
      </c>
      <c r="D518" s="90" t="s">
        <v>5806</v>
      </c>
      <c r="E518" s="90">
        <v>15940.18</v>
      </c>
      <c r="I518"/>
      <c r="J518"/>
      <c r="K518"/>
      <c r="L518" s="92"/>
      <c r="M518" s="92"/>
      <c r="N518" s="92"/>
      <c r="P518"/>
      <c r="Q518"/>
      <c r="R518"/>
      <c r="S518"/>
      <c r="T518"/>
      <c r="U518"/>
      <c r="V518"/>
    </row>
    <row r="519" spans="3:22" s="14" customFormat="1" x14ac:dyDescent="0.3">
      <c r="C519" s="90">
        <v>489993</v>
      </c>
      <c r="D519" s="90" t="s">
        <v>5817</v>
      </c>
      <c r="E519" s="90">
        <v>5040.82</v>
      </c>
      <c r="I519"/>
      <c r="J519"/>
      <c r="K519"/>
      <c r="L519" s="92"/>
      <c r="M519" s="92"/>
      <c r="N519" s="92"/>
      <c r="P519"/>
      <c r="Q519"/>
      <c r="R519"/>
      <c r="S519"/>
      <c r="T519"/>
      <c r="U519"/>
      <c r="V519"/>
    </row>
    <row r="520" spans="3:22" s="14" customFormat="1" x14ac:dyDescent="0.3">
      <c r="C520" s="90">
        <v>490014</v>
      </c>
      <c r="D520" s="90" t="s">
        <v>5818</v>
      </c>
      <c r="E520" s="90">
        <v>9.82</v>
      </c>
      <c r="I520"/>
      <c r="J520"/>
      <c r="K520"/>
      <c r="L520" s="92"/>
      <c r="M520" s="92"/>
      <c r="N520" s="92"/>
      <c r="P520"/>
      <c r="Q520"/>
      <c r="R520"/>
      <c r="S520"/>
      <c r="T520"/>
      <c r="U520"/>
      <c r="V520"/>
    </row>
    <row r="521" spans="3:22" s="14" customFormat="1" x14ac:dyDescent="0.3">
      <c r="C521" s="90">
        <v>490171</v>
      </c>
      <c r="D521" s="90" t="s">
        <v>5819</v>
      </c>
      <c r="E521" s="90">
        <v>23274.38</v>
      </c>
      <c r="I521"/>
      <c r="J521"/>
      <c r="K521"/>
      <c r="L521" s="92"/>
      <c r="M521" s="92"/>
      <c r="N521" s="92"/>
      <c r="P521"/>
      <c r="Q521"/>
      <c r="R521"/>
      <c r="S521"/>
      <c r="T521"/>
      <c r="U521"/>
      <c r="V521"/>
    </row>
    <row r="522" spans="3:22" s="14" customFormat="1" x14ac:dyDescent="0.3">
      <c r="C522" s="90">
        <v>490172</v>
      </c>
      <c r="D522" s="90" t="s">
        <v>5820</v>
      </c>
      <c r="E522" s="90">
        <v>23274.38</v>
      </c>
      <c r="I522"/>
      <c r="J522"/>
      <c r="K522"/>
      <c r="L522" s="92"/>
      <c r="M522" s="92"/>
      <c r="N522" s="92"/>
      <c r="P522"/>
      <c r="Q522"/>
      <c r="R522"/>
      <c r="S522"/>
      <c r="T522"/>
      <c r="U522"/>
      <c r="V522"/>
    </row>
    <row r="523" spans="3:22" s="14" customFormat="1" x14ac:dyDescent="0.3">
      <c r="C523" s="90">
        <v>490182</v>
      </c>
      <c r="D523" s="90" t="s">
        <v>5821</v>
      </c>
      <c r="E523" s="90">
        <v>1349.45</v>
      </c>
      <c r="I523"/>
      <c r="J523"/>
      <c r="K523"/>
      <c r="L523" s="92"/>
      <c r="M523" s="92"/>
      <c r="N523" s="92"/>
      <c r="P523"/>
      <c r="Q523"/>
      <c r="R523"/>
      <c r="S523"/>
      <c r="T523"/>
      <c r="U523"/>
      <c r="V523"/>
    </row>
    <row r="524" spans="3:22" s="14" customFormat="1" x14ac:dyDescent="0.3">
      <c r="C524" s="90">
        <v>490441</v>
      </c>
      <c r="D524" s="90" t="s">
        <v>5822</v>
      </c>
      <c r="E524" s="90">
        <v>213550.81</v>
      </c>
      <c r="I524"/>
      <c r="J524"/>
      <c r="K524"/>
      <c r="L524" s="92"/>
      <c r="M524" s="92"/>
      <c r="N524" s="92"/>
      <c r="P524"/>
      <c r="Q524"/>
      <c r="R524"/>
      <c r="S524"/>
      <c r="T524"/>
      <c r="U524"/>
      <c r="V524"/>
    </row>
    <row r="525" spans="3:22" s="14" customFormat="1" x14ac:dyDescent="0.3">
      <c r="C525" s="90">
        <v>490461</v>
      </c>
      <c r="D525" s="90" t="s">
        <v>5823</v>
      </c>
      <c r="E525" s="90">
        <v>16877.75</v>
      </c>
      <c r="I525"/>
      <c r="J525"/>
      <c r="K525"/>
      <c r="L525" s="92"/>
      <c r="M525" s="92"/>
      <c r="N525" s="92"/>
      <c r="P525"/>
      <c r="Q525"/>
      <c r="R525"/>
      <c r="S525"/>
      <c r="T525"/>
      <c r="U525"/>
      <c r="V525"/>
    </row>
    <row r="526" spans="3:22" s="14" customFormat="1" x14ac:dyDescent="0.3">
      <c r="C526" s="90">
        <v>490462</v>
      </c>
      <c r="D526" s="90" t="s">
        <v>5824</v>
      </c>
      <c r="E526" s="90">
        <v>21129.05</v>
      </c>
      <c r="I526"/>
      <c r="J526"/>
      <c r="K526"/>
      <c r="L526" s="92"/>
      <c r="M526" s="92"/>
      <c r="N526" s="92"/>
      <c r="P526"/>
      <c r="Q526"/>
      <c r="R526"/>
      <c r="S526"/>
      <c r="T526"/>
      <c r="U526"/>
      <c r="V526"/>
    </row>
    <row r="527" spans="3:22" s="14" customFormat="1" x14ac:dyDescent="0.3">
      <c r="C527" s="90">
        <v>490545</v>
      </c>
      <c r="D527" s="90" t="s">
        <v>5825</v>
      </c>
      <c r="E527" s="90">
        <v>6133.51</v>
      </c>
      <c r="I527"/>
      <c r="J527"/>
      <c r="K527"/>
      <c r="L527" s="92"/>
      <c r="M527" s="92"/>
      <c r="N527" s="92"/>
      <c r="P527"/>
      <c r="Q527"/>
      <c r="R527"/>
      <c r="S527"/>
      <c r="T527"/>
      <c r="U527"/>
      <c r="V527"/>
    </row>
    <row r="528" spans="3:22" s="14" customFormat="1" x14ac:dyDescent="0.3">
      <c r="C528" s="90">
        <v>490546</v>
      </c>
      <c r="D528" s="90" t="s">
        <v>5826</v>
      </c>
      <c r="E528" s="90">
        <v>6133.51</v>
      </c>
      <c r="I528"/>
      <c r="J528"/>
      <c r="K528"/>
      <c r="L528" s="92"/>
      <c r="M528" s="92"/>
      <c r="N528" s="92"/>
      <c r="P528"/>
      <c r="Q528"/>
      <c r="R528"/>
      <c r="S528"/>
      <c r="T528"/>
      <c r="U528"/>
      <c r="V528"/>
    </row>
    <row r="529" spans="3:22" s="14" customFormat="1" x14ac:dyDescent="0.3">
      <c r="C529" s="90">
        <v>492345</v>
      </c>
      <c r="D529" s="90" t="s">
        <v>5827</v>
      </c>
      <c r="E529" s="90">
        <v>508.75</v>
      </c>
      <c r="I529"/>
      <c r="J529"/>
      <c r="K529"/>
      <c r="L529" s="92"/>
      <c r="M529" s="92"/>
      <c r="N529" s="92"/>
      <c r="P529"/>
      <c r="Q529"/>
      <c r="R529"/>
      <c r="S529"/>
      <c r="T529"/>
      <c r="U529"/>
      <c r="V529"/>
    </row>
    <row r="530" spans="3:22" s="14" customFormat="1" x14ac:dyDescent="0.3">
      <c r="C530" s="90">
        <v>492346</v>
      </c>
      <c r="D530" s="90" t="s">
        <v>5828</v>
      </c>
      <c r="E530" s="90">
        <v>470.16</v>
      </c>
      <c r="I530"/>
      <c r="J530"/>
      <c r="K530"/>
      <c r="L530" s="92"/>
      <c r="M530" s="92"/>
      <c r="N530" s="92"/>
      <c r="P530"/>
      <c r="Q530"/>
      <c r="R530"/>
      <c r="S530"/>
      <c r="T530"/>
      <c r="U530"/>
      <c r="V530"/>
    </row>
    <row r="531" spans="3:22" s="14" customFormat="1" x14ac:dyDescent="0.3">
      <c r="C531" s="90">
        <v>492347</v>
      </c>
      <c r="D531" s="90" t="s">
        <v>5829</v>
      </c>
      <c r="E531" s="90">
        <v>508.75</v>
      </c>
      <c r="I531"/>
      <c r="J531"/>
      <c r="K531"/>
      <c r="L531" s="92"/>
      <c r="M531" s="92"/>
      <c r="N531" s="92"/>
      <c r="P531"/>
      <c r="Q531"/>
      <c r="R531"/>
      <c r="S531"/>
      <c r="T531"/>
      <c r="U531"/>
      <c r="V531"/>
    </row>
    <row r="532" spans="3:22" s="14" customFormat="1" x14ac:dyDescent="0.3">
      <c r="C532" s="90">
        <v>492348</v>
      </c>
      <c r="D532" s="90" t="s">
        <v>5830</v>
      </c>
      <c r="E532" s="90">
        <v>379.94</v>
      </c>
      <c r="I532"/>
      <c r="J532"/>
      <c r="K532"/>
      <c r="L532" s="92"/>
      <c r="M532" s="92"/>
      <c r="N532" s="92"/>
      <c r="P532"/>
      <c r="Q532"/>
      <c r="R532"/>
      <c r="S532"/>
      <c r="T532"/>
      <c r="U532"/>
      <c r="V532"/>
    </row>
    <row r="533" spans="3:22" s="14" customFormat="1" x14ac:dyDescent="0.3">
      <c r="C533" s="90">
        <v>492349</v>
      </c>
      <c r="D533" s="90" t="s">
        <v>5831</v>
      </c>
      <c r="E533" s="90">
        <v>508.75</v>
      </c>
      <c r="I533"/>
      <c r="J533"/>
      <c r="K533"/>
      <c r="L533" s="92"/>
      <c r="M533" s="92"/>
      <c r="N533" s="92"/>
      <c r="P533"/>
      <c r="Q533"/>
      <c r="R533"/>
      <c r="S533"/>
      <c r="T533"/>
      <c r="U533"/>
      <c r="V533"/>
    </row>
    <row r="534" spans="3:22" s="14" customFormat="1" x14ac:dyDescent="0.3">
      <c r="C534" s="90">
        <v>492519</v>
      </c>
      <c r="D534" s="90" t="s">
        <v>5832</v>
      </c>
      <c r="E534" s="90">
        <v>30918.67</v>
      </c>
      <c r="I534"/>
      <c r="J534"/>
      <c r="K534"/>
      <c r="L534" s="92"/>
      <c r="M534" s="92"/>
      <c r="N534" s="92"/>
      <c r="P534"/>
      <c r="Q534"/>
      <c r="R534"/>
      <c r="S534"/>
      <c r="T534"/>
      <c r="U534"/>
      <c r="V534"/>
    </row>
    <row r="535" spans="3:22" s="14" customFormat="1" x14ac:dyDescent="0.3">
      <c r="C535" s="90">
        <v>492520</v>
      </c>
      <c r="D535" s="90" t="s">
        <v>5833</v>
      </c>
      <c r="E535" s="90">
        <v>30918.67</v>
      </c>
      <c r="I535"/>
      <c r="J535"/>
      <c r="K535"/>
      <c r="L535" s="92"/>
      <c r="M535" s="92"/>
      <c r="N535" s="92"/>
      <c r="P535"/>
      <c r="Q535"/>
      <c r="R535"/>
      <c r="S535"/>
      <c r="T535"/>
      <c r="U535"/>
      <c r="V535"/>
    </row>
    <row r="536" spans="3:22" s="14" customFormat="1" x14ac:dyDescent="0.3">
      <c r="C536" s="90">
        <v>492574</v>
      </c>
      <c r="D536" s="90" t="s">
        <v>5834</v>
      </c>
      <c r="E536" s="90">
        <v>35796.269999999997</v>
      </c>
      <c r="I536"/>
      <c r="J536"/>
      <c r="K536"/>
      <c r="L536" s="92"/>
      <c r="M536" s="92"/>
      <c r="N536" s="92"/>
      <c r="P536"/>
      <c r="Q536"/>
      <c r="R536"/>
      <c r="S536"/>
      <c r="T536"/>
      <c r="U536"/>
      <c r="V536"/>
    </row>
    <row r="537" spans="3:22" s="14" customFormat="1" x14ac:dyDescent="0.3">
      <c r="C537" s="90">
        <v>492575</v>
      </c>
      <c r="D537" s="90" t="s">
        <v>5835</v>
      </c>
      <c r="E537" s="90">
        <v>35796.269999999997</v>
      </c>
      <c r="I537"/>
      <c r="J537"/>
      <c r="K537"/>
      <c r="L537" s="92"/>
      <c r="M537" s="92"/>
      <c r="N537" s="92"/>
      <c r="P537"/>
      <c r="Q537"/>
      <c r="R537"/>
      <c r="S537"/>
      <c r="T537"/>
      <c r="U537"/>
      <c r="V537"/>
    </row>
    <row r="538" spans="3:22" s="14" customFormat="1" x14ac:dyDescent="0.3">
      <c r="C538" s="90">
        <v>492757</v>
      </c>
      <c r="D538" s="90" t="s">
        <v>5836</v>
      </c>
      <c r="E538" s="90">
        <v>3557.51</v>
      </c>
      <c r="I538"/>
      <c r="J538"/>
      <c r="K538"/>
      <c r="L538" s="92"/>
      <c r="M538" s="92"/>
      <c r="N538" s="92"/>
      <c r="P538"/>
      <c r="Q538"/>
      <c r="R538"/>
      <c r="S538"/>
      <c r="T538"/>
      <c r="U538"/>
      <c r="V538"/>
    </row>
    <row r="539" spans="3:22" s="14" customFormat="1" x14ac:dyDescent="0.3">
      <c r="C539" s="90">
        <v>494801</v>
      </c>
      <c r="D539" s="90" t="s">
        <v>5837</v>
      </c>
      <c r="E539" s="90">
        <v>12921.21</v>
      </c>
      <c r="I539"/>
      <c r="J539"/>
      <c r="K539"/>
      <c r="L539" s="92"/>
      <c r="M539" s="92"/>
      <c r="N539" s="92"/>
      <c r="P539"/>
      <c r="Q539"/>
      <c r="R539"/>
      <c r="S539"/>
      <c r="T539"/>
      <c r="U539"/>
      <c r="V539"/>
    </row>
    <row r="540" spans="3:22" s="14" customFormat="1" x14ac:dyDescent="0.3">
      <c r="C540" s="90">
        <v>494937</v>
      </c>
      <c r="D540" s="90" t="s">
        <v>5838</v>
      </c>
      <c r="E540" s="90">
        <v>2056.27</v>
      </c>
      <c r="I540"/>
      <c r="J540"/>
      <c r="K540"/>
      <c r="L540" s="92"/>
      <c r="M540" s="92"/>
      <c r="N540" s="92"/>
      <c r="P540"/>
      <c r="Q540"/>
      <c r="R540"/>
      <c r="S540"/>
      <c r="T540"/>
      <c r="U540"/>
      <c r="V540"/>
    </row>
    <row r="541" spans="3:22" s="14" customFormat="1" x14ac:dyDescent="0.3">
      <c r="C541" s="90">
        <v>534929</v>
      </c>
      <c r="D541" s="90" t="s">
        <v>5839</v>
      </c>
      <c r="E541" s="90">
        <v>13359.42</v>
      </c>
      <c r="I541"/>
      <c r="J541"/>
      <c r="K541"/>
      <c r="L541" s="92"/>
      <c r="M541" s="92"/>
      <c r="N541" s="92"/>
      <c r="P541"/>
      <c r="Q541"/>
      <c r="R541"/>
      <c r="S541"/>
      <c r="T541"/>
      <c r="U541"/>
      <c r="V541"/>
    </row>
    <row r="542" spans="3:22" s="14" customFormat="1" x14ac:dyDescent="0.3">
      <c r="C542" s="90">
        <v>547017</v>
      </c>
      <c r="D542" s="90" t="s">
        <v>5840</v>
      </c>
      <c r="E542" s="90">
        <v>27407.279999999999</v>
      </c>
      <c r="I542"/>
      <c r="J542"/>
      <c r="K542"/>
      <c r="L542" s="92"/>
      <c r="M542" s="92"/>
      <c r="N542" s="92"/>
      <c r="P542"/>
      <c r="Q542"/>
      <c r="R542"/>
      <c r="S542"/>
      <c r="T542"/>
      <c r="U542"/>
      <c r="V542"/>
    </row>
    <row r="543" spans="3:22" s="14" customFormat="1" x14ac:dyDescent="0.3">
      <c r="C543" s="90">
        <v>547018</v>
      </c>
      <c r="D543" s="90" t="s">
        <v>5841</v>
      </c>
      <c r="E543" s="90">
        <v>27407.279999999999</v>
      </c>
      <c r="I543"/>
      <c r="J543"/>
      <c r="K543"/>
      <c r="L543" s="92"/>
      <c r="M543" s="92"/>
      <c r="N543" s="92"/>
      <c r="P543"/>
      <c r="Q543"/>
      <c r="R543"/>
      <c r="S543"/>
      <c r="T543"/>
      <c r="U543"/>
      <c r="V543"/>
    </row>
    <row r="544" spans="3:22" s="14" customFormat="1" x14ac:dyDescent="0.3">
      <c r="C544" s="90">
        <v>548528</v>
      </c>
      <c r="D544" s="90" t="s">
        <v>5842</v>
      </c>
      <c r="E544" s="90">
        <v>3975.9</v>
      </c>
      <c r="I544"/>
      <c r="J544"/>
      <c r="K544"/>
      <c r="L544" s="92"/>
      <c r="M544" s="92"/>
      <c r="N544" s="92"/>
      <c r="P544"/>
      <c r="Q544"/>
      <c r="R544"/>
      <c r="S544"/>
      <c r="T544"/>
      <c r="U544"/>
      <c r="V544"/>
    </row>
    <row r="545" spans="3:22" s="14" customFormat="1" x14ac:dyDescent="0.3">
      <c r="C545" s="90">
        <v>561198</v>
      </c>
      <c r="D545" s="90" t="s">
        <v>5843</v>
      </c>
      <c r="E545" s="90">
        <v>9946.48</v>
      </c>
      <c r="I545"/>
      <c r="J545"/>
      <c r="K545"/>
      <c r="L545" s="92"/>
      <c r="M545" s="92"/>
      <c r="N545" s="92"/>
      <c r="P545"/>
      <c r="Q545"/>
      <c r="R545"/>
      <c r="S545"/>
      <c r="T545"/>
      <c r="U545"/>
      <c r="V545"/>
    </row>
    <row r="546" spans="3:22" s="14" customFormat="1" x14ac:dyDescent="0.3">
      <c r="C546" s="90">
        <v>561307</v>
      </c>
      <c r="D546" s="90" t="s">
        <v>5844</v>
      </c>
      <c r="E546" s="90">
        <v>53011.02</v>
      </c>
      <c r="I546"/>
      <c r="J546"/>
      <c r="K546"/>
      <c r="L546" s="92"/>
      <c r="M546" s="92"/>
      <c r="N546" s="92"/>
      <c r="P546"/>
      <c r="Q546"/>
      <c r="R546"/>
      <c r="S546"/>
      <c r="T546"/>
      <c r="U546"/>
      <c r="V546"/>
    </row>
    <row r="547" spans="3:22" s="14" customFormat="1" x14ac:dyDescent="0.3">
      <c r="C547" s="90">
        <v>561313</v>
      </c>
      <c r="D547" s="90" t="s">
        <v>5845</v>
      </c>
      <c r="E547" s="90">
        <v>46065.43</v>
      </c>
      <c r="I547"/>
      <c r="J547"/>
      <c r="K547"/>
      <c r="L547" s="92"/>
      <c r="M547" s="92"/>
      <c r="N547" s="92"/>
      <c r="P547"/>
      <c r="Q547"/>
      <c r="R547"/>
      <c r="S547"/>
      <c r="T547"/>
      <c r="U547"/>
      <c r="V547"/>
    </row>
    <row r="548" spans="3:22" s="14" customFormat="1" x14ac:dyDescent="0.3">
      <c r="C548" s="90">
        <v>561315</v>
      </c>
      <c r="D548" s="90" t="s">
        <v>5846</v>
      </c>
      <c r="E548" s="90">
        <v>33804.339999999997</v>
      </c>
      <c r="I548"/>
      <c r="J548"/>
      <c r="K548"/>
      <c r="L548" s="92"/>
      <c r="M548" s="92"/>
      <c r="N548" s="92"/>
      <c r="P548"/>
      <c r="Q548"/>
      <c r="R548"/>
      <c r="S548"/>
      <c r="T548"/>
      <c r="U548"/>
      <c r="V548"/>
    </row>
    <row r="549" spans="3:22" s="14" customFormat="1" x14ac:dyDescent="0.3">
      <c r="C549" s="90">
        <v>563843</v>
      </c>
      <c r="D549" s="90" t="s">
        <v>5847</v>
      </c>
      <c r="E549" s="90">
        <v>6881.25</v>
      </c>
      <c r="I549"/>
      <c r="J549"/>
      <c r="K549"/>
      <c r="L549" s="92"/>
      <c r="M549" s="92"/>
      <c r="N549" s="92"/>
      <c r="P549"/>
      <c r="Q549"/>
      <c r="R549"/>
      <c r="S549"/>
      <c r="T549"/>
      <c r="U549"/>
      <c r="V549"/>
    </row>
    <row r="550" spans="3:22" s="14" customFormat="1" x14ac:dyDescent="0.3">
      <c r="C550" s="90">
        <v>564314</v>
      </c>
      <c r="D550" s="90" t="s">
        <v>5848</v>
      </c>
      <c r="E550" s="90">
        <v>5082.18</v>
      </c>
      <c r="I550"/>
      <c r="J550"/>
      <c r="K550"/>
      <c r="L550" s="92"/>
      <c r="M550" s="92"/>
      <c r="N550" s="92"/>
      <c r="P550"/>
      <c r="Q550"/>
      <c r="R550"/>
      <c r="S550"/>
      <c r="T550"/>
      <c r="U550"/>
      <c r="V550"/>
    </row>
    <row r="551" spans="3:22" s="14" customFormat="1" x14ac:dyDescent="0.3">
      <c r="C551" s="90">
        <v>567261</v>
      </c>
      <c r="D551" s="90" t="s">
        <v>5849</v>
      </c>
      <c r="E551" s="90">
        <v>33384.51</v>
      </c>
      <c r="I551"/>
      <c r="J551"/>
      <c r="K551"/>
      <c r="L551" s="92"/>
      <c r="M551" s="92"/>
      <c r="N551" s="92"/>
      <c r="P551"/>
      <c r="Q551"/>
      <c r="R551"/>
      <c r="S551"/>
      <c r="T551"/>
      <c r="U551"/>
      <c r="V551"/>
    </row>
    <row r="552" spans="3:22" s="14" customFormat="1" x14ac:dyDescent="0.3">
      <c r="C552" s="90">
        <v>570510</v>
      </c>
      <c r="D552" s="90" t="s">
        <v>5850</v>
      </c>
      <c r="E552" s="90">
        <v>14568.77</v>
      </c>
      <c r="I552"/>
      <c r="J552"/>
      <c r="K552"/>
      <c r="L552" s="92"/>
      <c r="M552" s="92"/>
      <c r="N552" s="92"/>
      <c r="P552"/>
      <c r="Q552"/>
      <c r="R552"/>
      <c r="S552"/>
      <c r="T552"/>
      <c r="U552"/>
      <c r="V552"/>
    </row>
    <row r="553" spans="3:22" s="14" customFormat="1" x14ac:dyDescent="0.3">
      <c r="C553" s="90">
        <v>570511</v>
      </c>
      <c r="D553" s="90" t="s">
        <v>5851</v>
      </c>
      <c r="E553" s="90">
        <v>14568.77</v>
      </c>
      <c r="I553"/>
      <c r="J553"/>
      <c r="K553"/>
      <c r="L553" s="92"/>
      <c r="M553" s="92"/>
      <c r="N553" s="92"/>
      <c r="P553"/>
      <c r="Q553"/>
      <c r="R553"/>
      <c r="S553"/>
      <c r="T553"/>
      <c r="U553"/>
      <c r="V553"/>
    </row>
    <row r="554" spans="3:22" s="14" customFormat="1" x14ac:dyDescent="0.3">
      <c r="C554" s="90">
        <v>570810</v>
      </c>
      <c r="D554" s="90" t="s">
        <v>5852</v>
      </c>
      <c r="E554" s="90">
        <v>9946.48</v>
      </c>
      <c r="I554"/>
      <c r="J554"/>
      <c r="K554"/>
      <c r="L554" s="92"/>
      <c r="M554" s="92"/>
      <c r="N554" s="92"/>
      <c r="P554"/>
      <c r="Q554"/>
      <c r="R554"/>
      <c r="S554"/>
      <c r="T554"/>
      <c r="U554"/>
      <c r="V554"/>
    </row>
    <row r="555" spans="3:22" s="14" customFormat="1" x14ac:dyDescent="0.3">
      <c r="C555" s="90">
        <v>570886</v>
      </c>
      <c r="D555" s="90" t="s">
        <v>5853</v>
      </c>
      <c r="E555" s="90">
        <v>21251.360000000001</v>
      </c>
      <c r="I555"/>
      <c r="J555"/>
      <c r="K555"/>
      <c r="L555" s="92"/>
      <c r="M555" s="92"/>
      <c r="N555" s="92"/>
      <c r="P555"/>
      <c r="Q555"/>
      <c r="R555"/>
      <c r="S555"/>
      <c r="T555"/>
      <c r="U555"/>
      <c r="V555"/>
    </row>
    <row r="556" spans="3:22" s="14" customFormat="1" x14ac:dyDescent="0.3">
      <c r="C556" s="90">
        <v>571162</v>
      </c>
      <c r="D556" s="90" t="s">
        <v>5854</v>
      </c>
      <c r="E556" s="90">
        <v>8852.06</v>
      </c>
      <c r="I556"/>
      <c r="J556"/>
      <c r="K556"/>
      <c r="L556" s="92"/>
      <c r="M556" s="92"/>
      <c r="N556" s="92"/>
      <c r="P556"/>
      <c r="Q556"/>
      <c r="R556"/>
      <c r="S556"/>
      <c r="T556"/>
      <c r="U556"/>
      <c r="V556"/>
    </row>
    <row r="557" spans="3:22" s="14" customFormat="1" x14ac:dyDescent="0.3">
      <c r="C557" s="90">
        <v>571164</v>
      </c>
      <c r="D557" s="90" t="s">
        <v>5855</v>
      </c>
      <c r="E557" s="90">
        <v>8852.06</v>
      </c>
      <c r="I557"/>
      <c r="J557"/>
      <c r="K557"/>
      <c r="L557" s="92"/>
      <c r="M557" s="92"/>
      <c r="N557" s="92"/>
      <c r="P557"/>
      <c r="Q557"/>
      <c r="R557"/>
      <c r="S557"/>
      <c r="T557"/>
      <c r="U557"/>
      <c r="V557"/>
    </row>
    <row r="558" spans="3:22" s="14" customFormat="1" x14ac:dyDescent="0.3">
      <c r="C558" s="90">
        <v>571778</v>
      </c>
      <c r="D558" s="90" t="s">
        <v>5856</v>
      </c>
      <c r="E558" s="90">
        <v>27407.279999999999</v>
      </c>
      <c r="I558"/>
      <c r="J558"/>
      <c r="K558"/>
      <c r="L558" s="92"/>
      <c r="M558" s="92"/>
      <c r="N558" s="92"/>
      <c r="P558"/>
      <c r="Q558"/>
      <c r="R558"/>
      <c r="S558"/>
      <c r="T558"/>
      <c r="U558"/>
      <c r="V558"/>
    </row>
    <row r="559" spans="3:22" s="14" customFormat="1" x14ac:dyDescent="0.3">
      <c r="C559" s="90">
        <v>572665</v>
      </c>
      <c r="D559" s="90" t="s">
        <v>5857</v>
      </c>
      <c r="E559" s="90">
        <v>11273.95</v>
      </c>
      <c r="I559"/>
      <c r="J559"/>
      <c r="K559"/>
      <c r="L559" s="92"/>
      <c r="M559" s="92"/>
      <c r="N559" s="92"/>
      <c r="P559"/>
      <c r="Q559"/>
      <c r="R559"/>
      <c r="S559"/>
      <c r="T559"/>
      <c r="U559"/>
      <c r="V559"/>
    </row>
    <row r="560" spans="3:22" s="14" customFormat="1" x14ac:dyDescent="0.3">
      <c r="C560" s="90">
        <v>595613</v>
      </c>
      <c r="D560" s="90" t="s">
        <v>5858</v>
      </c>
      <c r="E560" s="90">
        <v>12921.21</v>
      </c>
      <c r="I560"/>
      <c r="J560"/>
      <c r="K560"/>
      <c r="L560" s="92"/>
      <c r="M560" s="92"/>
      <c r="N560" s="92"/>
      <c r="P560"/>
      <c r="Q560"/>
      <c r="R560"/>
      <c r="S560"/>
      <c r="T560"/>
      <c r="U560"/>
      <c r="V560"/>
    </row>
    <row r="561" spans="3:22" s="14" customFormat="1" x14ac:dyDescent="0.3">
      <c r="C561" s="90">
        <v>602186</v>
      </c>
      <c r="D561" s="90" t="s">
        <v>5859</v>
      </c>
      <c r="E561" s="90">
        <v>4914.6099999999997</v>
      </c>
      <c r="I561"/>
      <c r="J561"/>
      <c r="K561"/>
      <c r="L561" s="92"/>
      <c r="M561" s="92"/>
      <c r="N561" s="92"/>
      <c r="P561"/>
      <c r="Q561"/>
      <c r="R561"/>
      <c r="S561"/>
      <c r="T561"/>
      <c r="U561"/>
      <c r="V561"/>
    </row>
    <row r="562" spans="3:22" s="14" customFormat="1" x14ac:dyDescent="0.3">
      <c r="C562" s="90">
        <v>603430</v>
      </c>
      <c r="D562" s="90" t="s">
        <v>5860</v>
      </c>
      <c r="E562" s="90">
        <v>13482.01</v>
      </c>
      <c r="I562"/>
      <c r="J562"/>
      <c r="K562"/>
      <c r="L562" s="92"/>
      <c r="M562" s="92"/>
      <c r="N562" s="92"/>
      <c r="P562"/>
      <c r="Q562"/>
      <c r="R562"/>
      <c r="S562"/>
      <c r="T562"/>
      <c r="U562"/>
      <c r="V562"/>
    </row>
    <row r="563" spans="3:22" s="14" customFormat="1" x14ac:dyDescent="0.3">
      <c r="C563" s="90">
        <v>603431</v>
      </c>
      <c r="D563" s="90" t="s">
        <v>5861</v>
      </c>
      <c r="E563" s="90">
        <v>4294.1000000000004</v>
      </c>
      <c r="I563"/>
      <c r="J563"/>
      <c r="K563"/>
      <c r="L563" s="92"/>
      <c r="M563" s="92"/>
      <c r="N563" s="92"/>
      <c r="P563"/>
      <c r="Q563"/>
      <c r="R563"/>
      <c r="S563"/>
      <c r="T563"/>
      <c r="U563"/>
      <c r="V563"/>
    </row>
    <row r="564" spans="3:22" s="14" customFormat="1" x14ac:dyDescent="0.3">
      <c r="C564" s="90">
        <v>603432</v>
      </c>
      <c r="D564" s="90" t="s">
        <v>5862</v>
      </c>
      <c r="E564" s="90">
        <v>4294.1000000000004</v>
      </c>
      <c r="I564"/>
      <c r="J564"/>
      <c r="K564"/>
      <c r="L564" s="92"/>
      <c r="M564" s="92"/>
      <c r="N564" s="92"/>
      <c r="P564"/>
      <c r="Q564"/>
      <c r="R564"/>
      <c r="S564"/>
      <c r="T564"/>
      <c r="U564"/>
      <c r="V564"/>
    </row>
    <row r="565" spans="3:22" s="14" customFormat="1" x14ac:dyDescent="0.3">
      <c r="C565" s="90">
        <v>603433</v>
      </c>
      <c r="D565" s="90" t="s">
        <v>5863</v>
      </c>
      <c r="E565" s="90">
        <v>4294.1000000000004</v>
      </c>
      <c r="I565"/>
      <c r="J565"/>
      <c r="K565"/>
      <c r="L565" s="92"/>
      <c r="M565" s="92"/>
      <c r="N565" s="92"/>
      <c r="P565"/>
      <c r="Q565"/>
      <c r="R565"/>
      <c r="S565"/>
      <c r="T565"/>
      <c r="U565"/>
      <c r="V565"/>
    </row>
    <row r="566" spans="3:22" s="14" customFormat="1" x14ac:dyDescent="0.3">
      <c r="C566" s="90">
        <v>603442</v>
      </c>
      <c r="D566" s="90" t="s">
        <v>5864</v>
      </c>
      <c r="E566" s="90">
        <v>12263.98</v>
      </c>
      <c r="I566"/>
      <c r="J566"/>
      <c r="K566"/>
      <c r="L566" s="92"/>
      <c r="M566" s="92"/>
      <c r="N566" s="92"/>
      <c r="P566"/>
      <c r="Q566"/>
      <c r="R566"/>
      <c r="S566"/>
      <c r="T566"/>
      <c r="U566"/>
      <c r="V566"/>
    </row>
    <row r="567" spans="3:22" s="14" customFormat="1" x14ac:dyDescent="0.3">
      <c r="C567" s="90">
        <v>603444</v>
      </c>
      <c r="D567" s="90" t="s">
        <v>5865</v>
      </c>
      <c r="E567" s="90">
        <v>15503.14</v>
      </c>
      <c r="I567"/>
      <c r="J567"/>
      <c r="K567"/>
      <c r="L567" s="92"/>
      <c r="M567" s="92"/>
      <c r="N567" s="92"/>
      <c r="P567"/>
      <c r="Q567"/>
      <c r="R567"/>
      <c r="S567"/>
      <c r="T567"/>
      <c r="U567"/>
      <c r="V567"/>
    </row>
    <row r="568" spans="3:22" s="14" customFormat="1" x14ac:dyDescent="0.3">
      <c r="C568" s="90">
        <v>603447</v>
      </c>
      <c r="D568" s="90" t="s">
        <v>5866</v>
      </c>
      <c r="E568" s="90">
        <v>18657.439999999999</v>
      </c>
      <c r="I568"/>
      <c r="J568"/>
      <c r="K568"/>
      <c r="L568" s="92"/>
      <c r="M568" s="92"/>
      <c r="N568" s="92"/>
      <c r="P568"/>
      <c r="Q568"/>
      <c r="R568"/>
      <c r="S568"/>
      <c r="T568"/>
      <c r="U568"/>
      <c r="V568"/>
    </row>
    <row r="569" spans="3:22" s="14" customFormat="1" x14ac:dyDescent="0.3">
      <c r="C569" s="90">
        <v>603462</v>
      </c>
      <c r="D569" s="90" t="s">
        <v>5867</v>
      </c>
      <c r="E569" s="90">
        <v>21022.5</v>
      </c>
      <c r="I569"/>
      <c r="J569"/>
      <c r="K569"/>
      <c r="L569" s="92"/>
      <c r="M569" s="92"/>
      <c r="N569" s="92"/>
      <c r="P569"/>
      <c r="Q569"/>
      <c r="R569"/>
      <c r="S569"/>
      <c r="T569"/>
      <c r="U569"/>
      <c r="V569"/>
    </row>
    <row r="570" spans="3:22" s="14" customFormat="1" x14ac:dyDescent="0.3">
      <c r="C570" s="90">
        <v>604872</v>
      </c>
      <c r="D570" s="90" t="s">
        <v>5868</v>
      </c>
      <c r="E570" s="90">
        <v>4737.8</v>
      </c>
      <c r="I570"/>
      <c r="J570"/>
      <c r="K570"/>
      <c r="L570" s="92"/>
      <c r="M570" s="92"/>
      <c r="N570" s="92"/>
      <c r="P570"/>
      <c r="Q570"/>
      <c r="R570"/>
      <c r="S570"/>
      <c r="T570"/>
      <c r="U570"/>
      <c r="V570"/>
    </row>
    <row r="571" spans="3:22" s="14" customFormat="1" x14ac:dyDescent="0.3">
      <c r="C571" s="90">
        <v>604873</v>
      </c>
      <c r="D571" s="90" t="s">
        <v>5869</v>
      </c>
      <c r="E571" s="90">
        <v>4914.6099999999997</v>
      </c>
      <c r="I571"/>
      <c r="J571"/>
      <c r="K571"/>
      <c r="L571" s="92"/>
      <c r="M571" s="92"/>
      <c r="N571" s="92"/>
      <c r="P571"/>
      <c r="Q571"/>
      <c r="R571"/>
      <c r="S571"/>
      <c r="T571"/>
      <c r="U571"/>
      <c r="V571"/>
    </row>
    <row r="572" spans="3:22" s="14" customFormat="1" x14ac:dyDescent="0.3">
      <c r="C572" s="90">
        <v>605543</v>
      </c>
      <c r="D572" s="90" t="s">
        <v>5870</v>
      </c>
      <c r="E572" s="90">
        <v>5268.96</v>
      </c>
      <c r="I572"/>
      <c r="J572"/>
      <c r="K572"/>
      <c r="L572" s="92"/>
      <c r="M572" s="92"/>
      <c r="N572" s="92"/>
      <c r="P572"/>
      <c r="Q572"/>
      <c r="R572"/>
      <c r="S572"/>
      <c r="T572"/>
      <c r="U572"/>
      <c r="V572"/>
    </row>
    <row r="573" spans="3:22" s="14" customFormat="1" x14ac:dyDescent="0.3">
      <c r="C573" s="90">
        <v>605551</v>
      </c>
      <c r="D573" s="90" t="s">
        <v>5871</v>
      </c>
      <c r="E573" s="90">
        <v>5268.96</v>
      </c>
      <c r="I573"/>
      <c r="J573"/>
      <c r="K573"/>
      <c r="L573" s="92"/>
      <c r="M573" s="92"/>
      <c r="N573" s="92"/>
      <c r="P573"/>
      <c r="Q573"/>
      <c r="R573"/>
      <c r="S573"/>
      <c r="T573"/>
      <c r="U573"/>
      <c r="V573"/>
    </row>
    <row r="574" spans="3:22" s="14" customFormat="1" x14ac:dyDescent="0.3">
      <c r="C574" s="90">
        <v>609862</v>
      </c>
      <c r="D574" s="90" t="s">
        <v>5872</v>
      </c>
      <c r="E574" s="90">
        <v>10517.84</v>
      </c>
      <c r="I574"/>
      <c r="J574"/>
      <c r="K574"/>
      <c r="L574" s="92"/>
      <c r="M574" s="92"/>
      <c r="N574" s="92"/>
      <c r="P574"/>
      <c r="Q574"/>
      <c r="R574"/>
      <c r="S574"/>
      <c r="T574"/>
      <c r="U574"/>
      <c r="V574"/>
    </row>
    <row r="575" spans="3:22" s="14" customFormat="1" x14ac:dyDescent="0.3">
      <c r="C575" s="90">
        <v>613173</v>
      </c>
      <c r="D575" s="90" t="s">
        <v>5873</v>
      </c>
      <c r="E575" s="90">
        <v>4776.99</v>
      </c>
      <c r="I575"/>
      <c r="J575"/>
      <c r="K575"/>
      <c r="L575" s="92"/>
      <c r="M575" s="92"/>
      <c r="N575" s="92"/>
      <c r="P575"/>
      <c r="Q575"/>
      <c r="R575"/>
      <c r="S575"/>
      <c r="T575"/>
      <c r="U575"/>
      <c r="V575"/>
    </row>
    <row r="576" spans="3:22" s="14" customFormat="1" x14ac:dyDescent="0.3">
      <c r="C576" s="90">
        <v>613178</v>
      </c>
      <c r="D576" s="90" t="s">
        <v>5874</v>
      </c>
      <c r="E576" s="90">
        <v>7506.67</v>
      </c>
      <c r="I576"/>
      <c r="J576"/>
      <c r="K576"/>
      <c r="L576" s="92"/>
      <c r="M576" s="92"/>
      <c r="N576" s="92"/>
      <c r="P576"/>
      <c r="Q576"/>
      <c r="R576"/>
      <c r="S576"/>
      <c r="T576"/>
      <c r="U576"/>
      <c r="V576"/>
    </row>
    <row r="577" spans="3:22" s="14" customFormat="1" x14ac:dyDescent="0.3">
      <c r="C577" s="90">
        <v>613181</v>
      </c>
      <c r="D577" s="90" t="s">
        <v>5875</v>
      </c>
      <c r="E577" s="90">
        <v>4776.99</v>
      </c>
      <c r="I577"/>
      <c r="J577"/>
      <c r="K577"/>
      <c r="L577" s="92"/>
      <c r="M577" s="92"/>
      <c r="N577" s="92"/>
      <c r="P577"/>
      <c r="Q577"/>
      <c r="R577"/>
      <c r="S577"/>
      <c r="T577"/>
      <c r="U577"/>
      <c r="V577"/>
    </row>
    <row r="578" spans="3:22" s="14" customFormat="1" x14ac:dyDescent="0.3">
      <c r="C578" s="90">
        <v>613183</v>
      </c>
      <c r="D578" s="90" t="s">
        <v>5876</v>
      </c>
      <c r="E578" s="90">
        <v>5268.96</v>
      </c>
      <c r="I578"/>
      <c r="J578"/>
      <c r="K578"/>
      <c r="L578" s="92"/>
      <c r="M578" s="92"/>
      <c r="N578" s="92"/>
      <c r="P578"/>
      <c r="Q578"/>
      <c r="R578"/>
      <c r="S578"/>
      <c r="T578"/>
      <c r="U578"/>
      <c r="V578"/>
    </row>
    <row r="579" spans="3:22" s="14" customFormat="1" x14ac:dyDescent="0.3">
      <c r="C579" s="90">
        <v>613185</v>
      </c>
      <c r="D579" s="90" t="s">
        <v>5877</v>
      </c>
      <c r="E579" s="90">
        <v>5268.96</v>
      </c>
      <c r="I579"/>
      <c r="J579"/>
      <c r="K579"/>
      <c r="L579" s="92"/>
      <c r="M579" s="92"/>
      <c r="N579" s="92"/>
      <c r="P579"/>
      <c r="Q579"/>
      <c r="R579"/>
      <c r="S579"/>
      <c r="T579"/>
      <c r="U579"/>
      <c r="V579"/>
    </row>
    <row r="580" spans="3:22" s="14" customFormat="1" x14ac:dyDescent="0.3">
      <c r="C580" s="90">
        <v>613187</v>
      </c>
      <c r="D580" s="90" t="s">
        <v>5878</v>
      </c>
      <c r="E580" s="90">
        <v>21811.88</v>
      </c>
      <c r="I580"/>
      <c r="J580"/>
      <c r="K580"/>
      <c r="L580" s="92"/>
      <c r="M580" s="92"/>
      <c r="N580" s="92"/>
      <c r="P580"/>
      <c r="Q580"/>
      <c r="R580"/>
      <c r="S580"/>
      <c r="T580"/>
      <c r="U580"/>
      <c r="V580"/>
    </row>
    <row r="581" spans="3:22" s="14" customFormat="1" x14ac:dyDescent="0.3">
      <c r="C581" s="90">
        <v>613189</v>
      </c>
      <c r="D581" s="90" t="s">
        <v>5879</v>
      </c>
      <c r="E581" s="90">
        <v>21811.88</v>
      </c>
      <c r="I581"/>
      <c r="J581"/>
      <c r="K581"/>
      <c r="L581" s="92"/>
      <c r="M581" s="92"/>
      <c r="N581" s="92"/>
      <c r="P581"/>
      <c r="Q581"/>
      <c r="R581"/>
      <c r="S581"/>
      <c r="T581"/>
      <c r="U581"/>
      <c r="V581"/>
    </row>
    <row r="582" spans="3:22" s="14" customFormat="1" x14ac:dyDescent="0.3">
      <c r="C582" s="90">
        <v>613190</v>
      </c>
      <c r="D582" s="90" t="s">
        <v>5880</v>
      </c>
      <c r="E582" s="90">
        <v>21811.88</v>
      </c>
      <c r="I582"/>
      <c r="J582"/>
      <c r="K582"/>
      <c r="L582" s="92"/>
      <c r="M582" s="92"/>
      <c r="N582" s="92"/>
      <c r="P582"/>
      <c r="Q582"/>
      <c r="R582"/>
      <c r="S582"/>
      <c r="T582"/>
      <c r="U582"/>
      <c r="V582"/>
    </row>
    <row r="583" spans="3:22" s="14" customFormat="1" x14ac:dyDescent="0.3">
      <c r="C583" s="90">
        <v>613191</v>
      </c>
      <c r="D583" s="90" t="s">
        <v>5881</v>
      </c>
      <c r="E583" s="90">
        <v>21811.88</v>
      </c>
      <c r="I583"/>
      <c r="J583"/>
      <c r="K583"/>
      <c r="L583" s="92"/>
      <c r="M583" s="92"/>
      <c r="N583" s="92"/>
      <c r="P583"/>
      <c r="Q583"/>
      <c r="R583"/>
      <c r="S583"/>
      <c r="T583"/>
      <c r="U583"/>
      <c r="V583"/>
    </row>
    <row r="584" spans="3:22" s="14" customFormat="1" x14ac:dyDescent="0.3">
      <c r="C584" s="90">
        <v>613197</v>
      </c>
      <c r="D584" s="90" t="s">
        <v>5882</v>
      </c>
      <c r="E584" s="90">
        <v>23839.360000000001</v>
      </c>
      <c r="I584"/>
      <c r="J584"/>
      <c r="K584"/>
      <c r="L584" s="92"/>
      <c r="M584" s="92"/>
      <c r="N584" s="92"/>
      <c r="P584"/>
      <c r="Q584"/>
      <c r="R584"/>
      <c r="S584"/>
      <c r="T584"/>
      <c r="U584"/>
      <c r="V584"/>
    </row>
    <row r="585" spans="3:22" s="14" customFormat="1" x14ac:dyDescent="0.3">
      <c r="C585" s="90">
        <v>613198</v>
      </c>
      <c r="D585" s="90" t="s">
        <v>5882</v>
      </c>
      <c r="E585" s="90">
        <v>23839.360000000001</v>
      </c>
      <c r="I585"/>
      <c r="J585"/>
      <c r="K585"/>
      <c r="L585" s="92"/>
      <c r="M585" s="92"/>
      <c r="N585" s="92"/>
      <c r="P585"/>
      <c r="Q585"/>
      <c r="R585"/>
      <c r="S585"/>
      <c r="T585"/>
      <c r="U585"/>
      <c r="V585"/>
    </row>
    <row r="586" spans="3:22" s="14" customFormat="1" x14ac:dyDescent="0.3">
      <c r="C586" s="90">
        <v>613199</v>
      </c>
      <c r="D586" s="90" t="s">
        <v>5883</v>
      </c>
      <c r="E586" s="90">
        <v>23839.360000000001</v>
      </c>
      <c r="I586"/>
      <c r="J586"/>
      <c r="K586"/>
      <c r="L586" s="92"/>
      <c r="M586" s="92"/>
      <c r="N586" s="92"/>
      <c r="P586"/>
      <c r="Q586"/>
      <c r="R586"/>
      <c r="S586"/>
      <c r="T586"/>
      <c r="U586"/>
      <c r="V586"/>
    </row>
    <row r="587" spans="3:22" s="14" customFormat="1" x14ac:dyDescent="0.3">
      <c r="C587" s="90">
        <v>613203</v>
      </c>
      <c r="D587" s="90" t="s">
        <v>5884</v>
      </c>
      <c r="E587" s="90">
        <v>25895.05</v>
      </c>
      <c r="I587"/>
      <c r="J587"/>
      <c r="K587"/>
      <c r="L587" s="92"/>
      <c r="M587" s="92"/>
      <c r="N587" s="92"/>
      <c r="P587"/>
      <c r="Q587"/>
      <c r="R587"/>
      <c r="S587"/>
      <c r="T587"/>
      <c r="U587"/>
      <c r="V587"/>
    </row>
    <row r="588" spans="3:22" s="14" customFormat="1" x14ac:dyDescent="0.3">
      <c r="C588" s="90">
        <v>613215</v>
      </c>
      <c r="D588" s="90" t="s">
        <v>5885</v>
      </c>
      <c r="E588" s="90">
        <v>25895.05</v>
      </c>
      <c r="I588"/>
      <c r="J588"/>
      <c r="K588"/>
      <c r="L588" s="92"/>
      <c r="M588" s="92"/>
      <c r="N588" s="92"/>
      <c r="P588"/>
      <c r="Q588"/>
      <c r="R588"/>
      <c r="S588"/>
      <c r="T588"/>
      <c r="U588"/>
      <c r="V588"/>
    </row>
    <row r="589" spans="3:22" s="14" customFormat="1" x14ac:dyDescent="0.3">
      <c r="C589" s="90">
        <v>613216</v>
      </c>
      <c r="D589" s="90" t="s">
        <v>5886</v>
      </c>
      <c r="E589" s="90">
        <v>25895.05</v>
      </c>
      <c r="I589"/>
      <c r="J589"/>
      <c r="K589"/>
      <c r="L589" s="92"/>
      <c r="M589" s="92"/>
      <c r="N589" s="92"/>
      <c r="P589"/>
      <c r="Q589"/>
      <c r="R589"/>
      <c r="S589"/>
      <c r="T589"/>
      <c r="U589"/>
      <c r="V589"/>
    </row>
    <row r="590" spans="3:22" s="14" customFormat="1" x14ac:dyDescent="0.3">
      <c r="C590" s="90">
        <v>613217</v>
      </c>
      <c r="D590" s="90" t="s">
        <v>5887</v>
      </c>
      <c r="E590" s="90">
        <v>25895.05</v>
      </c>
      <c r="I590"/>
      <c r="J590"/>
      <c r="K590"/>
      <c r="L590" s="92"/>
      <c r="M590" s="92"/>
      <c r="N590" s="92"/>
      <c r="P590"/>
      <c r="Q590"/>
      <c r="R590"/>
      <c r="S590"/>
      <c r="T590"/>
      <c r="U590"/>
      <c r="V590"/>
    </row>
    <row r="591" spans="3:22" s="14" customFormat="1" x14ac:dyDescent="0.3">
      <c r="C591" s="90">
        <v>613222</v>
      </c>
      <c r="D591" s="90" t="s">
        <v>5888</v>
      </c>
      <c r="E591" s="90">
        <v>23839.360000000001</v>
      </c>
      <c r="I591"/>
      <c r="J591"/>
      <c r="K591"/>
      <c r="L591" s="92"/>
      <c r="M591" s="92"/>
      <c r="N591" s="92"/>
      <c r="P591"/>
      <c r="Q591"/>
      <c r="R591"/>
      <c r="S591"/>
      <c r="T591"/>
      <c r="U591"/>
      <c r="V591"/>
    </row>
    <row r="592" spans="3:22" s="14" customFormat="1" x14ac:dyDescent="0.3">
      <c r="C592" s="90">
        <v>613224</v>
      </c>
      <c r="D592" s="90" t="s">
        <v>5889</v>
      </c>
      <c r="E592" s="90">
        <v>23839.360000000001</v>
      </c>
      <c r="I592"/>
      <c r="J592"/>
      <c r="K592"/>
      <c r="L592" s="92"/>
      <c r="M592" s="92"/>
      <c r="N592" s="92"/>
      <c r="P592"/>
      <c r="Q592"/>
      <c r="R592"/>
      <c r="S592"/>
      <c r="T592"/>
      <c r="U592"/>
      <c r="V592"/>
    </row>
    <row r="593" spans="3:22" s="14" customFormat="1" x14ac:dyDescent="0.3">
      <c r="C593" s="90">
        <v>613225</v>
      </c>
      <c r="D593" s="90" t="s">
        <v>5890</v>
      </c>
      <c r="E593" s="90">
        <v>23839.360000000001</v>
      </c>
      <c r="I593"/>
      <c r="J593"/>
      <c r="K593"/>
      <c r="L593" s="92"/>
      <c r="M593" s="92"/>
      <c r="N593" s="92"/>
      <c r="P593"/>
      <c r="Q593"/>
      <c r="R593"/>
      <c r="S593"/>
      <c r="T593"/>
      <c r="U593"/>
      <c r="V593"/>
    </row>
    <row r="594" spans="3:22" s="14" customFormat="1" x14ac:dyDescent="0.3">
      <c r="C594" s="90">
        <v>613226</v>
      </c>
      <c r="D594" s="90" t="s">
        <v>5891</v>
      </c>
      <c r="E594" s="90">
        <v>23839.360000000001</v>
      </c>
      <c r="I594"/>
      <c r="J594"/>
      <c r="K594"/>
      <c r="L594" s="92"/>
      <c r="M594" s="92"/>
      <c r="N594" s="92"/>
      <c r="P594"/>
      <c r="Q594"/>
      <c r="R594"/>
      <c r="S594"/>
      <c r="T594"/>
      <c r="U594"/>
      <c r="V594"/>
    </row>
    <row r="595" spans="3:22" s="14" customFormat="1" x14ac:dyDescent="0.3">
      <c r="C595" s="90">
        <v>613232</v>
      </c>
      <c r="D595" s="90" t="s">
        <v>5892</v>
      </c>
      <c r="E595" s="90">
        <v>25895.05</v>
      </c>
      <c r="I595"/>
      <c r="J595"/>
      <c r="K595"/>
      <c r="L595" s="92"/>
      <c r="M595" s="92"/>
      <c r="N595" s="92"/>
      <c r="P595"/>
      <c r="Q595"/>
      <c r="R595"/>
      <c r="S595"/>
      <c r="T595"/>
      <c r="U595"/>
      <c r="V595"/>
    </row>
    <row r="596" spans="3:22" s="14" customFormat="1" x14ac:dyDescent="0.3">
      <c r="C596" s="90">
        <v>613233</v>
      </c>
      <c r="D596" s="90" t="s">
        <v>5892</v>
      </c>
      <c r="E596" s="90">
        <v>25895.05</v>
      </c>
      <c r="I596"/>
      <c r="J596"/>
      <c r="K596"/>
      <c r="L596" s="92"/>
      <c r="M596" s="92"/>
      <c r="N596" s="92"/>
      <c r="P596"/>
      <c r="Q596"/>
      <c r="R596"/>
      <c r="S596"/>
      <c r="T596"/>
      <c r="U596"/>
      <c r="V596"/>
    </row>
    <row r="597" spans="3:22" s="14" customFormat="1" x14ac:dyDescent="0.3">
      <c r="C597" s="90">
        <v>613234</v>
      </c>
      <c r="D597" s="90" t="s">
        <v>5893</v>
      </c>
      <c r="E597" s="90">
        <v>25895.05</v>
      </c>
      <c r="I597"/>
      <c r="J597"/>
      <c r="K597"/>
      <c r="L597" s="92"/>
      <c r="M597" s="92"/>
      <c r="N597" s="92"/>
      <c r="P597"/>
      <c r="Q597"/>
      <c r="R597"/>
      <c r="S597"/>
      <c r="T597"/>
      <c r="U597"/>
      <c r="V597"/>
    </row>
    <row r="598" spans="3:22" s="14" customFormat="1" x14ac:dyDescent="0.3">
      <c r="C598" s="90">
        <v>613239</v>
      </c>
      <c r="D598" s="90" t="s">
        <v>5894</v>
      </c>
      <c r="E598" s="90">
        <v>25895.05</v>
      </c>
      <c r="I598"/>
      <c r="J598"/>
      <c r="K598"/>
      <c r="L598" s="92"/>
      <c r="M598" s="92"/>
      <c r="N598" s="92"/>
      <c r="P598"/>
      <c r="Q598"/>
      <c r="R598"/>
      <c r="S598"/>
      <c r="T598"/>
      <c r="U598"/>
      <c r="V598"/>
    </row>
    <row r="599" spans="3:22" s="14" customFormat="1" x14ac:dyDescent="0.3">
      <c r="C599" s="90">
        <v>613241</v>
      </c>
      <c r="D599" s="90" t="s">
        <v>5895</v>
      </c>
      <c r="E599" s="90">
        <v>25895.05</v>
      </c>
      <c r="I599"/>
      <c r="J599"/>
      <c r="K599"/>
      <c r="L599" s="92"/>
      <c r="M599" s="92"/>
      <c r="N599" s="92"/>
      <c r="P599"/>
      <c r="Q599"/>
      <c r="R599"/>
      <c r="S599"/>
      <c r="T599"/>
      <c r="U599"/>
      <c r="V599"/>
    </row>
    <row r="600" spans="3:22" s="14" customFormat="1" x14ac:dyDescent="0.3">
      <c r="C600" s="90">
        <v>613242</v>
      </c>
      <c r="D600" s="90" t="s">
        <v>5896</v>
      </c>
      <c r="E600" s="90">
        <v>25895.05</v>
      </c>
      <c r="I600"/>
      <c r="J600"/>
      <c r="K600"/>
      <c r="L600" s="92"/>
      <c r="M600" s="92"/>
      <c r="N600" s="92"/>
      <c r="P600"/>
      <c r="Q600"/>
      <c r="R600"/>
      <c r="S600"/>
      <c r="T600"/>
      <c r="U600"/>
      <c r="V600"/>
    </row>
    <row r="601" spans="3:22" s="14" customFormat="1" x14ac:dyDescent="0.3">
      <c r="C601" s="90">
        <v>613243</v>
      </c>
      <c r="D601" s="90" t="s">
        <v>5897</v>
      </c>
      <c r="E601" s="90">
        <v>25895.05</v>
      </c>
      <c r="I601"/>
      <c r="J601"/>
      <c r="K601"/>
      <c r="L601" s="92"/>
      <c r="M601" s="92"/>
      <c r="N601" s="92"/>
      <c r="P601"/>
      <c r="Q601"/>
      <c r="R601"/>
      <c r="S601"/>
      <c r="T601"/>
      <c r="U601"/>
      <c r="V601"/>
    </row>
    <row r="602" spans="3:22" s="14" customFormat="1" x14ac:dyDescent="0.3">
      <c r="C602" s="90">
        <v>614295</v>
      </c>
      <c r="D602" s="90" t="s">
        <v>5898</v>
      </c>
      <c r="E602" s="90">
        <v>9946.48</v>
      </c>
      <c r="I602"/>
      <c r="J602"/>
      <c r="K602"/>
      <c r="L602" s="92"/>
      <c r="M602" s="92"/>
      <c r="N602" s="92"/>
      <c r="P602"/>
      <c r="Q602"/>
      <c r="R602"/>
      <c r="S602"/>
      <c r="T602"/>
      <c r="U602"/>
      <c r="V602"/>
    </row>
    <row r="603" spans="3:22" s="14" customFormat="1" x14ac:dyDescent="0.3">
      <c r="C603" s="90">
        <v>614456</v>
      </c>
      <c r="D603" s="90" t="s">
        <v>5899</v>
      </c>
      <c r="E603" s="90">
        <v>14893.62</v>
      </c>
      <c r="I603"/>
      <c r="J603"/>
      <c r="K603"/>
      <c r="L603" s="92"/>
      <c r="M603" s="92"/>
      <c r="N603" s="92"/>
      <c r="P603"/>
      <c r="Q603"/>
      <c r="R603"/>
      <c r="S603"/>
      <c r="T603"/>
      <c r="U603"/>
      <c r="V603"/>
    </row>
    <row r="604" spans="3:22" s="14" customFormat="1" x14ac:dyDescent="0.3">
      <c r="C604" s="90">
        <v>615951</v>
      </c>
      <c r="D604" s="90" t="s">
        <v>5900</v>
      </c>
      <c r="E604" s="90">
        <v>9556.56</v>
      </c>
      <c r="I604"/>
      <c r="J604"/>
      <c r="K604"/>
      <c r="L604" s="92"/>
      <c r="M604" s="92"/>
      <c r="N604" s="92"/>
      <c r="P604"/>
      <c r="Q604"/>
      <c r="R604"/>
      <c r="S604"/>
      <c r="T604"/>
      <c r="U604"/>
      <c r="V604"/>
    </row>
    <row r="605" spans="3:22" s="14" customFormat="1" x14ac:dyDescent="0.3">
      <c r="C605" s="90">
        <v>617133</v>
      </c>
      <c r="D605" s="90" t="s">
        <v>5901</v>
      </c>
      <c r="E605" s="90">
        <v>1783.45</v>
      </c>
      <c r="I605"/>
      <c r="J605"/>
      <c r="K605"/>
      <c r="L605" s="92"/>
      <c r="M605" s="92"/>
      <c r="N605" s="92"/>
      <c r="P605"/>
      <c r="Q605"/>
      <c r="R605"/>
      <c r="S605"/>
      <c r="T605"/>
      <c r="U605"/>
      <c r="V605"/>
    </row>
    <row r="606" spans="3:22" s="14" customFormat="1" x14ac:dyDescent="0.3">
      <c r="C606" s="90">
        <v>618815</v>
      </c>
      <c r="D606" s="90" t="s">
        <v>5902</v>
      </c>
      <c r="E606" s="90">
        <v>40597.97</v>
      </c>
      <c r="I606"/>
      <c r="J606"/>
      <c r="K606"/>
      <c r="L606" s="92"/>
      <c r="M606" s="92"/>
      <c r="N606" s="92"/>
      <c r="P606"/>
      <c r="Q606"/>
      <c r="R606"/>
      <c r="S606"/>
      <c r="T606"/>
      <c r="U606"/>
      <c r="V606"/>
    </row>
    <row r="607" spans="3:22" s="14" customFormat="1" x14ac:dyDescent="0.3">
      <c r="C607" s="90">
        <v>619589</v>
      </c>
      <c r="D607" s="90" t="s">
        <v>5903</v>
      </c>
      <c r="E607" s="90">
        <v>21665.86</v>
      </c>
      <c r="I607"/>
      <c r="J607"/>
      <c r="K607"/>
      <c r="L607" s="92"/>
      <c r="M607" s="92"/>
      <c r="N607" s="92"/>
      <c r="P607"/>
      <c r="Q607"/>
      <c r="R607"/>
      <c r="S607"/>
      <c r="T607"/>
      <c r="U607"/>
      <c r="V607"/>
    </row>
    <row r="608" spans="3:22" s="14" customFormat="1" x14ac:dyDescent="0.3">
      <c r="C608" s="90">
        <v>621100</v>
      </c>
      <c r="D608" s="90" t="s">
        <v>5904</v>
      </c>
      <c r="E608" s="90">
        <v>4294.1000000000004</v>
      </c>
      <c r="I608"/>
      <c r="J608"/>
      <c r="K608"/>
      <c r="L608" s="92"/>
      <c r="M608" s="92"/>
      <c r="N608" s="92"/>
      <c r="P608"/>
      <c r="Q608"/>
      <c r="R608"/>
      <c r="S608"/>
      <c r="T608"/>
      <c r="U608"/>
      <c r="V608"/>
    </row>
    <row r="609" spans="3:22" s="14" customFormat="1" x14ac:dyDescent="0.3">
      <c r="C609" s="90">
        <v>623646</v>
      </c>
      <c r="D609" s="90" t="s">
        <v>5905</v>
      </c>
      <c r="E609" s="90">
        <v>11595.33</v>
      </c>
      <c r="I609"/>
      <c r="J609"/>
      <c r="K609"/>
      <c r="L609" s="92"/>
      <c r="M609" s="92"/>
      <c r="N609" s="92"/>
      <c r="P609"/>
      <c r="Q609"/>
      <c r="R609"/>
      <c r="S609"/>
      <c r="T609"/>
      <c r="U609"/>
      <c r="V609"/>
    </row>
    <row r="610" spans="3:22" s="14" customFormat="1" x14ac:dyDescent="0.3">
      <c r="C610" s="90">
        <v>625430</v>
      </c>
      <c r="D610" s="90" t="s">
        <v>5906</v>
      </c>
      <c r="E610" s="90">
        <v>68342.399999999994</v>
      </c>
      <c r="I610"/>
      <c r="J610"/>
      <c r="K610"/>
      <c r="L610" s="92"/>
      <c r="M610" s="92"/>
      <c r="N610" s="92"/>
      <c r="P610"/>
      <c r="Q610"/>
      <c r="R610"/>
      <c r="S610"/>
      <c r="T610"/>
      <c r="U610"/>
      <c r="V610"/>
    </row>
    <row r="611" spans="3:22" s="14" customFormat="1" x14ac:dyDescent="0.3">
      <c r="C611" s="90">
        <v>625432</v>
      </c>
      <c r="D611" s="90" t="s">
        <v>5907</v>
      </c>
      <c r="E611" s="90">
        <v>68342.399999999994</v>
      </c>
      <c r="I611"/>
      <c r="J611"/>
      <c r="K611"/>
      <c r="L611" s="92"/>
      <c r="M611" s="92"/>
      <c r="N611" s="92"/>
      <c r="P611"/>
      <c r="Q611"/>
      <c r="R611"/>
      <c r="S611"/>
      <c r="T611"/>
      <c r="U611"/>
      <c r="V611"/>
    </row>
    <row r="612" spans="3:22" s="14" customFormat="1" x14ac:dyDescent="0.3">
      <c r="C612" s="90">
        <v>626449</v>
      </c>
      <c r="D612" s="90" t="s">
        <v>5908</v>
      </c>
      <c r="E612" s="90">
        <v>2964.03</v>
      </c>
      <c r="I612"/>
      <c r="J612"/>
      <c r="K612"/>
      <c r="L612" s="92"/>
      <c r="M612" s="92"/>
      <c r="N612" s="92"/>
      <c r="P612"/>
      <c r="Q612"/>
      <c r="R612"/>
      <c r="S612"/>
      <c r="T612"/>
      <c r="U612"/>
      <c r="V612"/>
    </row>
    <row r="613" spans="3:22" s="14" customFormat="1" x14ac:dyDescent="0.3">
      <c r="C613" s="90">
        <v>626452</v>
      </c>
      <c r="D613" s="90" t="s">
        <v>5909</v>
      </c>
      <c r="E613" s="90">
        <v>2964.03</v>
      </c>
      <c r="I613"/>
      <c r="J613"/>
      <c r="K613"/>
      <c r="L613" s="92"/>
      <c r="M613" s="92"/>
      <c r="N613" s="92"/>
      <c r="P613"/>
      <c r="Q613"/>
      <c r="R613"/>
      <c r="S613"/>
      <c r="T613"/>
      <c r="U613"/>
      <c r="V613"/>
    </row>
    <row r="614" spans="3:22" s="14" customFormat="1" x14ac:dyDescent="0.3">
      <c r="C614" s="90">
        <v>628066</v>
      </c>
      <c r="D614" s="90" t="s">
        <v>5910</v>
      </c>
      <c r="E614" s="90">
        <v>61334.95</v>
      </c>
      <c r="I614"/>
      <c r="J614"/>
      <c r="K614"/>
      <c r="L614" s="92"/>
      <c r="M614" s="92"/>
      <c r="N614" s="92"/>
      <c r="P614"/>
      <c r="Q614"/>
      <c r="R614"/>
      <c r="S614"/>
      <c r="T614"/>
      <c r="U614"/>
      <c r="V614"/>
    </row>
    <row r="615" spans="3:22" s="14" customFormat="1" x14ac:dyDescent="0.3">
      <c r="C615" s="90">
        <v>628165</v>
      </c>
      <c r="D615" s="90" t="s">
        <v>5911</v>
      </c>
      <c r="E615" s="90">
        <v>89936.55</v>
      </c>
      <c r="I615"/>
      <c r="J615"/>
      <c r="K615"/>
      <c r="L615" s="92"/>
      <c r="M615" s="92"/>
      <c r="N615" s="92"/>
      <c r="P615"/>
      <c r="Q615"/>
      <c r="R615"/>
      <c r="S615"/>
      <c r="T615"/>
      <c r="U615"/>
      <c r="V615"/>
    </row>
    <row r="616" spans="3:22" s="14" customFormat="1" x14ac:dyDescent="0.3">
      <c r="C616" s="90">
        <v>628429</v>
      </c>
      <c r="D616" s="90" t="s">
        <v>5912</v>
      </c>
      <c r="E616" s="90">
        <v>9428.0300000000007</v>
      </c>
      <c r="I616"/>
      <c r="J616"/>
      <c r="K616"/>
      <c r="L616" s="92"/>
      <c r="M616" s="92"/>
      <c r="N616" s="92"/>
      <c r="P616"/>
      <c r="Q616"/>
      <c r="R616"/>
      <c r="S616"/>
      <c r="T616"/>
      <c r="U616"/>
      <c r="V616"/>
    </row>
    <row r="617" spans="3:22" s="14" customFormat="1" x14ac:dyDescent="0.3">
      <c r="C617" s="90">
        <v>628430</v>
      </c>
      <c r="D617" s="90" t="s">
        <v>5913</v>
      </c>
      <c r="E617" s="90">
        <v>10287.66</v>
      </c>
      <c r="I617"/>
      <c r="J617"/>
      <c r="K617"/>
      <c r="L617" s="92"/>
      <c r="M617" s="92"/>
      <c r="N617" s="92"/>
      <c r="P617"/>
      <c r="Q617"/>
      <c r="R617"/>
      <c r="S617"/>
      <c r="T617"/>
      <c r="U617"/>
      <c r="V617"/>
    </row>
    <row r="618" spans="3:22" s="14" customFormat="1" x14ac:dyDescent="0.3">
      <c r="C618" s="90">
        <v>628431</v>
      </c>
      <c r="D618" s="90" t="s">
        <v>5914</v>
      </c>
      <c r="E618" s="90">
        <v>11145.42</v>
      </c>
      <c r="I618"/>
      <c r="J618"/>
      <c r="K618"/>
      <c r="L618" s="92"/>
      <c r="M618" s="92"/>
      <c r="N618" s="92"/>
      <c r="P618"/>
      <c r="Q618"/>
      <c r="R618"/>
      <c r="S618"/>
      <c r="T618"/>
      <c r="U618"/>
      <c r="V618"/>
    </row>
    <row r="619" spans="3:22" s="14" customFormat="1" x14ac:dyDescent="0.3">
      <c r="C619" s="90">
        <v>628432</v>
      </c>
      <c r="D619" s="90" t="s">
        <v>5915</v>
      </c>
      <c r="E619" s="90">
        <v>13709.85</v>
      </c>
      <c r="I619"/>
      <c r="J619"/>
      <c r="K619"/>
      <c r="L619" s="92"/>
      <c r="M619" s="92"/>
      <c r="N619" s="92"/>
      <c r="P619"/>
      <c r="Q619"/>
      <c r="R619"/>
      <c r="S619"/>
      <c r="T619"/>
      <c r="U619"/>
      <c r="V619"/>
    </row>
    <row r="620" spans="3:22" s="14" customFormat="1" x14ac:dyDescent="0.3">
      <c r="C620" s="90">
        <v>628433</v>
      </c>
      <c r="D620" s="90" t="s">
        <v>5916</v>
      </c>
      <c r="E620" s="90">
        <v>14588.15</v>
      </c>
      <c r="I620"/>
      <c r="J620"/>
      <c r="K620"/>
      <c r="L620" s="92"/>
      <c r="M620" s="92"/>
      <c r="N620" s="92"/>
      <c r="P620"/>
      <c r="Q620"/>
      <c r="R620"/>
      <c r="S620"/>
      <c r="T620"/>
      <c r="U620"/>
      <c r="V620"/>
    </row>
    <row r="621" spans="3:22" s="14" customFormat="1" x14ac:dyDescent="0.3">
      <c r="C621" s="90">
        <v>628434</v>
      </c>
      <c r="D621" s="90" t="s">
        <v>5917</v>
      </c>
      <c r="E621" s="90">
        <v>24878.7</v>
      </c>
      <c r="I621"/>
      <c r="J621"/>
      <c r="K621"/>
      <c r="L621" s="92"/>
      <c r="M621" s="92"/>
      <c r="N621" s="92"/>
      <c r="P621"/>
      <c r="Q621"/>
      <c r="R621"/>
      <c r="S621"/>
      <c r="T621"/>
      <c r="U621"/>
      <c r="V621"/>
    </row>
    <row r="622" spans="3:22" s="14" customFormat="1" x14ac:dyDescent="0.3">
      <c r="C622" s="90">
        <v>628482</v>
      </c>
      <c r="D622" s="90" t="s">
        <v>5918</v>
      </c>
      <c r="E622" s="90">
        <v>9001.69</v>
      </c>
      <c r="I622"/>
      <c r="J622"/>
      <c r="K622"/>
      <c r="L622" s="92"/>
      <c r="M622" s="92"/>
      <c r="N622" s="92"/>
      <c r="P622"/>
      <c r="Q622"/>
      <c r="R622"/>
      <c r="S622"/>
      <c r="T622"/>
      <c r="U622"/>
      <c r="V622"/>
    </row>
    <row r="623" spans="3:22" s="14" customFormat="1" x14ac:dyDescent="0.3">
      <c r="C623" s="90">
        <v>628483</v>
      </c>
      <c r="D623" s="90" t="s">
        <v>5919</v>
      </c>
      <c r="E623" s="90">
        <v>9428.0300000000007</v>
      </c>
      <c r="I623"/>
      <c r="J623"/>
      <c r="K623"/>
      <c r="L623" s="92"/>
      <c r="M623" s="92"/>
      <c r="N623" s="92"/>
      <c r="P623"/>
      <c r="Q623"/>
      <c r="R623"/>
      <c r="S623"/>
      <c r="T623"/>
      <c r="U623"/>
      <c r="V623"/>
    </row>
    <row r="624" spans="3:22" s="14" customFormat="1" x14ac:dyDescent="0.3">
      <c r="C624" s="90">
        <v>628484</v>
      </c>
      <c r="D624" s="90" t="s">
        <v>5920</v>
      </c>
      <c r="E624" s="90">
        <v>10286.81</v>
      </c>
      <c r="I624"/>
      <c r="J624"/>
      <c r="K624"/>
      <c r="L624" s="92"/>
      <c r="M624" s="92"/>
      <c r="N624" s="92"/>
      <c r="P624"/>
      <c r="Q624"/>
      <c r="R624"/>
      <c r="S624"/>
      <c r="T624"/>
      <c r="U624"/>
      <c r="V624"/>
    </row>
    <row r="625" spans="3:22" s="14" customFormat="1" x14ac:dyDescent="0.3">
      <c r="C625" s="90">
        <v>628495</v>
      </c>
      <c r="D625" s="90" t="s">
        <v>5921</v>
      </c>
      <c r="E625" s="90">
        <v>11145.42</v>
      </c>
      <c r="I625"/>
      <c r="J625"/>
      <c r="K625"/>
      <c r="L625" s="92"/>
      <c r="M625" s="92"/>
      <c r="N625" s="92"/>
      <c r="P625"/>
      <c r="Q625"/>
      <c r="R625"/>
      <c r="S625"/>
      <c r="T625"/>
      <c r="U625"/>
      <c r="V625"/>
    </row>
    <row r="626" spans="3:22" s="14" customFormat="1" x14ac:dyDescent="0.3">
      <c r="C626" s="90">
        <v>628496</v>
      </c>
      <c r="D626" s="90" t="s">
        <v>5922</v>
      </c>
      <c r="E626" s="90">
        <v>13709.85</v>
      </c>
      <c r="I626"/>
      <c r="J626"/>
      <c r="K626"/>
      <c r="L626" s="92"/>
      <c r="M626" s="92"/>
      <c r="N626" s="92"/>
      <c r="P626"/>
      <c r="Q626"/>
      <c r="R626"/>
      <c r="S626"/>
      <c r="T626"/>
      <c r="U626"/>
      <c r="V626"/>
    </row>
    <row r="627" spans="3:22" s="14" customFormat="1" x14ac:dyDescent="0.3">
      <c r="C627" s="90">
        <v>628497</v>
      </c>
      <c r="D627" s="90" t="s">
        <v>5923</v>
      </c>
      <c r="E627" s="90">
        <v>14588.15</v>
      </c>
      <c r="I627"/>
      <c r="J627"/>
      <c r="K627"/>
      <c r="L627" s="92"/>
      <c r="M627" s="92"/>
      <c r="N627" s="92"/>
      <c r="P627"/>
      <c r="Q627"/>
      <c r="R627"/>
      <c r="S627"/>
      <c r="T627"/>
      <c r="U627"/>
      <c r="V627"/>
    </row>
    <row r="628" spans="3:22" s="14" customFormat="1" x14ac:dyDescent="0.3">
      <c r="C628" s="90">
        <v>628498</v>
      </c>
      <c r="D628" s="90" t="s">
        <v>5924</v>
      </c>
      <c r="E628" s="90">
        <v>24878.7</v>
      </c>
      <c r="I628"/>
      <c r="J628"/>
      <c r="K628"/>
      <c r="L628" s="92"/>
      <c r="M628" s="92"/>
      <c r="N628" s="92"/>
      <c r="P628"/>
      <c r="Q628"/>
      <c r="R628"/>
      <c r="S628"/>
      <c r="T628"/>
      <c r="U628"/>
      <c r="V628"/>
    </row>
    <row r="629" spans="3:22" s="14" customFormat="1" x14ac:dyDescent="0.3">
      <c r="C629" s="90">
        <v>628499</v>
      </c>
      <c r="D629" s="90" t="s">
        <v>5925</v>
      </c>
      <c r="E629" s="90">
        <v>43590.63</v>
      </c>
      <c r="I629"/>
      <c r="J629"/>
      <c r="K629"/>
      <c r="L629" s="92"/>
      <c r="M629" s="92"/>
      <c r="N629" s="92"/>
      <c r="P629"/>
      <c r="Q629"/>
      <c r="R629"/>
      <c r="S629"/>
      <c r="T629"/>
      <c r="U629"/>
      <c r="V629"/>
    </row>
    <row r="630" spans="3:22" s="14" customFormat="1" x14ac:dyDescent="0.3">
      <c r="C630" s="90">
        <v>628500</v>
      </c>
      <c r="D630" s="90" t="s">
        <v>5926</v>
      </c>
      <c r="E630" s="90">
        <v>20453.18</v>
      </c>
      <c r="I630"/>
      <c r="J630"/>
      <c r="K630"/>
      <c r="L630" s="92"/>
      <c r="M630" s="92"/>
      <c r="N630" s="92"/>
      <c r="P630"/>
      <c r="Q630"/>
      <c r="R630"/>
      <c r="S630"/>
      <c r="T630"/>
      <c r="U630"/>
      <c r="V630"/>
    </row>
    <row r="631" spans="3:22" s="14" customFormat="1" x14ac:dyDescent="0.3">
      <c r="C631" s="90">
        <v>629197</v>
      </c>
      <c r="D631" s="90" t="s">
        <v>5927</v>
      </c>
      <c r="E631" s="90">
        <v>89936.55</v>
      </c>
      <c r="I631"/>
      <c r="J631"/>
      <c r="K631"/>
      <c r="L631" s="92"/>
      <c r="M631" s="92"/>
      <c r="N631" s="92"/>
      <c r="P631"/>
      <c r="Q631"/>
      <c r="R631"/>
      <c r="S631"/>
      <c r="T631"/>
      <c r="U631"/>
      <c r="V631"/>
    </row>
    <row r="632" spans="3:22" s="14" customFormat="1" x14ac:dyDescent="0.3">
      <c r="C632" s="90">
        <v>629551</v>
      </c>
      <c r="D632" s="90" t="s">
        <v>5928</v>
      </c>
      <c r="E632" s="90">
        <v>3265.48</v>
      </c>
      <c r="I632"/>
      <c r="J632"/>
      <c r="K632"/>
      <c r="L632" s="92"/>
      <c r="M632" s="92"/>
      <c r="N632" s="92"/>
      <c r="P632"/>
      <c r="Q632"/>
      <c r="R632"/>
      <c r="S632"/>
      <c r="T632"/>
      <c r="U632"/>
      <c r="V632"/>
    </row>
    <row r="633" spans="3:22" s="14" customFormat="1" x14ac:dyDescent="0.3">
      <c r="C633" s="90">
        <v>629553</v>
      </c>
      <c r="D633" s="90" t="s">
        <v>5929</v>
      </c>
      <c r="E633" s="90">
        <v>2253.17</v>
      </c>
      <c r="I633"/>
      <c r="J633"/>
      <c r="K633"/>
      <c r="L633" s="92"/>
      <c r="M633" s="92"/>
      <c r="N633" s="92"/>
      <c r="P633"/>
      <c r="Q633"/>
      <c r="R633"/>
      <c r="S633"/>
      <c r="T633"/>
      <c r="U633"/>
      <c r="V633"/>
    </row>
    <row r="634" spans="3:22" s="14" customFormat="1" x14ac:dyDescent="0.3">
      <c r="C634" s="90">
        <v>629559</v>
      </c>
      <c r="D634" s="90" t="s">
        <v>5930</v>
      </c>
      <c r="E634" s="90">
        <v>5304.81</v>
      </c>
      <c r="I634"/>
      <c r="J634"/>
      <c r="K634"/>
      <c r="L634" s="92"/>
      <c r="M634" s="92"/>
      <c r="N634" s="92"/>
      <c r="P634"/>
      <c r="Q634"/>
      <c r="R634"/>
      <c r="S634"/>
      <c r="T634"/>
      <c r="U634"/>
      <c r="V634"/>
    </row>
    <row r="635" spans="3:22" s="14" customFormat="1" x14ac:dyDescent="0.3">
      <c r="C635" s="90">
        <v>629560</v>
      </c>
      <c r="D635" s="90" t="s">
        <v>5931</v>
      </c>
      <c r="E635" s="90">
        <v>3265.48</v>
      </c>
      <c r="I635"/>
      <c r="J635"/>
      <c r="K635"/>
      <c r="L635" s="92"/>
      <c r="M635" s="92"/>
      <c r="N635" s="92"/>
      <c r="P635"/>
      <c r="Q635"/>
      <c r="R635"/>
      <c r="S635"/>
      <c r="T635"/>
      <c r="U635"/>
      <c r="V635"/>
    </row>
    <row r="636" spans="3:22" s="14" customFormat="1" x14ac:dyDescent="0.3">
      <c r="C636" s="90">
        <v>629761</v>
      </c>
      <c r="D636" s="90" t="s">
        <v>5932</v>
      </c>
      <c r="E636" s="90">
        <v>19950.93</v>
      </c>
      <c r="I636"/>
      <c r="J636"/>
      <c r="K636"/>
      <c r="L636" s="92"/>
      <c r="M636" s="92"/>
      <c r="N636" s="92"/>
      <c r="P636"/>
      <c r="Q636"/>
      <c r="R636"/>
      <c r="S636"/>
      <c r="T636"/>
      <c r="U636"/>
      <c r="V636"/>
    </row>
    <row r="637" spans="3:22" s="14" customFormat="1" x14ac:dyDescent="0.3">
      <c r="C637" s="90">
        <v>629762</v>
      </c>
      <c r="D637" s="90" t="s">
        <v>5933</v>
      </c>
      <c r="E637" s="90">
        <v>19950.93</v>
      </c>
      <c r="I637"/>
      <c r="J637"/>
      <c r="K637"/>
      <c r="L637" s="92"/>
      <c r="M637" s="92"/>
      <c r="N637" s="92"/>
      <c r="P637"/>
      <c r="Q637"/>
      <c r="R637"/>
      <c r="S637"/>
      <c r="T637"/>
      <c r="U637"/>
      <c r="V637"/>
    </row>
    <row r="638" spans="3:22" s="14" customFormat="1" x14ac:dyDescent="0.3">
      <c r="C638" s="90">
        <v>631078</v>
      </c>
      <c r="D638" s="90" t="s">
        <v>5934</v>
      </c>
      <c r="E638" s="90">
        <v>1477.98</v>
      </c>
      <c r="I638"/>
      <c r="J638"/>
      <c r="K638"/>
      <c r="L638" s="92"/>
      <c r="M638" s="92"/>
      <c r="N638" s="92"/>
      <c r="P638"/>
      <c r="Q638"/>
      <c r="R638"/>
      <c r="S638"/>
      <c r="T638"/>
      <c r="U638"/>
      <c r="V638"/>
    </row>
    <row r="639" spans="3:22" s="14" customFormat="1" x14ac:dyDescent="0.3">
      <c r="C639" s="90">
        <v>632590</v>
      </c>
      <c r="D639" s="90" t="s">
        <v>5935</v>
      </c>
      <c r="E639" s="90">
        <v>21251.360000000001</v>
      </c>
      <c r="I639"/>
      <c r="J639"/>
      <c r="K639"/>
      <c r="L639" s="92"/>
      <c r="M639" s="92"/>
      <c r="N639" s="92"/>
      <c r="P639"/>
      <c r="Q639"/>
      <c r="R639"/>
      <c r="S639"/>
      <c r="T639"/>
      <c r="U639"/>
      <c r="V639"/>
    </row>
    <row r="640" spans="3:22" s="14" customFormat="1" x14ac:dyDescent="0.3">
      <c r="C640" s="90">
        <v>632626</v>
      </c>
      <c r="D640" s="90" t="s">
        <v>5936</v>
      </c>
      <c r="E640" s="90">
        <v>2233.9499999999998</v>
      </c>
      <c r="I640"/>
      <c r="J640"/>
      <c r="K640"/>
      <c r="L640" s="92"/>
      <c r="M640" s="92"/>
      <c r="N640" s="92"/>
      <c r="P640"/>
      <c r="Q640"/>
      <c r="R640"/>
      <c r="S640"/>
      <c r="T640"/>
      <c r="U640"/>
      <c r="V640"/>
    </row>
    <row r="641" spans="3:22" s="14" customFormat="1" x14ac:dyDescent="0.3">
      <c r="C641" s="90">
        <v>633292</v>
      </c>
      <c r="D641" s="90" t="s">
        <v>5937</v>
      </c>
      <c r="E641" s="90">
        <v>66124.94</v>
      </c>
      <c r="I641"/>
      <c r="J641"/>
      <c r="K641"/>
      <c r="L641" s="92"/>
      <c r="M641" s="92"/>
      <c r="N641" s="92"/>
      <c r="P641"/>
      <c r="Q641"/>
      <c r="R641"/>
      <c r="S641"/>
      <c r="T641"/>
      <c r="U641"/>
      <c r="V641"/>
    </row>
    <row r="642" spans="3:22" s="14" customFormat="1" x14ac:dyDescent="0.3">
      <c r="C642" s="90">
        <v>633303</v>
      </c>
      <c r="D642" s="90" t="s">
        <v>5938</v>
      </c>
      <c r="E642" s="90">
        <v>66779.570000000007</v>
      </c>
      <c r="I642"/>
      <c r="J642"/>
      <c r="K642"/>
      <c r="L642" s="92"/>
      <c r="M642" s="92"/>
      <c r="N642" s="92"/>
      <c r="P642"/>
      <c r="Q642"/>
      <c r="R642"/>
      <c r="S642"/>
      <c r="T642"/>
      <c r="U642"/>
      <c r="V642"/>
    </row>
    <row r="643" spans="3:22" s="14" customFormat="1" x14ac:dyDescent="0.3">
      <c r="C643" s="90">
        <v>633934</v>
      </c>
      <c r="D643" s="90" t="s">
        <v>5939</v>
      </c>
      <c r="E643" s="90">
        <v>35177.07</v>
      </c>
      <c r="I643"/>
      <c r="J643"/>
      <c r="K643"/>
      <c r="L643" s="92"/>
      <c r="M643" s="92"/>
      <c r="N643" s="92"/>
      <c r="P643"/>
      <c r="Q643"/>
      <c r="R643"/>
      <c r="S643"/>
      <c r="T643"/>
      <c r="U643"/>
      <c r="V643"/>
    </row>
    <row r="644" spans="3:22" s="14" customFormat="1" x14ac:dyDescent="0.3">
      <c r="C644" s="90">
        <v>633956</v>
      </c>
      <c r="D644" s="90" t="s">
        <v>5940</v>
      </c>
      <c r="E644" s="90">
        <v>31446.94</v>
      </c>
      <c r="I644"/>
      <c r="J644"/>
      <c r="K644"/>
      <c r="L644" s="92"/>
      <c r="M644" s="92"/>
      <c r="N644" s="92"/>
      <c r="P644"/>
      <c r="Q644"/>
      <c r="R644"/>
      <c r="S644"/>
      <c r="T644"/>
      <c r="U644"/>
      <c r="V644"/>
    </row>
    <row r="645" spans="3:22" s="14" customFormat="1" x14ac:dyDescent="0.3">
      <c r="C645" s="90">
        <v>635159</v>
      </c>
      <c r="D645" s="90" t="s">
        <v>5941</v>
      </c>
      <c r="E645" s="90">
        <v>36929.440000000002</v>
      </c>
      <c r="I645"/>
      <c r="J645"/>
      <c r="K645"/>
      <c r="L645" s="92"/>
      <c r="M645" s="92"/>
      <c r="N645" s="92"/>
      <c r="P645"/>
      <c r="Q645"/>
      <c r="R645"/>
      <c r="S645"/>
      <c r="T645"/>
      <c r="U645"/>
      <c r="V645"/>
    </row>
    <row r="646" spans="3:22" s="14" customFormat="1" x14ac:dyDescent="0.3">
      <c r="C646" s="90">
        <v>635160</v>
      </c>
      <c r="D646" s="90" t="s">
        <v>5942</v>
      </c>
      <c r="E646" s="90">
        <v>36929.440000000002</v>
      </c>
      <c r="I646"/>
      <c r="J646"/>
      <c r="K646"/>
      <c r="L646" s="92"/>
      <c r="M646" s="92"/>
      <c r="N646" s="92"/>
      <c r="P646"/>
      <c r="Q646"/>
      <c r="R646"/>
      <c r="S646"/>
      <c r="T646"/>
      <c r="U646"/>
      <c r="V646"/>
    </row>
    <row r="647" spans="3:22" s="14" customFormat="1" x14ac:dyDescent="0.3">
      <c r="C647" s="90">
        <v>635183</v>
      </c>
      <c r="D647" s="90" t="s">
        <v>5943</v>
      </c>
      <c r="E647" s="90">
        <v>2233.9499999999998</v>
      </c>
      <c r="I647"/>
      <c r="J647"/>
      <c r="K647"/>
      <c r="L647" s="92"/>
      <c r="M647" s="92"/>
      <c r="N647" s="92"/>
      <c r="P647"/>
      <c r="Q647"/>
      <c r="R647"/>
      <c r="S647"/>
      <c r="T647"/>
      <c r="U647"/>
      <c r="V647"/>
    </row>
    <row r="648" spans="3:22" s="14" customFormat="1" x14ac:dyDescent="0.3">
      <c r="C648" s="90">
        <v>635307</v>
      </c>
      <c r="D648" s="90" t="s">
        <v>5944</v>
      </c>
      <c r="E648" s="90">
        <v>2833.2</v>
      </c>
      <c r="I648"/>
      <c r="J648"/>
      <c r="K648"/>
      <c r="L648" s="92"/>
      <c r="M648" s="92"/>
      <c r="N648" s="92"/>
      <c r="P648"/>
      <c r="Q648"/>
      <c r="R648"/>
      <c r="S648"/>
      <c r="T648"/>
      <c r="U648"/>
      <c r="V648"/>
    </row>
    <row r="649" spans="3:22" s="14" customFormat="1" x14ac:dyDescent="0.3">
      <c r="C649" s="90">
        <v>636918</v>
      </c>
      <c r="D649" s="90" t="s">
        <v>5945</v>
      </c>
      <c r="E649" s="90">
        <v>1755182.43</v>
      </c>
      <c r="I649"/>
      <c r="J649"/>
      <c r="K649"/>
      <c r="L649" s="92"/>
      <c r="M649" s="92"/>
      <c r="N649" s="92"/>
      <c r="P649"/>
      <c r="Q649"/>
      <c r="R649"/>
      <c r="S649"/>
      <c r="T649"/>
      <c r="U649"/>
      <c r="V649"/>
    </row>
    <row r="650" spans="3:22" s="14" customFormat="1" x14ac:dyDescent="0.3">
      <c r="C650" s="90">
        <v>637616</v>
      </c>
      <c r="D650" s="90" t="s">
        <v>5946</v>
      </c>
      <c r="E650" s="90">
        <v>5041.55</v>
      </c>
      <c r="I650"/>
      <c r="J650"/>
      <c r="K650"/>
      <c r="L650" s="92"/>
      <c r="M650" s="92"/>
      <c r="N650" s="92"/>
      <c r="P650"/>
      <c r="Q650"/>
      <c r="R650"/>
      <c r="S650"/>
      <c r="T650"/>
      <c r="U650"/>
      <c r="V650"/>
    </row>
    <row r="651" spans="3:22" s="14" customFormat="1" x14ac:dyDescent="0.3">
      <c r="C651" s="90">
        <v>637617</v>
      </c>
      <c r="D651" s="90" t="s">
        <v>5947</v>
      </c>
      <c r="E651" s="90">
        <v>4474.54</v>
      </c>
      <c r="I651"/>
      <c r="J651"/>
      <c r="K651"/>
      <c r="L651" s="92"/>
      <c r="M651" s="92"/>
      <c r="N651" s="92"/>
      <c r="P651"/>
      <c r="Q651"/>
      <c r="R651"/>
      <c r="S651"/>
      <c r="T651"/>
      <c r="U651"/>
      <c r="V651"/>
    </row>
    <row r="652" spans="3:22" s="14" customFormat="1" x14ac:dyDescent="0.3">
      <c r="C652" s="90">
        <v>637963</v>
      </c>
      <c r="D652" s="90" t="s">
        <v>5948</v>
      </c>
      <c r="E652" s="90">
        <v>12921.21</v>
      </c>
      <c r="I652"/>
      <c r="J652"/>
      <c r="K652"/>
      <c r="L652" s="92"/>
      <c r="M652" s="92"/>
      <c r="N652" s="92"/>
      <c r="P652"/>
      <c r="Q652"/>
      <c r="R652"/>
      <c r="S652"/>
      <c r="T652"/>
      <c r="U652"/>
      <c r="V652"/>
    </row>
    <row r="653" spans="3:22" s="14" customFormat="1" x14ac:dyDescent="0.3">
      <c r="C653" s="90">
        <v>639931</v>
      </c>
      <c r="D653" s="90" t="s">
        <v>5949</v>
      </c>
      <c r="E653" s="90">
        <v>1795.59</v>
      </c>
      <c r="I653"/>
      <c r="J653"/>
      <c r="K653"/>
      <c r="L653" s="92"/>
      <c r="M653" s="92"/>
      <c r="N653" s="92"/>
      <c r="P653"/>
      <c r="Q653"/>
      <c r="R653"/>
      <c r="S653"/>
      <c r="T653"/>
      <c r="U653"/>
      <c r="V653"/>
    </row>
    <row r="654" spans="3:22" s="14" customFormat="1" x14ac:dyDescent="0.3">
      <c r="C654" s="90">
        <v>640068</v>
      </c>
      <c r="D654" s="90" t="s">
        <v>5950</v>
      </c>
      <c r="E654" s="90">
        <v>17956.54</v>
      </c>
      <c r="I654"/>
      <c r="J654"/>
      <c r="K654"/>
      <c r="L654" s="92"/>
      <c r="M654" s="92"/>
      <c r="N654" s="92"/>
      <c r="P654"/>
      <c r="Q654"/>
      <c r="R654"/>
      <c r="S654"/>
      <c r="T654"/>
      <c r="U654"/>
      <c r="V654"/>
    </row>
    <row r="655" spans="3:22" s="14" customFormat="1" x14ac:dyDescent="0.3">
      <c r="C655" s="90">
        <v>640069</v>
      </c>
      <c r="D655" s="90" t="s">
        <v>5951</v>
      </c>
      <c r="E655" s="90">
        <v>17956.54</v>
      </c>
      <c r="I655"/>
      <c r="J655"/>
      <c r="K655"/>
      <c r="L655" s="92"/>
      <c r="M655" s="92"/>
      <c r="N655" s="92"/>
      <c r="P655"/>
      <c r="Q655"/>
      <c r="R655"/>
      <c r="S655"/>
      <c r="T655"/>
      <c r="U655"/>
      <c r="V655"/>
    </row>
    <row r="656" spans="3:22" s="14" customFormat="1" x14ac:dyDescent="0.3">
      <c r="C656" s="90">
        <v>640409</v>
      </c>
      <c r="D656" s="90" t="s">
        <v>5952</v>
      </c>
      <c r="E656" s="90">
        <v>31389.4</v>
      </c>
      <c r="I656"/>
      <c r="J656"/>
      <c r="K656"/>
      <c r="L656" s="92"/>
      <c r="M656" s="92"/>
      <c r="N656" s="92"/>
      <c r="P656"/>
      <c r="Q656"/>
      <c r="R656"/>
      <c r="S656"/>
      <c r="T656"/>
      <c r="U656"/>
      <c r="V656"/>
    </row>
    <row r="657" spans="3:22" s="14" customFormat="1" x14ac:dyDescent="0.3">
      <c r="C657" s="90">
        <v>642273</v>
      </c>
      <c r="D657" s="90" t="s">
        <v>5953</v>
      </c>
      <c r="E657" s="90">
        <v>7564.64</v>
      </c>
      <c r="I657"/>
      <c r="J657"/>
      <c r="K657"/>
      <c r="L657" s="92"/>
      <c r="M657" s="92"/>
      <c r="N657" s="92"/>
      <c r="P657"/>
      <c r="Q657"/>
      <c r="R657"/>
      <c r="S657"/>
      <c r="T657"/>
      <c r="U657"/>
      <c r="V657"/>
    </row>
    <row r="658" spans="3:22" s="14" customFormat="1" x14ac:dyDescent="0.3">
      <c r="C658" s="90">
        <v>642422</v>
      </c>
      <c r="D658" s="90" t="s">
        <v>5954</v>
      </c>
      <c r="E658" s="90">
        <v>161599.37</v>
      </c>
      <c r="I658"/>
      <c r="J658"/>
      <c r="K658"/>
      <c r="L658" s="92"/>
      <c r="M658" s="92"/>
      <c r="N658" s="92"/>
      <c r="P658"/>
      <c r="Q658"/>
      <c r="R658"/>
      <c r="S658"/>
      <c r="T658"/>
      <c r="U658"/>
      <c r="V658"/>
    </row>
    <row r="659" spans="3:22" s="14" customFormat="1" x14ac:dyDescent="0.3">
      <c r="C659" s="90">
        <v>642423</v>
      </c>
      <c r="D659" s="90" t="s">
        <v>5955</v>
      </c>
      <c r="E659" s="90">
        <v>148627.54999999999</v>
      </c>
      <c r="I659"/>
      <c r="J659"/>
      <c r="K659"/>
      <c r="L659" s="92"/>
      <c r="M659" s="92"/>
      <c r="N659" s="92"/>
      <c r="P659"/>
      <c r="Q659"/>
      <c r="R659"/>
      <c r="S659"/>
      <c r="T659"/>
      <c r="U659"/>
      <c r="V659"/>
    </row>
    <row r="660" spans="3:22" s="14" customFormat="1" x14ac:dyDescent="0.3">
      <c r="C660" s="90">
        <v>642435</v>
      </c>
      <c r="D660" s="90" t="s">
        <v>5956</v>
      </c>
      <c r="E660" s="90">
        <v>149145.70000000001</v>
      </c>
      <c r="I660"/>
      <c r="J660"/>
      <c r="K660"/>
      <c r="L660" s="92"/>
      <c r="M660" s="92"/>
      <c r="N660" s="92"/>
      <c r="P660"/>
      <c r="Q660"/>
      <c r="R660"/>
      <c r="S660"/>
      <c r="T660"/>
      <c r="U660"/>
      <c r="V660"/>
    </row>
    <row r="661" spans="3:22" s="14" customFormat="1" x14ac:dyDescent="0.3">
      <c r="C661" s="90">
        <v>642437</v>
      </c>
      <c r="D661" s="90" t="s">
        <v>5957</v>
      </c>
      <c r="E661" s="90">
        <v>375147.56</v>
      </c>
      <c r="I661"/>
      <c r="J661"/>
      <c r="K661"/>
      <c r="L661" s="92"/>
      <c r="M661" s="92"/>
      <c r="N661" s="92"/>
      <c r="P661"/>
      <c r="Q661"/>
      <c r="R661"/>
      <c r="S661"/>
      <c r="T661"/>
      <c r="U661"/>
      <c r="V661"/>
    </row>
    <row r="662" spans="3:22" s="14" customFormat="1" x14ac:dyDescent="0.3">
      <c r="C662" s="90">
        <v>642439</v>
      </c>
      <c r="D662" s="90" t="s">
        <v>5958</v>
      </c>
      <c r="E662" s="90">
        <v>505020.53</v>
      </c>
      <c r="I662"/>
      <c r="J662"/>
      <c r="K662"/>
      <c r="L662" s="92"/>
      <c r="M662" s="92"/>
      <c r="N662" s="92"/>
      <c r="P662"/>
      <c r="Q662"/>
      <c r="R662"/>
      <c r="S662"/>
      <c r="T662"/>
      <c r="U662"/>
      <c r="V662"/>
    </row>
    <row r="663" spans="3:22" s="14" customFormat="1" x14ac:dyDescent="0.3">
      <c r="C663" s="90">
        <v>642448</v>
      </c>
      <c r="D663" s="90" t="s">
        <v>5959</v>
      </c>
      <c r="E663" s="90">
        <v>591605</v>
      </c>
      <c r="I663"/>
      <c r="J663"/>
      <c r="K663"/>
      <c r="L663" s="92"/>
      <c r="M663" s="92"/>
      <c r="N663" s="92"/>
      <c r="P663"/>
      <c r="Q663"/>
      <c r="R663"/>
      <c r="S663"/>
      <c r="T663"/>
      <c r="U663"/>
      <c r="V663"/>
    </row>
    <row r="664" spans="3:22" s="14" customFormat="1" x14ac:dyDescent="0.3">
      <c r="C664" s="90">
        <v>642449</v>
      </c>
      <c r="D664" s="90" t="s">
        <v>5960</v>
      </c>
      <c r="E664" s="90">
        <v>735872.95</v>
      </c>
      <c r="I664"/>
      <c r="J664"/>
      <c r="K664"/>
      <c r="L664" s="92"/>
      <c r="M664" s="92"/>
      <c r="N664" s="92"/>
      <c r="P664"/>
      <c r="Q664"/>
      <c r="R664"/>
      <c r="S664"/>
      <c r="T664"/>
      <c r="U664"/>
      <c r="V664"/>
    </row>
    <row r="665" spans="3:22" s="14" customFormat="1" x14ac:dyDescent="0.3">
      <c r="C665" s="90">
        <v>642451</v>
      </c>
      <c r="D665" s="90" t="s">
        <v>5961</v>
      </c>
      <c r="E665" s="90">
        <v>1053317.24</v>
      </c>
      <c r="I665"/>
      <c r="J665"/>
      <c r="K665"/>
      <c r="L665" s="92"/>
      <c r="M665" s="92"/>
      <c r="N665" s="92"/>
      <c r="P665"/>
      <c r="Q665"/>
      <c r="R665"/>
      <c r="S665"/>
      <c r="T665"/>
      <c r="U665"/>
      <c r="V665"/>
    </row>
    <row r="666" spans="3:22" s="14" customFormat="1" x14ac:dyDescent="0.3">
      <c r="C666" s="90">
        <v>642452</v>
      </c>
      <c r="D666" s="90" t="s">
        <v>5962</v>
      </c>
      <c r="E666" s="90">
        <v>25984.54</v>
      </c>
      <c r="I666"/>
      <c r="J666"/>
      <c r="K666"/>
      <c r="L666" s="92"/>
      <c r="M666" s="92"/>
      <c r="N666" s="92"/>
      <c r="P666"/>
      <c r="Q666"/>
      <c r="R666"/>
      <c r="S666"/>
      <c r="T666"/>
      <c r="U666"/>
      <c r="V666"/>
    </row>
    <row r="667" spans="3:22" s="14" customFormat="1" x14ac:dyDescent="0.3">
      <c r="C667" s="90">
        <v>642659</v>
      </c>
      <c r="D667" s="90" t="s">
        <v>5963</v>
      </c>
      <c r="E667" s="90">
        <v>17956.54</v>
      </c>
      <c r="I667"/>
      <c r="J667"/>
      <c r="K667"/>
      <c r="L667" s="92"/>
      <c r="M667" s="92"/>
      <c r="N667" s="92"/>
      <c r="P667"/>
      <c r="Q667"/>
      <c r="R667"/>
      <c r="S667"/>
      <c r="T667"/>
      <c r="U667"/>
      <c r="V667"/>
    </row>
    <row r="668" spans="3:22" s="14" customFormat="1" x14ac:dyDescent="0.3">
      <c r="C668" s="90">
        <v>643351</v>
      </c>
      <c r="D668" s="90" t="s">
        <v>5964</v>
      </c>
      <c r="E668" s="90">
        <v>33906.269999999997</v>
      </c>
      <c r="I668"/>
      <c r="J668"/>
      <c r="K668"/>
      <c r="L668" s="92"/>
      <c r="M668" s="92"/>
      <c r="N668" s="92"/>
      <c r="P668"/>
      <c r="Q668"/>
      <c r="R668"/>
      <c r="S668"/>
      <c r="T668"/>
      <c r="U668"/>
      <c r="V668"/>
    </row>
    <row r="669" spans="3:22" s="14" customFormat="1" x14ac:dyDescent="0.3">
      <c r="C669" s="90">
        <v>643365</v>
      </c>
      <c r="D669" s="90" t="s">
        <v>5965</v>
      </c>
      <c r="E669" s="90">
        <v>1010046.11</v>
      </c>
      <c r="I669"/>
      <c r="J669"/>
      <c r="K669"/>
      <c r="L669" s="92"/>
      <c r="M669" s="92"/>
      <c r="N669" s="92"/>
      <c r="P669"/>
      <c r="Q669"/>
      <c r="R669"/>
      <c r="S669"/>
      <c r="T669"/>
      <c r="U669"/>
      <c r="V669"/>
    </row>
    <row r="670" spans="3:22" s="14" customFormat="1" x14ac:dyDescent="0.3">
      <c r="C670" s="90">
        <v>643863</v>
      </c>
      <c r="D670" s="90" t="s">
        <v>5966</v>
      </c>
      <c r="E670" s="90">
        <v>9181.83</v>
      </c>
      <c r="I670"/>
      <c r="J670"/>
      <c r="K670"/>
      <c r="L670" s="92"/>
      <c r="M670" s="92"/>
      <c r="N670" s="92"/>
      <c r="P670"/>
      <c r="Q670"/>
      <c r="R670"/>
      <c r="S670"/>
      <c r="T670"/>
      <c r="U670"/>
      <c r="V670"/>
    </row>
    <row r="671" spans="3:22" s="14" customFormat="1" x14ac:dyDescent="0.3">
      <c r="C671" s="90">
        <v>728842</v>
      </c>
      <c r="D671" s="90" t="s">
        <v>5967</v>
      </c>
      <c r="E671" s="90">
        <v>16474.53</v>
      </c>
      <c r="I671"/>
      <c r="J671"/>
      <c r="K671"/>
      <c r="L671" s="92"/>
      <c r="M671" s="92"/>
      <c r="N671" s="92"/>
      <c r="P671"/>
      <c r="Q671"/>
      <c r="R671"/>
      <c r="S671"/>
      <c r="T671"/>
      <c r="U671"/>
      <c r="V671"/>
    </row>
    <row r="672" spans="3:22" s="14" customFormat="1" x14ac:dyDescent="0.3">
      <c r="C672" s="90">
        <v>728917</v>
      </c>
      <c r="D672" s="90" t="s">
        <v>5968</v>
      </c>
      <c r="E672" s="90">
        <v>1649.86</v>
      </c>
      <c r="I672"/>
      <c r="J672"/>
      <c r="K672"/>
      <c r="L672" s="92"/>
      <c r="M672" s="92"/>
      <c r="N672" s="92"/>
      <c r="P672"/>
      <c r="Q672"/>
      <c r="R672"/>
      <c r="S672"/>
      <c r="T672"/>
      <c r="U672"/>
      <c r="V672"/>
    </row>
    <row r="673" spans="3:22" s="14" customFormat="1" x14ac:dyDescent="0.3">
      <c r="C673" s="90">
        <v>730427</v>
      </c>
      <c r="D673" s="90" t="s">
        <v>5969</v>
      </c>
      <c r="E673" s="90">
        <v>12302.88</v>
      </c>
      <c r="I673"/>
      <c r="J673"/>
      <c r="K673"/>
      <c r="L673" s="92"/>
      <c r="M673" s="92"/>
      <c r="N673" s="92"/>
      <c r="P673"/>
      <c r="Q673"/>
      <c r="R673"/>
      <c r="S673"/>
      <c r="T673"/>
      <c r="U673"/>
      <c r="V673"/>
    </row>
    <row r="674" spans="3:22" s="14" customFormat="1" x14ac:dyDescent="0.3">
      <c r="C674" s="90">
        <v>733366</v>
      </c>
      <c r="D674" s="90" t="s">
        <v>5970</v>
      </c>
      <c r="E674" s="90">
        <v>31751.41</v>
      </c>
      <c r="I674"/>
      <c r="J674"/>
      <c r="K674"/>
      <c r="L674" s="92"/>
      <c r="M674" s="92"/>
      <c r="N674" s="92"/>
      <c r="P674"/>
      <c r="Q674"/>
      <c r="R674"/>
      <c r="S674"/>
      <c r="T674"/>
      <c r="U674"/>
      <c r="V674"/>
    </row>
    <row r="675" spans="3:22" s="14" customFormat="1" x14ac:dyDescent="0.3">
      <c r="C675" s="90">
        <v>733368</v>
      </c>
      <c r="D675" s="90" t="s">
        <v>5971</v>
      </c>
      <c r="E675" s="90">
        <v>32904.39</v>
      </c>
      <c r="I675"/>
      <c r="J675"/>
      <c r="K675"/>
      <c r="L675" s="92"/>
      <c r="M675" s="92"/>
      <c r="N675" s="92"/>
      <c r="P675"/>
      <c r="Q675"/>
      <c r="R675"/>
      <c r="S675"/>
      <c r="T675"/>
      <c r="U675"/>
      <c r="V675"/>
    </row>
    <row r="676" spans="3:22" s="14" customFormat="1" x14ac:dyDescent="0.3">
      <c r="C676" s="90">
        <v>733369</v>
      </c>
      <c r="D676" s="90" t="s">
        <v>5972</v>
      </c>
      <c r="E676" s="90">
        <v>31751.41</v>
      </c>
      <c r="I676"/>
      <c r="J676"/>
      <c r="K676"/>
      <c r="L676" s="92"/>
      <c r="M676" s="92"/>
      <c r="N676" s="92"/>
      <c r="P676"/>
      <c r="Q676"/>
      <c r="R676"/>
      <c r="S676"/>
      <c r="T676"/>
      <c r="U676"/>
      <c r="V676"/>
    </row>
    <row r="677" spans="3:22" s="14" customFormat="1" x14ac:dyDescent="0.3">
      <c r="C677" s="90">
        <v>733371</v>
      </c>
      <c r="D677" s="90" t="s">
        <v>5973</v>
      </c>
      <c r="E677" s="90">
        <v>36636.239999999998</v>
      </c>
      <c r="I677"/>
      <c r="J677"/>
      <c r="K677"/>
      <c r="L677" s="92"/>
      <c r="M677" s="92"/>
      <c r="N677" s="92"/>
      <c r="P677"/>
      <c r="Q677"/>
      <c r="R677"/>
      <c r="S677"/>
      <c r="T677"/>
      <c r="U677"/>
      <c r="V677"/>
    </row>
    <row r="678" spans="3:22" s="14" customFormat="1" x14ac:dyDescent="0.3">
      <c r="C678" s="90">
        <v>733375</v>
      </c>
      <c r="D678" s="90" t="s">
        <v>5974</v>
      </c>
      <c r="E678" s="90">
        <v>52397.3</v>
      </c>
      <c r="I678"/>
      <c r="J678"/>
      <c r="K678"/>
      <c r="L678" s="92"/>
      <c r="M678" s="92"/>
      <c r="N678" s="92"/>
      <c r="P678"/>
      <c r="Q678"/>
      <c r="R678"/>
      <c r="S678"/>
      <c r="T678"/>
      <c r="U678"/>
      <c r="V678"/>
    </row>
    <row r="679" spans="3:22" s="14" customFormat="1" x14ac:dyDescent="0.3">
      <c r="C679" s="90">
        <v>733377</v>
      </c>
      <c r="D679" s="90" t="s">
        <v>5975</v>
      </c>
      <c r="E679" s="90">
        <v>47286.21</v>
      </c>
      <c r="I679"/>
      <c r="J679"/>
      <c r="K679"/>
      <c r="L679" s="92"/>
      <c r="M679" s="92"/>
      <c r="N679" s="92"/>
      <c r="P679"/>
      <c r="Q679"/>
      <c r="R679"/>
      <c r="S679"/>
      <c r="T679"/>
      <c r="U679"/>
      <c r="V679"/>
    </row>
    <row r="680" spans="3:22" s="14" customFormat="1" x14ac:dyDescent="0.3">
      <c r="C680" s="90">
        <v>733491</v>
      </c>
      <c r="D680" s="90" t="s">
        <v>5976</v>
      </c>
      <c r="E680" s="90">
        <v>51948.7</v>
      </c>
      <c r="I680"/>
      <c r="J680"/>
      <c r="K680"/>
      <c r="L680" s="92"/>
      <c r="M680" s="92"/>
      <c r="N680" s="92"/>
      <c r="P680"/>
      <c r="Q680"/>
      <c r="R680"/>
      <c r="S680"/>
      <c r="T680"/>
      <c r="U680"/>
      <c r="V680"/>
    </row>
    <row r="681" spans="3:22" s="14" customFormat="1" x14ac:dyDescent="0.3">
      <c r="C681" s="90">
        <v>733493</v>
      </c>
      <c r="D681" s="90" t="s">
        <v>5977</v>
      </c>
      <c r="E681" s="90">
        <v>61337.120000000003</v>
      </c>
      <c r="I681"/>
      <c r="J681"/>
      <c r="K681"/>
      <c r="L681" s="92"/>
      <c r="M681" s="92"/>
      <c r="N681" s="92"/>
      <c r="P681"/>
      <c r="Q681"/>
      <c r="R681"/>
      <c r="S681"/>
      <c r="T681"/>
      <c r="U681"/>
      <c r="V681"/>
    </row>
    <row r="682" spans="3:22" s="14" customFormat="1" x14ac:dyDescent="0.3">
      <c r="C682" s="90">
        <v>734361</v>
      </c>
      <c r="D682" s="90" t="s">
        <v>5978</v>
      </c>
      <c r="E682" s="90">
        <v>52659.42</v>
      </c>
      <c r="I682"/>
      <c r="J682"/>
      <c r="K682"/>
      <c r="L682" s="92"/>
      <c r="M682" s="92"/>
      <c r="N682" s="92"/>
      <c r="P682"/>
      <c r="Q682"/>
      <c r="R682"/>
      <c r="S682"/>
      <c r="T682"/>
      <c r="U682"/>
      <c r="V682"/>
    </row>
    <row r="683" spans="3:22" s="14" customFormat="1" x14ac:dyDescent="0.3">
      <c r="C683" s="90">
        <v>734363</v>
      </c>
      <c r="D683" s="90" t="s">
        <v>5979</v>
      </c>
      <c r="E683" s="90">
        <v>52659.42</v>
      </c>
      <c r="I683"/>
      <c r="J683"/>
      <c r="K683"/>
      <c r="L683" s="92"/>
      <c r="M683" s="92"/>
      <c r="N683" s="92"/>
      <c r="P683"/>
      <c r="Q683"/>
      <c r="R683"/>
      <c r="S683"/>
      <c r="T683"/>
      <c r="U683"/>
      <c r="V683"/>
    </row>
    <row r="684" spans="3:22" s="14" customFormat="1" x14ac:dyDescent="0.3">
      <c r="C684" s="90">
        <v>734365</v>
      </c>
      <c r="D684" s="90" t="s">
        <v>5980</v>
      </c>
      <c r="E684" s="90">
        <v>67837.56</v>
      </c>
      <c r="I684"/>
      <c r="J684"/>
      <c r="K684"/>
      <c r="L684" s="92"/>
      <c r="M684" s="92"/>
      <c r="N684" s="92"/>
      <c r="P684"/>
      <c r="Q684"/>
      <c r="R684"/>
      <c r="S684"/>
      <c r="T684"/>
      <c r="U684"/>
      <c r="V684"/>
    </row>
    <row r="685" spans="3:22" s="14" customFormat="1" x14ac:dyDescent="0.3">
      <c r="C685" s="90">
        <v>734369</v>
      </c>
      <c r="D685" s="90" t="s">
        <v>5981</v>
      </c>
      <c r="E685" s="90">
        <v>53574.71</v>
      </c>
      <c r="I685"/>
      <c r="J685"/>
      <c r="K685"/>
      <c r="L685" s="92"/>
      <c r="M685" s="92"/>
      <c r="N685" s="92"/>
      <c r="P685"/>
      <c r="Q685"/>
      <c r="R685"/>
      <c r="S685"/>
      <c r="T685"/>
      <c r="U685"/>
      <c r="V685"/>
    </row>
    <row r="686" spans="3:22" s="14" customFormat="1" x14ac:dyDescent="0.3">
      <c r="C686" s="90">
        <v>734492</v>
      </c>
      <c r="D686" s="90" t="s">
        <v>5982</v>
      </c>
      <c r="E686" s="90">
        <v>56988.95</v>
      </c>
      <c r="I686"/>
      <c r="J686"/>
      <c r="K686"/>
      <c r="L686" s="92"/>
      <c r="M686" s="92"/>
      <c r="N686" s="92"/>
      <c r="P686"/>
      <c r="Q686"/>
      <c r="R686"/>
      <c r="S686"/>
      <c r="T686"/>
      <c r="U686"/>
      <c r="V686"/>
    </row>
    <row r="687" spans="3:22" s="14" customFormat="1" x14ac:dyDescent="0.3">
      <c r="C687" s="90">
        <v>734522</v>
      </c>
      <c r="D687" s="90" t="s">
        <v>5983</v>
      </c>
      <c r="E687" s="90">
        <v>69872.42</v>
      </c>
      <c r="I687"/>
      <c r="J687"/>
      <c r="K687"/>
      <c r="L687" s="92"/>
      <c r="M687" s="92"/>
      <c r="N687" s="92"/>
      <c r="P687"/>
      <c r="Q687"/>
      <c r="R687"/>
      <c r="S687"/>
      <c r="T687"/>
      <c r="U687"/>
      <c r="V687"/>
    </row>
    <row r="688" spans="3:22" s="14" customFormat="1" x14ac:dyDescent="0.3">
      <c r="C688" s="90">
        <v>737260</v>
      </c>
      <c r="D688" s="90" t="s">
        <v>5984</v>
      </c>
      <c r="E688" s="90">
        <v>36095.97</v>
      </c>
      <c r="I688"/>
      <c r="J688"/>
      <c r="K688"/>
      <c r="L688" s="92"/>
      <c r="M688" s="92"/>
      <c r="N688" s="92"/>
      <c r="P688"/>
      <c r="Q688"/>
      <c r="R688"/>
      <c r="S688"/>
      <c r="T688"/>
      <c r="U688"/>
      <c r="V688"/>
    </row>
    <row r="689" spans="3:22" s="14" customFormat="1" x14ac:dyDescent="0.3">
      <c r="C689" s="90">
        <v>738083</v>
      </c>
      <c r="D689" s="90" t="s">
        <v>5985</v>
      </c>
      <c r="E689" s="90">
        <v>20357.47</v>
      </c>
      <c r="I689"/>
      <c r="J689"/>
      <c r="K689"/>
      <c r="L689" s="92"/>
      <c r="M689" s="92"/>
      <c r="N689" s="92"/>
      <c r="P689"/>
      <c r="Q689"/>
      <c r="R689"/>
      <c r="S689"/>
      <c r="T689"/>
      <c r="U689"/>
      <c r="V689"/>
    </row>
    <row r="690" spans="3:22" s="14" customFormat="1" x14ac:dyDescent="0.3">
      <c r="C690" s="90">
        <v>738097</v>
      </c>
      <c r="D690" s="90" t="s">
        <v>5986</v>
      </c>
      <c r="E690" s="90">
        <v>20357.47</v>
      </c>
      <c r="I690"/>
      <c r="J690"/>
      <c r="K690"/>
      <c r="L690" s="92"/>
      <c r="M690" s="92"/>
      <c r="N690" s="92"/>
      <c r="P690"/>
      <c r="Q690"/>
      <c r="R690"/>
      <c r="S690"/>
      <c r="T690"/>
      <c r="U690"/>
      <c r="V690"/>
    </row>
    <row r="691" spans="3:22" s="14" customFormat="1" x14ac:dyDescent="0.3">
      <c r="C691" s="90">
        <v>738470</v>
      </c>
      <c r="D691" s="90" t="s">
        <v>5987</v>
      </c>
      <c r="E691" s="90">
        <v>560.66</v>
      </c>
      <c r="I691"/>
      <c r="J691"/>
      <c r="K691"/>
      <c r="L691" s="92"/>
      <c r="M691" s="92"/>
      <c r="N691" s="92"/>
      <c r="P691"/>
      <c r="Q691"/>
      <c r="R691"/>
      <c r="S691"/>
      <c r="T691"/>
      <c r="U691"/>
      <c r="V691"/>
    </row>
    <row r="692" spans="3:22" s="14" customFormat="1" x14ac:dyDescent="0.3">
      <c r="C692" s="90">
        <v>738894</v>
      </c>
      <c r="D692" s="90" t="s">
        <v>5988</v>
      </c>
      <c r="E692" s="90">
        <v>31753.87</v>
      </c>
      <c r="I692"/>
      <c r="J692"/>
      <c r="K692"/>
      <c r="L692" s="92"/>
      <c r="M692" s="92"/>
      <c r="N692" s="92"/>
      <c r="P692"/>
      <c r="Q692"/>
      <c r="R692"/>
      <c r="S692"/>
      <c r="T692"/>
      <c r="U692"/>
      <c r="V692"/>
    </row>
    <row r="693" spans="3:22" s="14" customFormat="1" x14ac:dyDescent="0.3">
      <c r="C693" s="90">
        <v>738905</v>
      </c>
      <c r="D693" s="90" t="s">
        <v>5989</v>
      </c>
      <c r="E693" s="90">
        <v>31753.87</v>
      </c>
      <c r="I693"/>
      <c r="J693"/>
      <c r="K693"/>
      <c r="L693" s="92"/>
      <c r="M693" s="92"/>
      <c r="N693" s="92"/>
      <c r="P693"/>
      <c r="Q693"/>
      <c r="R693"/>
      <c r="S693"/>
      <c r="T693"/>
      <c r="U693"/>
      <c r="V693"/>
    </row>
    <row r="694" spans="3:22" s="14" customFormat="1" x14ac:dyDescent="0.3">
      <c r="C694" s="90">
        <v>738911</v>
      </c>
      <c r="D694" s="90" t="s">
        <v>5990</v>
      </c>
      <c r="E694" s="90">
        <v>49065.9</v>
      </c>
      <c r="I694"/>
      <c r="J694"/>
      <c r="K694"/>
      <c r="L694" s="92"/>
      <c r="M694" s="92"/>
      <c r="N694" s="92"/>
      <c r="P694"/>
      <c r="Q694"/>
      <c r="R694"/>
      <c r="S694"/>
      <c r="T694"/>
      <c r="U694"/>
      <c r="V694"/>
    </row>
    <row r="695" spans="3:22" s="14" customFormat="1" x14ac:dyDescent="0.3">
      <c r="C695" s="90">
        <v>738915</v>
      </c>
      <c r="D695" s="90" t="s">
        <v>5991</v>
      </c>
      <c r="E695" s="90">
        <v>52659.42</v>
      </c>
      <c r="I695"/>
      <c r="J695"/>
      <c r="K695"/>
      <c r="L695" s="92"/>
      <c r="M695" s="92"/>
      <c r="N695" s="92"/>
      <c r="P695"/>
      <c r="Q695"/>
      <c r="R695"/>
      <c r="S695"/>
      <c r="T695"/>
      <c r="U695"/>
      <c r="V695"/>
    </row>
    <row r="696" spans="3:22" s="14" customFormat="1" x14ac:dyDescent="0.3">
      <c r="C696" s="90">
        <v>738980</v>
      </c>
      <c r="D696" s="90" t="s">
        <v>5992</v>
      </c>
      <c r="E696" s="90">
        <v>150052.6</v>
      </c>
      <c r="I696"/>
      <c r="J696"/>
      <c r="K696"/>
      <c r="L696" s="92"/>
      <c r="M696" s="92"/>
      <c r="N696" s="92"/>
      <c r="P696"/>
      <c r="Q696"/>
      <c r="R696"/>
      <c r="S696"/>
      <c r="T696"/>
      <c r="U696"/>
      <c r="V696"/>
    </row>
    <row r="697" spans="3:22" s="14" customFormat="1" x14ac:dyDescent="0.3">
      <c r="C697" s="90">
        <v>739802</v>
      </c>
      <c r="D697" s="90" t="s">
        <v>5993</v>
      </c>
      <c r="E697" s="90">
        <v>143917.35999999999</v>
      </c>
      <c r="I697"/>
      <c r="J697"/>
      <c r="K697"/>
      <c r="L697" s="92"/>
      <c r="M697" s="92"/>
      <c r="N697" s="92"/>
      <c r="P697"/>
      <c r="Q697"/>
      <c r="R697"/>
      <c r="S697"/>
      <c r="T697"/>
      <c r="U697"/>
      <c r="V697"/>
    </row>
    <row r="698" spans="3:22" s="14" customFormat="1" x14ac:dyDescent="0.3">
      <c r="C698" s="90">
        <v>740068</v>
      </c>
      <c r="D698" s="90" t="s">
        <v>5994</v>
      </c>
      <c r="E698" s="90">
        <v>18474.7</v>
      </c>
      <c r="I698"/>
      <c r="J698"/>
      <c r="K698"/>
      <c r="L698" s="92"/>
      <c r="M698" s="92"/>
      <c r="N698" s="92"/>
      <c r="P698"/>
      <c r="Q698"/>
      <c r="R698"/>
      <c r="S698"/>
      <c r="T698"/>
      <c r="U698"/>
      <c r="V698"/>
    </row>
    <row r="699" spans="3:22" s="14" customFormat="1" x14ac:dyDescent="0.3">
      <c r="C699" s="90">
        <v>740813</v>
      </c>
      <c r="D699" s="90" t="s">
        <v>5995</v>
      </c>
      <c r="E699" s="90">
        <v>8221.14</v>
      </c>
      <c r="I699"/>
      <c r="J699"/>
      <c r="K699"/>
      <c r="L699" s="92"/>
      <c r="M699" s="92"/>
      <c r="N699" s="92"/>
      <c r="P699"/>
      <c r="Q699"/>
      <c r="R699"/>
      <c r="S699"/>
      <c r="T699"/>
      <c r="U699"/>
      <c r="V699"/>
    </row>
    <row r="700" spans="3:22" s="14" customFormat="1" x14ac:dyDescent="0.3">
      <c r="C700" s="90">
        <v>744579</v>
      </c>
      <c r="D700" s="90" t="s">
        <v>5996</v>
      </c>
      <c r="E700" s="90">
        <v>2536.39</v>
      </c>
      <c r="I700"/>
      <c r="J700"/>
      <c r="K700"/>
      <c r="L700" s="92"/>
      <c r="M700" s="92"/>
      <c r="N700" s="92"/>
      <c r="P700"/>
      <c r="Q700"/>
      <c r="R700"/>
      <c r="S700"/>
      <c r="T700"/>
      <c r="U700"/>
      <c r="V700"/>
    </row>
    <row r="701" spans="3:22" s="14" customFormat="1" x14ac:dyDescent="0.3">
      <c r="C701" s="90">
        <v>756052</v>
      </c>
      <c r="D701" s="90" t="s">
        <v>5997</v>
      </c>
      <c r="E701" s="90">
        <v>3585.12</v>
      </c>
      <c r="I701"/>
      <c r="J701"/>
      <c r="K701"/>
      <c r="L701" s="92"/>
      <c r="M701" s="92"/>
      <c r="N701" s="92"/>
      <c r="P701"/>
      <c r="Q701"/>
      <c r="R701"/>
      <c r="S701"/>
      <c r="T701"/>
      <c r="U701"/>
      <c r="V701"/>
    </row>
    <row r="702" spans="3:22" s="14" customFormat="1" x14ac:dyDescent="0.3">
      <c r="C702" s="90">
        <v>762909</v>
      </c>
      <c r="D702" s="90" t="s">
        <v>5998</v>
      </c>
      <c r="E702" s="90">
        <v>31662.93</v>
      </c>
      <c r="I702"/>
      <c r="J702"/>
      <c r="K702"/>
      <c r="L702" s="92"/>
      <c r="M702" s="92"/>
      <c r="N702" s="92"/>
      <c r="P702"/>
      <c r="Q702"/>
      <c r="R702"/>
      <c r="S702"/>
      <c r="T702"/>
      <c r="U702"/>
      <c r="V702"/>
    </row>
    <row r="703" spans="3:22" s="14" customFormat="1" x14ac:dyDescent="0.3">
      <c r="C703" s="90">
        <v>762910</v>
      </c>
      <c r="D703" s="90" t="s">
        <v>5999</v>
      </c>
      <c r="E703" s="90">
        <v>31662.93</v>
      </c>
      <c r="I703"/>
      <c r="J703"/>
      <c r="K703"/>
      <c r="L703" s="92"/>
      <c r="M703" s="92"/>
      <c r="N703" s="92"/>
      <c r="P703"/>
      <c r="Q703"/>
      <c r="R703"/>
      <c r="S703"/>
      <c r="T703"/>
      <c r="U703"/>
      <c r="V703"/>
    </row>
    <row r="704" spans="3:22" s="14" customFormat="1" x14ac:dyDescent="0.3">
      <c r="C704" s="90">
        <v>762911</v>
      </c>
      <c r="D704" s="90" t="s">
        <v>6000</v>
      </c>
      <c r="E704" s="90">
        <v>16793.75</v>
      </c>
      <c r="I704"/>
      <c r="J704"/>
      <c r="K704"/>
      <c r="L704" s="92"/>
      <c r="M704" s="92"/>
      <c r="N704" s="92"/>
      <c r="P704"/>
      <c r="Q704"/>
      <c r="R704"/>
      <c r="S704"/>
      <c r="T704"/>
      <c r="U704"/>
      <c r="V704"/>
    </row>
    <row r="705" spans="3:22" s="14" customFormat="1" x14ac:dyDescent="0.3">
      <c r="C705" s="90">
        <v>762912</v>
      </c>
      <c r="D705" s="90" t="s">
        <v>6001</v>
      </c>
      <c r="E705" s="90">
        <v>17784.349999999999</v>
      </c>
      <c r="I705"/>
      <c r="J705"/>
      <c r="K705"/>
      <c r="L705" s="92"/>
      <c r="M705" s="92"/>
      <c r="N705" s="92"/>
      <c r="P705"/>
      <c r="Q705"/>
      <c r="R705"/>
      <c r="S705"/>
      <c r="T705"/>
      <c r="U705"/>
      <c r="V705"/>
    </row>
    <row r="706" spans="3:22" s="14" customFormat="1" x14ac:dyDescent="0.3">
      <c r="C706" s="90">
        <v>762913</v>
      </c>
      <c r="D706" s="90" t="s">
        <v>6002</v>
      </c>
      <c r="E706" s="90">
        <v>12658.23</v>
      </c>
      <c r="I706"/>
      <c r="J706"/>
      <c r="K706"/>
      <c r="L706" s="92"/>
      <c r="M706" s="92"/>
      <c r="N706" s="92"/>
      <c r="P706"/>
      <c r="Q706"/>
      <c r="R706"/>
      <c r="S706"/>
      <c r="T706"/>
      <c r="U706"/>
      <c r="V706"/>
    </row>
    <row r="707" spans="3:22" s="14" customFormat="1" x14ac:dyDescent="0.3">
      <c r="C707" s="90">
        <v>762914</v>
      </c>
      <c r="D707" s="90" t="s">
        <v>6003</v>
      </c>
      <c r="E707" s="90">
        <v>12658.23</v>
      </c>
      <c r="I707"/>
      <c r="J707"/>
      <c r="K707"/>
      <c r="L707" s="92"/>
      <c r="M707" s="92"/>
      <c r="N707" s="92"/>
      <c r="P707"/>
      <c r="Q707"/>
      <c r="R707"/>
      <c r="S707"/>
      <c r="T707"/>
      <c r="U707"/>
      <c r="V707"/>
    </row>
    <row r="708" spans="3:22" s="14" customFormat="1" x14ac:dyDescent="0.3">
      <c r="C708" s="90">
        <v>763768</v>
      </c>
      <c r="D708" s="90" t="s">
        <v>6004</v>
      </c>
      <c r="E708" s="90">
        <v>1886.53</v>
      </c>
      <c r="I708"/>
      <c r="J708"/>
      <c r="K708"/>
      <c r="L708" s="92"/>
      <c r="M708" s="92"/>
      <c r="N708" s="92"/>
      <c r="P708"/>
      <c r="Q708"/>
      <c r="R708"/>
      <c r="S708"/>
      <c r="T708"/>
      <c r="U708"/>
      <c r="V708"/>
    </row>
    <row r="709" spans="3:22" s="14" customFormat="1" x14ac:dyDescent="0.3">
      <c r="C709" s="90">
        <v>764350</v>
      </c>
      <c r="D709" s="90" t="s">
        <v>6005</v>
      </c>
      <c r="E709" s="90">
        <v>6315.67</v>
      </c>
      <c r="I709"/>
      <c r="J709"/>
      <c r="K709"/>
      <c r="L709" s="92"/>
      <c r="M709" s="92"/>
      <c r="N709" s="92"/>
      <c r="P709"/>
      <c r="Q709"/>
      <c r="R709"/>
      <c r="S709"/>
      <c r="T709"/>
      <c r="U709"/>
      <c r="V709"/>
    </row>
    <row r="710" spans="3:22" s="14" customFormat="1" x14ac:dyDescent="0.3">
      <c r="C710" s="90">
        <v>764419</v>
      </c>
      <c r="D710" s="90" t="s">
        <v>6006</v>
      </c>
      <c r="E710" s="90">
        <v>19175.009999999998</v>
      </c>
      <c r="I710"/>
      <c r="J710"/>
      <c r="K710"/>
      <c r="L710" s="92"/>
      <c r="M710" s="92"/>
      <c r="N710" s="92"/>
      <c r="P710"/>
      <c r="Q710"/>
      <c r="R710"/>
      <c r="S710"/>
      <c r="T710"/>
      <c r="U710"/>
      <c r="V710"/>
    </row>
    <row r="711" spans="3:22" s="14" customFormat="1" x14ac:dyDescent="0.3">
      <c r="C711" s="90">
        <v>764420</v>
      </c>
      <c r="D711" s="90" t="s">
        <v>6007</v>
      </c>
      <c r="E711" s="90">
        <v>44736.959999999999</v>
      </c>
      <c r="I711"/>
      <c r="J711"/>
      <c r="K711"/>
      <c r="L711" s="92"/>
      <c r="M711" s="92"/>
      <c r="N711" s="92"/>
      <c r="P711"/>
      <c r="Q711"/>
      <c r="R711"/>
      <c r="S711"/>
      <c r="T711"/>
      <c r="U711"/>
      <c r="V711"/>
    </row>
    <row r="712" spans="3:22" s="14" customFormat="1" x14ac:dyDescent="0.3">
      <c r="C712" s="90">
        <v>765437</v>
      </c>
      <c r="D712" s="90" t="s">
        <v>6008</v>
      </c>
      <c r="E712" s="90">
        <v>8511.02</v>
      </c>
      <c r="I712"/>
      <c r="J712"/>
      <c r="K712"/>
      <c r="L712" s="92"/>
      <c r="M712" s="92"/>
      <c r="N712" s="92"/>
      <c r="P712"/>
      <c r="Q712"/>
      <c r="R712"/>
      <c r="S712"/>
      <c r="T712"/>
      <c r="U712"/>
      <c r="V712"/>
    </row>
    <row r="713" spans="3:22" s="14" customFormat="1" x14ac:dyDescent="0.3">
      <c r="C713" s="90">
        <v>765553</v>
      </c>
      <c r="D713" s="90" t="s">
        <v>6009</v>
      </c>
      <c r="E713" s="90">
        <v>106289.5</v>
      </c>
      <c r="I713"/>
      <c r="J713"/>
      <c r="K713"/>
      <c r="L713" s="92"/>
      <c r="M713" s="92"/>
      <c r="N713" s="92"/>
      <c r="P713"/>
      <c r="Q713"/>
      <c r="R713"/>
      <c r="S713"/>
      <c r="T713"/>
      <c r="U713"/>
      <c r="V713"/>
    </row>
    <row r="714" spans="3:22" s="14" customFormat="1" x14ac:dyDescent="0.3">
      <c r="C714" s="90">
        <v>765554</v>
      </c>
      <c r="D714" s="90" t="s">
        <v>6010</v>
      </c>
      <c r="E714" s="90">
        <v>85489.35</v>
      </c>
      <c r="I714"/>
      <c r="J714"/>
      <c r="K714"/>
      <c r="L714" s="92"/>
      <c r="M714" s="92"/>
      <c r="N714" s="92"/>
      <c r="P714"/>
      <c r="Q714"/>
      <c r="R714"/>
      <c r="S714"/>
      <c r="T714"/>
      <c r="U714"/>
      <c r="V714"/>
    </row>
    <row r="715" spans="3:22" s="14" customFormat="1" x14ac:dyDescent="0.3">
      <c r="C715" s="90">
        <v>765565</v>
      </c>
      <c r="D715" s="90" t="s">
        <v>6011</v>
      </c>
      <c r="E715" s="90">
        <v>98983.06</v>
      </c>
      <c r="I715"/>
      <c r="J715"/>
      <c r="K715"/>
      <c r="L715" s="92"/>
      <c r="M715" s="92"/>
      <c r="N715" s="92"/>
      <c r="P715"/>
      <c r="Q715"/>
      <c r="R715"/>
      <c r="S715"/>
      <c r="T715"/>
      <c r="U715"/>
      <c r="V715"/>
    </row>
    <row r="716" spans="3:22" s="14" customFormat="1" x14ac:dyDescent="0.3">
      <c r="C716" s="90">
        <v>768757</v>
      </c>
      <c r="D716" s="90" t="s">
        <v>6012</v>
      </c>
      <c r="E716" s="90">
        <v>32705.59</v>
      </c>
      <c r="I716"/>
      <c r="J716"/>
      <c r="K716"/>
      <c r="L716" s="92"/>
      <c r="M716" s="92"/>
      <c r="N716" s="92"/>
      <c r="P716"/>
      <c r="Q716"/>
      <c r="R716"/>
      <c r="S716"/>
      <c r="T716"/>
      <c r="U716"/>
      <c r="V716"/>
    </row>
    <row r="717" spans="3:22" s="14" customFormat="1" x14ac:dyDescent="0.3">
      <c r="C717" s="90">
        <v>768758</v>
      </c>
      <c r="D717" s="90" t="s">
        <v>6013</v>
      </c>
      <c r="E717" s="90">
        <v>32705.74</v>
      </c>
      <c r="I717"/>
      <c r="J717"/>
      <c r="K717"/>
      <c r="L717" s="92"/>
      <c r="M717" s="92"/>
      <c r="N717" s="92"/>
      <c r="P717"/>
      <c r="Q717"/>
      <c r="R717"/>
      <c r="S717"/>
      <c r="T717"/>
      <c r="U717"/>
      <c r="V717"/>
    </row>
    <row r="718" spans="3:22" s="14" customFormat="1" x14ac:dyDescent="0.3">
      <c r="C718" s="90">
        <v>768759</v>
      </c>
      <c r="D718" s="90" t="s">
        <v>6014</v>
      </c>
      <c r="E718" s="90">
        <v>52014.91</v>
      </c>
      <c r="I718"/>
      <c r="J718"/>
      <c r="K718"/>
      <c r="L718" s="92"/>
      <c r="M718" s="92"/>
      <c r="N718" s="92"/>
      <c r="P718"/>
      <c r="Q718"/>
      <c r="R718"/>
      <c r="S718"/>
      <c r="T718"/>
      <c r="U718"/>
      <c r="V718"/>
    </row>
    <row r="719" spans="3:22" s="14" customFormat="1" x14ac:dyDescent="0.3">
      <c r="C719" s="90">
        <v>768763</v>
      </c>
      <c r="D719" s="90" t="s">
        <v>6015</v>
      </c>
      <c r="E719" s="90">
        <v>68654.83</v>
      </c>
      <c r="I719"/>
      <c r="J719"/>
      <c r="K719"/>
      <c r="L719" s="92"/>
      <c r="M719" s="92"/>
      <c r="N719" s="92"/>
      <c r="P719"/>
      <c r="Q719"/>
      <c r="R719"/>
      <c r="S719"/>
      <c r="T719"/>
      <c r="U719"/>
      <c r="V719"/>
    </row>
    <row r="720" spans="3:22" s="14" customFormat="1" x14ac:dyDescent="0.3">
      <c r="C720" s="90">
        <v>768764</v>
      </c>
      <c r="D720" s="90" t="s">
        <v>6016</v>
      </c>
      <c r="E720" s="90">
        <v>44987.64</v>
      </c>
      <c r="I720"/>
      <c r="J720"/>
      <c r="K720"/>
      <c r="L720" s="92"/>
      <c r="M720" s="92"/>
      <c r="N720" s="92"/>
      <c r="P720"/>
      <c r="Q720"/>
      <c r="R720"/>
      <c r="S720"/>
      <c r="T720"/>
      <c r="U720"/>
      <c r="V720"/>
    </row>
    <row r="721" spans="3:22" s="14" customFormat="1" x14ac:dyDescent="0.3">
      <c r="C721" s="90">
        <v>768879</v>
      </c>
      <c r="D721" s="90" t="s">
        <v>6017</v>
      </c>
      <c r="E721" s="90">
        <v>20357.47</v>
      </c>
      <c r="I721"/>
      <c r="J721"/>
      <c r="K721"/>
      <c r="L721" s="92"/>
      <c r="M721" s="92"/>
      <c r="N721" s="92"/>
      <c r="P721"/>
      <c r="Q721"/>
      <c r="R721"/>
      <c r="S721"/>
      <c r="T721"/>
      <c r="U721"/>
      <c r="V721"/>
    </row>
    <row r="722" spans="3:22" s="14" customFormat="1" x14ac:dyDescent="0.3">
      <c r="C722" s="90">
        <v>768885</v>
      </c>
      <c r="D722" s="90" t="s">
        <v>6018</v>
      </c>
      <c r="E722" s="90">
        <v>54239.16</v>
      </c>
      <c r="I722"/>
      <c r="J722"/>
      <c r="K722"/>
      <c r="L722" s="92"/>
      <c r="M722" s="92"/>
      <c r="N722" s="92"/>
      <c r="P722"/>
      <c r="Q722"/>
      <c r="R722"/>
      <c r="S722"/>
      <c r="T722"/>
      <c r="U722"/>
      <c r="V722"/>
    </row>
    <row r="723" spans="3:22" s="14" customFormat="1" x14ac:dyDescent="0.3">
      <c r="C723" s="90">
        <v>768887</v>
      </c>
      <c r="D723" s="90" t="s">
        <v>6019</v>
      </c>
      <c r="E723" s="90">
        <v>67831.34</v>
      </c>
      <c r="I723"/>
      <c r="J723"/>
      <c r="K723"/>
      <c r="L723" s="92"/>
      <c r="M723" s="92"/>
      <c r="N723" s="92"/>
      <c r="P723"/>
      <c r="Q723"/>
      <c r="R723"/>
      <c r="S723"/>
      <c r="T723"/>
      <c r="U723"/>
      <c r="V723"/>
    </row>
    <row r="724" spans="3:22" s="14" customFormat="1" x14ac:dyDescent="0.3">
      <c r="C724" s="90">
        <v>768889</v>
      </c>
      <c r="D724" s="90" t="s">
        <v>6020</v>
      </c>
      <c r="E724" s="90">
        <v>16877.75</v>
      </c>
      <c r="I724"/>
      <c r="J724"/>
      <c r="K724"/>
      <c r="L724" s="92"/>
      <c r="M724" s="92"/>
      <c r="N724" s="92"/>
      <c r="P724"/>
      <c r="Q724"/>
      <c r="R724"/>
      <c r="S724"/>
      <c r="T724"/>
      <c r="U724"/>
      <c r="V724"/>
    </row>
    <row r="725" spans="3:22" s="14" customFormat="1" x14ac:dyDescent="0.3">
      <c r="C725" s="90">
        <v>768891</v>
      </c>
      <c r="D725" s="90" t="s">
        <v>6021</v>
      </c>
      <c r="E725" s="90">
        <v>149145.70000000001</v>
      </c>
      <c r="I725"/>
      <c r="J725"/>
      <c r="K725"/>
      <c r="L725" s="92"/>
      <c r="M725" s="92"/>
      <c r="N725" s="92"/>
      <c r="P725"/>
      <c r="Q725"/>
      <c r="R725"/>
      <c r="S725"/>
      <c r="T725"/>
      <c r="U725"/>
      <c r="V725"/>
    </row>
    <row r="726" spans="3:22" s="14" customFormat="1" x14ac:dyDescent="0.3">
      <c r="C726" s="90">
        <v>768893</v>
      </c>
      <c r="D726" s="90" t="s">
        <v>6022</v>
      </c>
      <c r="E726" s="90">
        <v>150052.32</v>
      </c>
      <c r="I726"/>
      <c r="J726"/>
      <c r="K726"/>
      <c r="L726" s="92"/>
      <c r="M726" s="92"/>
      <c r="N726" s="92"/>
      <c r="P726"/>
      <c r="Q726"/>
      <c r="R726"/>
      <c r="S726"/>
      <c r="T726"/>
      <c r="U726"/>
      <c r="V726"/>
    </row>
    <row r="727" spans="3:22" s="14" customFormat="1" x14ac:dyDescent="0.3">
      <c r="C727" s="90">
        <v>768894</v>
      </c>
      <c r="D727" s="90" t="s">
        <v>6023</v>
      </c>
      <c r="E727" s="90">
        <v>37295.93</v>
      </c>
      <c r="I727"/>
      <c r="J727"/>
      <c r="K727"/>
      <c r="L727" s="92"/>
      <c r="M727" s="92"/>
      <c r="N727" s="92"/>
      <c r="P727"/>
      <c r="Q727"/>
      <c r="R727"/>
      <c r="S727"/>
      <c r="T727"/>
      <c r="U727"/>
      <c r="V727"/>
    </row>
    <row r="728" spans="3:22" s="14" customFormat="1" x14ac:dyDescent="0.3">
      <c r="C728" s="90">
        <v>768895</v>
      </c>
      <c r="D728" s="90" t="s">
        <v>6024</v>
      </c>
      <c r="E728" s="90">
        <v>46154.78</v>
      </c>
      <c r="I728"/>
      <c r="J728"/>
      <c r="K728"/>
      <c r="L728" s="92"/>
      <c r="M728" s="92"/>
      <c r="N728" s="92"/>
      <c r="P728"/>
      <c r="Q728"/>
      <c r="R728"/>
      <c r="S728"/>
      <c r="T728"/>
      <c r="U728"/>
      <c r="V728"/>
    </row>
    <row r="729" spans="3:22" s="14" customFormat="1" x14ac:dyDescent="0.3">
      <c r="C729" s="90">
        <v>768896</v>
      </c>
      <c r="D729" s="90" t="s">
        <v>6025</v>
      </c>
      <c r="E729" s="90">
        <v>295799.39</v>
      </c>
      <c r="I729"/>
      <c r="J729"/>
      <c r="K729"/>
      <c r="L729" s="92"/>
      <c r="M729" s="92"/>
      <c r="N729" s="92"/>
      <c r="P729"/>
      <c r="Q729"/>
      <c r="R729"/>
      <c r="S729"/>
      <c r="T729"/>
      <c r="U729"/>
      <c r="V729"/>
    </row>
    <row r="730" spans="3:22" s="14" customFormat="1" x14ac:dyDescent="0.3">
      <c r="C730" s="90">
        <v>768897</v>
      </c>
      <c r="D730" s="90" t="s">
        <v>6026</v>
      </c>
      <c r="E730" s="90">
        <v>375147.56</v>
      </c>
      <c r="I730"/>
      <c r="J730"/>
      <c r="K730"/>
      <c r="L730" s="92"/>
      <c r="M730" s="92"/>
      <c r="N730" s="92"/>
      <c r="P730"/>
      <c r="Q730"/>
      <c r="R730"/>
      <c r="S730"/>
      <c r="T730"/>
      <c r="U730"/>
      <c r="V730"/>
    </row>
    <row r="731" spans="3:22" s="14" customFormat="1" x14ac:dyDescent="0.3">
      <c r="C731" s="90">
        <v>768899</v>
      </c>
      <c r="D731" s="90" t="s">
        <v>6027</v>
      </c>
      <c r="E731" s="90">
        <v>512221.12</v>
      </c>
      <c r="I731"/>
      <c r="J731"/>
      <c r="K731"/>
      <c r="L731" s="92"/>
      <c r="M731" s="92"/>
      <c r="N731" s="92"/>
      <c r="P731"/>
      <c r="Q731"/>
      <c r="R731"/>
      <c r="S731"/>
      <c r="T731"/>
      <c r="U731"/>
      <c r="V731"/>
    </row>
    <row r="732" spans="3:22" s="14" customFormat="1" x14ac:dyDescent="0.3">
      <c r="C732" s="90">
        <v>768900</v>
      </c>
      <c r="D732" s="90" t="s">
        <v>6028</v>
      </c>
      <c r="E732" s="90">
        <v>170270.13</v>
      </c>
      <c r="I732"/>
      <c r="J732"/>
      <c r="K732"/>
      <c r="L732" s="92"/>
      <c r="M732" s="92"/>
      <c r="N732" s="92"/>
      <c r="P732"/>
      <c r="Q732"/>
      <c r="R732"/>
      <c r="S732"/>
      <c r="T732"/>
      <c r="U732"/>
      <c r="V732"/>
    </row>
    <row r="733" spans="3:22" s="14" customFormat="1" x14ac:dyDescent="0.3">
      <c r="C733" s="90">
        <v>768901</v>
      </c>
      <c r="D733" s="90" t="s">
        <v>6029</v>
      </c>
      <c r="E733" s="90">
        <v>213550.81</v>
      </c>
      <c r="I733"/>
      <c r="J733"/>
      <c r="K733"/>
      <c r="L733" s="92"/>
      <c r="M733" s="92"/>
      <c r="N733" s="92"/>
      <c r="P733"/>
      <c r="Q733"/>
      <c r="R733"/>
      <c r="S733"/>
      <c r="T733"/>
      <c r="U733"/>
      <c r="V733"/>
    </row>
    <row r="734" spans="3:22" s="14" customFormat="1" x14ac:dyDescent="0.3">
      <c r="C734" s="90">
        <v>768903</v>
      </c>
      <c r="D734" s="90" t="s">
        <v>6030</v>
      </c>
      <c r="E734" s="90">
        <v>303005.63</v>
      </c>
      <c r="I734"/>
      <c r="J734"/>
      <c r="K734"/>
      <c r="L734" s="92"/>
      <c r="M734" s="92"/>
      <c r="N734" s="92"/>
      <c r="P734"/>
      <c r="Q734"/>
      <c r="R734"/>
      <c r="S734"/>
      <c r="T734"/>
      <c r="U734"/>
      <c r="V734"/>
    </row>
    <row r="735" spans="3:22" s="14" customFormat="1" x14ac:dyDescent="0.3">
      <c r="C735" s="90">
        <v>768940</v>
      </c>
      <c r="D735" s="90" t="s">
        <v>6031</v>
      </c>
      <c r="E735" s="90">
        <v>16584.7</v>
      </c>
      <c r="I735"/>
      <c r="J735"/>
      <c r="K735"/>
      <c r="L735" s="92"/>
      <c r="M735" s="92"/>
      <c r="N735" s="92"/>
      <c r="P735"/>
      <c r="Q735"/>
      <c r="R735"/>
      <c r="S735"/>
      <c r="T735"/>
      <c r="U735"/>
      <c r="V735"/>
    </row>
    <row r="736" spans="3:22" s="14" customFormat="1" x14ac:dyDescent="0.3">
      <c r="C736" s="90">
        <v>769388</v>
      </c>
      <c r="D736" s="90" t="s">
        <v>6032</v>
      </c>
      <c r="E736" s="90">
        <v>226335.82</v>
      </c>
      <c r="I736"/>
      <c r="J736"/>
      <c r="K736"/>
      <c r="L736" s="92"/>
      <c r="M736" s="92"/>
      <c r="N736" s="92"/>
      <c r="P736"/>
      <c r="Q736"/>
      <c r="R736"/>
      <c r="S736"/>
      <c r="T736"/>
      <c r="U736"/>
      <c r="V736"/>
    </row>
    <row r="737" spans="3:22" s="14" customFormat="1" x14ac:dyDescent="0.3">
      <c r="C737" s="90">
        <v>771150</v>
      </c>
      <c r="D737" s="90" t="s">
        <v>6033</v>
      </c>
      <c r="E737" s="90">
        <v>10184.73</v>
      </c>
      <c r="I737"/>
      <c r="J737"/>
      <c r="K737"/>
      <c r="L737" s="92"/>
      <c r="M737" s="92"/>
      <c r="N737" s="92"/>
      <c r="P737"/>
      <c r="Q737"/>
      <c r="R737"/>
      <c r="S737"/>
      <c r="T737"/>
      <c r="U737"/>
      <c r="V737"/>
    </row>
    <row r="738" spans="3:22" s="14" customFormat="1" x14ac:dyDescent="0.3">
      <c r="C738" s="90">
        <v>771151</v>
      </c>
      <c r="D738" s="90" t="s">
        <v>6034</v>
      </c>
      <c r="E738" s="90">
        <v>10660.96</v>
      </c>
      <c r="I738"/>
      <c r="J738"/>
      <c r="K738"/>
      <c r="L738" s="92"/>
      <c r="M738" s="92"/>
      <c r="N738" s="92"/>
      <c r="P738"/>
      <c r="Q738"/>
      <c r="R738"/>
      <c r="S738"/>
      <c r="T738"/>
      <c r="U738"/>
      <c r="V738"/>
    </row>
    <row r="739" spans="3:22" s="14" customFormat="1" x14ac:dyDescent="0.3">
      <c r="C739" s="90">
        <v>771152</v>
      </c>
      <c r="D739" s="90" t="s">
        <v>6035</v>
      </c>
      <c r="E739" s="90">
        <v>11536.78</v>
      </c>
      <c r="I739"/>
      <c r="J739"/>
      <c r="K739"/>
      <c r="L739" s="92"/>
      <c r="M739" s="92"/>
      <c r="N739" s="92"/>
      <c r="P739"/>
      <c r="Q739"/>
      <c r="R739"/>
      <c r="S739"/>
      <c r="T739"/>
      <c r="U739"/>
      <c r="V739"/>
    </row>
    <row r="740" spans="3:22" s="14" customFormat="1" x14ac:dyDescent="0.3">
      <c r="C740" s="90">
        <v>771153</v>
      </c>
      <c r="D740" s="90" t="s">
        <v>6036</v>
      </c>
      <c r="E740" s="90">
        <v>12940.01</v>
      </c>
      <c r="I740"/>
      <c r="J740"/>
      <c r="K740"/>
      <c r="L740" s="92"/>
      <c r="M740" s="92"/>
      <c r="N740" s="92"/>
      <c r="P740"/>
      <c r="Q740"/>
      <c r="R740"/>
      <c r="S740"/>
      <c r="T740"/>
      <c r="U740"/>
      <c r="V740"/>
    </row>
    <row r="741" spans="3:22" s="14" customFormat="1" x14ac:dyDescent="0.3">
      <c r="C741" s="90">
        <v>771154</v>
      </c>
      <c r="D741" s="90" t="s">
        <v>6037</v>
      </c>
      <c r="E741" s="90">
        <v>16221.82</v>
      </c>
      <c r="I741"/>
      <c r="J741"/>
      <c r="K741"/>
      <c r="L741" s="92"/>
      <c r="M741" s="92"/>
      <c r="N741" s="92"/>
      <c r="P741"/>
      <c r="Q741"/>
      <c r="R741"/>
      <c r="S741"/>
      <c r="T741"/>
      <c r="U741"/>
      <c r="V741"/>
    </row>
    <row r="742" spans="3:22" s="14" customFormat="1" x14ac:dyDescent="0.3">
      <c r="C742" s="90">
        <v>771376</v>
      </c>
      <c r="D742" s="90" t="s">
        <v>6038</v>
      </c>
      <c r="E742" s="90">
        <v>1094.56</v>
      </c>
      <c r="I742"/>
      <c r="J742"/>
      <c r="K742"/>
      <c r="L742" s="92"/>
      <c r="M742" s="92"/>
      <c r="N742" s="92"/>
      <c r="P742"/>
      <c r="Q742"/>
      <c r="R742"/>
      <c r="S742"/>
      <c r="T742"/>
      <c r="U742"/>
      <c r="V742"/>
    </row>
    <row r="743" spans="3:22" s="14" customFormat="1" x14ac:dyDescent="0.3">
      <c r="C743" s="90">
        <v>771377</v>
      </c>
      <c r="D743" s="90" t="s">
        <v>6039</v>
      </c>
      <c r="E743" s="90">
        <v>1094.56</v>
      </c>
      <c r="I743"/>
      <c r="J743"/>
      <c r="K743"/>
      <c r="L743" s="92"/>
      <c r="M743" s="92"/>
      <c r="N743" s="92"/>
      <c r="P743"/>
      <c r="Q743"/>
      <c r="R743"/>
      <c r="S743"/>
      <c r="T743"/>
      <c r="U743"/>
      <c r="V743"/>
    </row>
    <row r="744" spans="3:22" s="14" customFormat="1" x14ac:dyDescent="0.3">
      <c r="C744" s="90">
        <v>772626</v>
      </c>
      <c r="D744" s="90" t="s">
        <v>6040</v>
      </c>
      <c r="E744" s="90">
        <v>301999.40999999997</v>
      </c>
      <c r="I744"/>
      <c r="J744"/>
      <c r="K744"/>
      <c r="L744" s="92"/>
      <c r="M744" s="92"/>
      <c r="N744" s="92"/>
      <c r="P744"/>
      <c r="Q744"/>
      <c r="R744"/>
      <c r="S744"/>
      <c r="T744"/>
      <c r="U744"/>
      <c r="V744"/>
    </row>
    <row r="745" spans="3:22" s="14" customFormat="1" x14ac:dyDescent="0.3">
      <c r="C745" s="90">
        <v>776324</v>
      </c>
      <c r="D745" s="90" t="s">
        <v>6041</v>
      </c>
      <c r="E745" s="90">
        <v>15965.78</v>
      </c>
      <c r="I745"/>
      <c r="J745"/>
      <c r="K745"/>
      <c r="L745" s="92"/>
      <c r="M745" s="92"/>
      <c r="N745" s="92"/>
      <c r="P745"/>
      <c r="Q745"/>
      <c r="R745"/>
      <c r="S745"/>
      <c r="T745"/>
      <c r="U745"/>
      <c r="V745"/>
    </row>
    <row r="746" spans="3:22" s="14" customFormat="1" x14ac:dyDescent="0.3">
      <c r="C746" s="90">
        <v>776505</v>
      </c>
      <c r="D746" s="90" t="s">
        <v>6042</v>
      </c>
      <c r="E746" s="90">
        <v>152621.81</v>
      </c>
      <c r="I746"/>
      <c r="J746"/>
      <c r="K746"/>
      <c r="L746" s="92"/>
      <c r="M746" s="92"/>
      <c r="N746" s="92"/>
      <c r="P746"/>
      <c r="Q746"/>
      <c r="R746"/>
      <c r="S746"/>
      <c r="T746"/>
      <c r="U746"/>
      <c r="V746"/>
    </row>
    <row r="747" spans="3:22" s="14" customFormat="1" x14ac:dyDescent="0.3">
      <c r="C747" s="90">
        <v>780549</v>
      </c>
      <c r="D747" s="90" t="s">
        <v>6043</v>
      </c>
      <c r="E747" s="90">
        <v>75418.53</v>
      </c>
      <c r="I747"/>
      <c r="J747"/>
      <c r="K747"/>
      <c r="L747" s="92"/>
      <c r="M747" s="92"/>
      <c r="N747" s="92"/>
      <c r="P747"/>
      <c r="Q747"/>
      <c r="R747"/>
      <c r="S747"/>
      <c r="T747"/>
      <c r="U747"/>
      <c r="V747"/>
    </row>
    <row r="748" spans="3:22" s="14" customFormat="1" x14ac:dyDescent="0.3">
      <c r="C748" s="90">
        <v>780552</v>
      </c>
      <c r="D748" s="90" t="s">
        <v>6044</v>
      </c>
      <c r="E748" s="90">
        <v>75418.53</v>
      </c>
      <c r="I748"/>
      <c r="J748"/>
      <c r="K748"/>
      <c r="L748" s="92"/>
      <c r="M748" s="92"/>
      <c r="N748" s="92"/>
      <c r="P748"/>
      <c r="Q748"/>
      <c r="R748"/>
      <c r="S748"/>
      <c r="T748"/>
      <c r="U748"/>
      <c r="V748"/>
    </row>
    <row r="749" spans="3:22" s="14" customFormat="1" x14ac:dyDescent="0.3">
      <c r="C749" s="90">
        <v>780578</v>
      </c>
      <c r="D749" s="90" t="s">
        <v>6045</v>
      </c>
      <c r="E749" s="90">
        <v>75418.53</v>
      </c>
      <c r="I749"/>
      <c r="J749"/>
      <c r="K749"/>
      <c r="L749" s="92"/>
      <c r="M749" s="92"/>
      <c r="N749" s="92"/>
      <c r="P749"/>
      <c r="Q749"/>
      <c r="R749"/>
      <c r="S749"/>
      <c r="T749"/>
      <c r="U749"/>
      <c r="V749"/>
    </row>
    <row r="750" spans="3:22" s="14" customFormat="1" x14ac:dyDescent="0.3">
      <c r="C750" s="90">
        <v>780584</v>
      </c>
      <c r="D750" s="90" t="s">
        <v>6046</v>
      </c>
      <c r="E750" s="90">
        <v>69536.44</v>
      </c>
      <c r="I750"/>
      <c r="J750"/>
      <c r="K750"/>
      <c r="L750" s="92"/>
      <c r="M750" s="92"/>
      <c r="N750" s="92"/>
      <c r="P750"/>
      <c r="Q750"/>
      <c r="R750"/>
      <c r="S750"/>
      <c r="T750"/>
      <c r="U750"/>
      <c r="V750"/>
    </row>
    <row r="751" spans="3:22" s="14" customFormat="1" x14ac:dyDescent="0.3">
      <c r="C751" s="90">
        <v>780787</v>
      </c>
      <c r="D751" s="90" t="s">
        <v>6047</v>
      </c>
      <c r="E751" s="90">
        <v>1477.98</v>
      </c>
      <c r="I751"/>
      <c r="J751"/>
      <c r="K751"/>
      <c r="L751" s="92"/>
      <c r="M751" s="92"/>
      <c r="N751" s="92"/>
      <c r="P751"/>
      <c r="Q751"/>
      <c r="R751"/>
      <c r="S751"/>
      <c r="T751"/>
      <c r="U751"/>
      <c r="V751"/>
    </row>
    <row r="752" spans="3:22" s="14" customFormat="1" x14ac:dyDescent="0.3">
      <c r="C752" s="90">
        <v>780788</v>
      </c>
      <c r="D752" s="90" t="s">
        <v>6048</v>
      </c>
      <c r="E752" s="90">
        <v>1477.98</v>
      </c>
      <c r="I752"/>
      <c r="J752"/>
      <c r="K752"/>
      <c r="L752" s="92"/>
      <c r="M752" s="92"/>
      <c r="N752" s="92"/>
      <c r="P752"/>
      <c r="Q752"/>
      <c r="R752"/>
      <c r="S752"/>
      <c r="T752"/>
      <c r="U752"/>
      <c r="V752"/>
    </row>
    <row r="753" spans="3:22" s="14" customFormat="1" x14ac:dyDescent="0.3">
      <c r="C753" s="90">
        <v>781862</v>
      </c>
      <c r="D753" s="90" t="s">
        <v>6049</v>
      </c>
      <c r="E753" s="90">
        <v>4217.4799999999996</v>
      </c>
      <c r="I753"/>
      <c r="J753"/>
      <c r="K753"/>
      <c r="L753" s="92"/>
      <c r="M753" s="92"/>
      <c r="N753" s="92"/>
      <c r="P753"/>
      <c r="Q753"/>
      <c r="R753"/>
      <c r="S753"/>
      <c r="T753"/>
      <c r="U753"/>
      <c r="V753"/>
    </row>
    <row r="754" spans="3:22" s="14" customFormat="1" x14ac:dyDescent="0.3">
      <c r="C754" s="90">
        <v>782148</v>
      </c>
      <c r="D754" s="90" t="s">
        <v>6050</v>
      </c>
      <c r="E754" s="90">
        <v>98011.67</v>
      </c>
      <c r="I754"/>
      <c r="J754"/>
      <c r="K754"/>
      <c r="L754" s="92"/>
      <c r="M754" s="92"/>
      <c r="N754" s="92"/>
      <c r="P754"/>
      <c r="Q754"/>
      <c r="R754"/>
      <c r="S754"/>
      <c r="T754"/>
      <c r="U754"/>
      <c r="V754"/>
    </row>
    <row r="755" spans="3:22" s="14" customFormat="1" x14ac:dyDescent="0.3">
      <c r="C755" s="90">
        <v>782184</v>
      </c>
      <c r="D755" s="90" t="s">
        <v>6051</v>
      </c>
      <c r="E755" s="90">
        <v>31942.25</v>
      </c>
      <c r="I755"/>
      <c r="J755"/>
      <c r="K755"/>
      <c r="L755" s="92"/>
      <c r="M755" s="92"/>
      <c r="N755" s="92"/>
      <c r="P755"/>
      <c r="Q755"/>
      <c r="R755"/>
      <c r="S755"/>
      <c r="T755"/>
      <c r="U755"/>
      <c r="V755"/>
    </row>
    <row r="756" spans="3:22" s="14" customFormat="1" x14ac:dyDescent="0.3">
      <c r="C756" s="90">
        <v>782925</v>
      </c>
      <c r="D756" s="90" t="s">
        <v>6052</v>
      </c>
      <c r="E756" s="90">
        <v>30918.67</v>
      </c>
      <c r="I756"/>
      <c r="J756"/>
      <c r="K756"/>
      <c r="L756" s="92"/>
      <c r="M756" s="92"/>
      <c r="N756" s="92"/>
      <c r="P756"/>
      <c r="Q756"/>
      <c r="R756"/>
      <c r="S756"/>
      <c r="T756"/>
      <c r="U756"/>
      <c r="V756"/>
    </row>
    <row r="757" spans="3:22" s="14" customFormat="1" x14ac:dyDescent="0.3">
      <c r="C757" s="90">
        <v>782926</v>
      </c>
      <c r="D757" s="90" t="s">
        <v>6053</v>
      </c>
      <c r="E757" s="90">
        <v>38319.800000000003</v>
      </c>
      <c r="I757"/>
      <c r="J757"/>
      <c r="K757"/>
      <c r="L757" s="92"/>
      <c r="M757" s="92"/>
      <c r="N757" s="92"/>
      <c r="P757"/>
      <c r="Q757"/>
      <c r="R757"/>
      <c r="S757"/>
      <c r="T757"/>
      <c r="U757"/>
      <c r="V757"/>
    </row>
    <row r="758" spans="3:22" s="14" customFormat="1" x14ac:dyDescent="0.3">
      <c r="C758" s="90">
        <v>785741</v>
      </c>
      <c r="D758" s="90" t="s">
        <v>6054</v>
      </c>
      <c r="E758" s="90">
        <v>46047.94</v>
      </c>
      <c r="I758"/>
      <c r="J758"/>
      <c r="K758"/>
      <c r="L758" s="92"/>
      <c r="M758" s="92"/>
      <c r="N758" s="92"/>
      <c r="P758"/>
      <c r="Q758"/>
      <c r="R758"/>
      <c r="S758"/>
      <c r="T758"/>
      <c r="U758"/>
      <c r="V758"/>
    </row>
    <row r="759" spans="3:22" s="14" customFormat="1" x14ac:dyDescent="0.3">
      <c r="C759" s="90">
        <v>786715</v>
      </c>
      <c r="D759" s="90" t="s">
        <v>6055</v>
      </c>
      <c r="E759" s="90">
        <v>70874.02</v>
      </c>
      <c r="I759"/>
      <c r="J759"/>
      <c r="K759"/>
      <c r="L759" s="92"/>
      <c r="M759" s="92"/>
      <c r="N759" s="92"/>
      <c r="P759"/>
      <c r="Q759"/>
      <c r="R759"/>
      <c r="S759"/>
      <c r="T759"/>
      <c r="U759"/>
      <c r="V759"/>
    </row>
    <row r="760" spans="3:22" s="14" customFormat="1" x14ac:dyDescent="0.3">
      <c r="C760" s="90">
        <v>787188</v>
      </c>
      <c r="D760" s="90" t="s">
        <v>6056</v>
      </c>
      <c r="E760" s="90">
        <v>2114.5300000000002</v>
      </c>
      <c r="I760"/>
      <c r="J760"/>
      <c r="K760"/>
      <c r="L760" s="92"/>
      <c r="M760" s="92"/>
      <c r="N760" s="92"/>
      <c r="P760"/>
      <c r="Q760"/>
      <c r="R760"/>
      <c r="S760"/>
      <c r="T760"/>
      <c r="U760"/>
      <c r="V760"/>
    </row>
    <row r="761" spans="3:22" s="14" customFormat="1" x14ac:dyDescent="0.3">
      <c r="C761" s="90">
        <v>787208</v>
      </c>
      <c r="D761" s="90" t="s">
        <v>6057</v>
      </c>
      <c r="E761" s="90">
        <v>2330.8000000000002</v>
      </c>
      <c r="I761"/>
      <c r="J761"/>
      <c r="K761"/>
      <c r="L761" s="92"/>
      <c r="M761" s="92"/>
      <c r="N761" s="92"/>
      <c r="P761"/>
      <c r="Q761"/>
      <c r="R761"/>
      <c r="S761"/>
      <c r="T761"/>
      <c r="U761"/>
      <c r="V761"/>
    </row>
    <row r="762" spans="3:22" s="14" customFormat="1" x14ac:dyDescent="0.3">
      <c r="C762" s="90">
        <v>787209</v>
      </c>
      <c r="D762" s="90" t="s">
        <v>6058</v>
      </c>
      <c r="E762" s="90">
        <v>4556.37</v>
      </c>
      <c r="I762"/>
      <c r="J762"/>
      <c r="K762"/>
      <c r="L762" s="92"/>
      <c r="M762" s="92"/>
      <c r="N762" s="92"/>
      <c r="P762"/>
      <c r="Q762"/>
      <c r="R762"/>
      <c r="S762"/>
      <c r="T762"/>
      <c r="U762"/>
      <c r="V762"/>
    </row>
    <row r="763" spans="3:22" s="14" customFormat="1" x14ac:dyDescent="0.3">
      <c r="C763" s="90">
        <v>787233</v>
      </c>
      <c r="D763" s="90" t="s">
        <v>6059</v>
      </c>
      <c r="E763" s="90">
        <v>7658.18</v>
      </c>
      <c r="I763"/>
      <c r="J763"/>
      <c r="K763"/>
      <c r="L763" s="92"/>
      <c r="M763" s="92"/>
      <c r="N763" s="92"/>
      <c r="P763"/>
      <c r="Q763"/>
      <c r="R763"/>
      <c r="S763"/>
      <c r="T763"/>
      <c r="U763"/>
      <c r="V763"/>
    </row>
    <row r="764" spans="3:22" s="14" customFormat="1" x14ac:dyDescent="0.3">
      <c r="C764" s="90">
        <v>787234</v>
      </c>
      <c r="D764" s="90" t="s">
        <v>6060</v>
      </c>
      <c r="E764" s="90">
        <v>7658.18</v>
      </c>
      <c r="I764"/>
      <c r="J764"/>
      <c r="K764"/>
      <c r="L764" s="92"/>
      <c r="M764" s="92"/>
      <c r="N764" s="92"/>
      <c r="P764"/>
      <c r="Q764"/>
      <c r="R764"/>
      <c r="S764"/>
      <c r="T764"/>
      <c r="U764"/>
      <c r="V764"/>
    </row>
    <row r="765" spans="3:22" s="14" customFormat="1" x14ac:dyDescent="0.3">
      <c r="C765" s="90">
        <v>787235</v>
      </c>
      <c r="D765" s="90" t="s">
        <v>6061</v>
      </c>
      <c r="E765" s="90">
        <v>7815.91</v>
      </c>
      <c r="I765"/>
      <c r="J765"/>
      <c r="K765"/>
      <c r="L765" s="92"/>
      <c r="M765" s="92"/>
      <c r="N765" s="92"/>
      <c r="P765"/>
      <c r="Q765"/>
      <c r="R765"/>
      <c r="S765"/>
      <c r="T765"/>
      <c r="U765"/>
      <c r="V765"/>
    </row>
    <row r="766" spans="3:22" s="14" customFormat="1" x14ac:dyDescent="0.3">
      <c r="C766" s="90">
        <v>787236</v>
      </c>
      <c r="D766" s="90" t="s">
        <v>6062</v>
      </c>
      <c r="E766" s="90">
        <v>7815.91</v>
      </c>
      <c r="I766"/>
      <c r="J766"/>
      <c r="K766"/>
      <c r="L766" s="92"/>
      <c r="M766" s="92"/>
      <c r="N766" s="92"/>
      <c r="P766"/>
      <c r="Q766"/>
      <c r="R766"/>
      <c r="S766"/>
      <c r="T766"/>
      <c r="U766"/>
      <c r="V766"/>
    </row>
    <row r="767" spans="3:22" s="14" customFormat="1" x14ac:dyDescent="0.3">
      <c r="C767" s="90">
        <v>787237</v>
      </c>
      <c r="D767" s="90" t="s">
        <v>6063</v>
      </c>
      <c r="E767" s="90">
        <v>8353.2900000000009</v>
      </c>
      <c r="I767"/>
      <c r="J767"/>
      <c r="K767"/>
      <c r="L767" s="92"/>
      <c r="M767" s="92"/>
      <c r="N767" s="92"/>
      <c r="P767"/>
      <c r="Q767"/>
      <c r="R767"/>
      <c r="S767"/>
      <c r="T767"/>
      <c r="U767"/>
      <c r="V767"/>
    </row>
    <row r="768" spans="3:22" s="14" customFormat="1" x14ac:dyDescent="0.3">
      <c r="C768" s="90">
        <v>787238</v>
      </c>
      <c r="D768" s="90" t="s">
        <v>6064</v>
      </c>
      <c r="E768" s="90">
        <v>8353.2900000000009</v>
      </c>
      <c r="I768"/>
      <c r="J768"/>
      <c r="K768"/>
      <c r="L768" s="92"/>
      <c r="M768" s="92"/>
      <c r="N768" s="92"/>
      <c r="P768"/>
      <c r="Q768"/>
      <c r="R768"/>
      <c r="S768"/>
      <c r="T768"/>
      <c r="U768"/>
      <c r="V768"/>
    </row>
    <row r="769" spans="3:22" s="14" customFormat="1" x14ac:dyDescent="0.3">
      <c r="C769" s="90">
        <v>787239</v>
      </c>
      <c r="D769" s="90" t="s">
        <v>6065</v>
      </c>
      <c r="E769" s="90">
        <v>8721.3700000000008</v>
      </c>
      <c r="I769"/>
      <c r="J769"/>
      <c r="K769"/>
      <c r="L769" s="92"/>
      <c r="M769" s="92"/>
      <c r="N769" s="92"/>
      <c r="P769"/>
      <c r="Q769"/>
      <c r="R769"/>
      <c r="S769"/>
      <c r="T769"/>
      <c r="U769"/>
      <c r="V769"/>
    </row>
    <row r="770" spans="3:22" s="14" customFormat="1" x14ac:dyDescent="0.3">
      <c r="C770" s="90">
        <v>787240</v>
      </c>
      <c r="D770" s="90" t="s">
        <v>6066</v>
      </c>
      <c r="E770" s="90">
        <v>8721.3700000000008</v>
      </c>
      <c r="I770"/>
      <c r="J770"/>
      <c r="K770"/>
      <c r="L770" s="92"/>
      <c r="M770" s="92"/>
      <c r="N770" s="92"/>
      <c r="P770"/>
      <c r="Q770"/>
      <c r="R770"/>
      <c r="S770"/>
      <c r="T770"/>
      <c r="U770"/>
      <c r="V770"/>
    </row>
    <row r="771" spans="3:22" s="14" customFormat="1" x14ac:dyDescent="0.3">
      <c r="C771" s="90">
        <v>787345</v>
      </c>
      <c r="D771" s="90" t="s">
        <v>6067</v>
      </c>
      <c r="E771" s="90">
        <v>8041.29</v>
      </c>
      <c r="I771"/>
      <c r="J771"/>
      <c r="K771"/>
      <c r="L771" s="92"/>
      <c r="M771" s="92"/>
      <c r="N771" s="92"/>
      <c r="P771"/>
      <c r="Q771"/>
      <c r="R771"/>
      <c r="S771"/>
      <c r="T771"/>
      <c r="U771"/>
      <c r="V771"/>
    </row>
    <row r="772" spans="3:22" s="14" customFormat="1" x14ac:dyDescent="0.3">
      <c r="C772" s="90">
        <v>787346</v>
      </c>
      <c r="D772" s="90" t="s">
        <v>6068</v>
      </c>
      <c r="E772" s="90">
        <v>7081.76</v>
      </c>
      <c r="I772"/>
      <c r="J772"/>
      <c r="K772"/>
      <c r="L772" s="92"/>
      <c r="M772" s="92"/>
      <c r="N772" s="92"/>
      <c r="P772"/>
      <c r="Q772"/>
      <c r="R772"/>
      <c r="S772"/>
      <c r="T772"/>
      <c r="U772"/>
      <c r="V772"/>
    </row>
    <row r="773" spans="3:22" s="14" customFormat="1" x14ac:dyDescent="0.3">
      <c r="C773" s="90">
        <v>787347</v>
      </c>
      <c r="D773" s="90" t="s">
        <v>6069</v>
      </c>
      <c r="E773" s="90">
        <v>7915.22</v>
      </c>
      <c r="I773"/>
      <c r="J773"/>
      <c r="K773"/>
      <c r="L773" s="92"/>
      <c r="M773" s="92"/>
      <c r="N773" s="92"/>
      <c r="P773"/>
      <c r="Q773"/>
      <c r="R773"/>
      <c r="S773"/>
      <c r="T773"/>
      <c r="U773"/>
      <c r="V773"/>
    </row>
    <row r="774" spans="3:22" s="14" customFormat="1" x14ac:dyDescent="0.3">
      <c r="C774" s="90">
        <v>787349</v>
      </c>
      <c r="D774" s="90" t="s">
        <v>6070</v>
      </c>
      <c r="E774" s="90">
        <v>11452.78</v>
      </c>
      <c r="I774"/>
      <c r="J774"/>
      <c r="K774"/>
      <c r="L774" s="92"/>
      <c r="M774" s="92"/>
      <c r="N774" s="92"/>
      <c r="P774"/>
      <c r="Q774"/>
      <c r="R774"/>
      <c r="S774"/>
      <c r="T774"/>
      <c r="U774"/>
      <c r="V774"/>
    </row>
    <row r="775" spans="3:22" s="14" customFormat="1" x14ac:dyDescent="0.3">
      <c r="C775" s="90">
        <v>787351</v>
      </c>
      <c r="D775" s="90" t="s">
        <v>6071</v>
      </c>
      <c r="E775" s="90">
        <v>14066.08</v>
      </c>
      <c r="I775"/>
      <c r="J775"/>
      <c r="K775"/>
      <c r="L775" s="92"/>
      <c r="M775" s="92"/>
      <c r="N775" s="92"/>
      <c r="P775"/>
      <c r="Q775"/>
      <c r="R775"/>
      <c r="S775"/>
      <c r="T775"/>
      <c r="U775"/>
      <c r="V775"/>
    </row>
    <row r="776" spans="3:22" s="14" customFormat="1" x14ac:dyDescent="0.3">
      <c r="C776" s="90">
        <v>787375</v>
      </c>
      <c r="D776" s="90" t="s">
        <v>6072</v>
      </c>
      <c r="E776" s="90">
        <v>4674.04</v>
      </c>
      <c r="I776"/>
      <c r="J776"/>
      <c r="K776"/>
      <c r="L776" s="92"/>
      <c r="M776" s="92"/>
      <c r="N776" s="92"/>
      <c r="P776"/>
      <c r="Q776"/>
      <c r="R776"/>
      <c r="S776"/>
      <c r="T776"/>
      <c r="U776"/>
      <c r="V776"/>
    </row>
    <row r="777" spans="3:22" s="14" customFormat="1" x14ac:dyDescent="0.3">
      <c r="C777" s="90">
        <v>787376</v>
      </c>
      <c r="D777" s="90" t="s">
        <v>6073</v>
      </c>
      <c r="E777" s="90">
        <v>4674.04</v>
      </c>
      <c r="I777"/>
      <c r="J777"/>
      <c r="K777"/>
      <c r="L777" s="92"/>
      <c r="M777" s="92"/>
      <c r="N777" s="92"/>
      <c r="P777"/>
      <c r="Q777"/>
      <c r="R777"/>
      <c r="S777"/>
      <c r="T777"/>
      <c r="U777"/>
      <c r="V777"/>
    </row>
    <row r="778" spans="3:22" s="14" customFormat="1" x14ac:dyDescent="0.3">
      <c r="C778" s="90">
        <v>787387</v>
      </c>
      <c r="D778" s="90" t="s">
        <v>6074</v>
      </c>
      <c r="E778" s="90">
        <v>7272.75</v>
      </c>
      <c r="I778"/>
      <c r="J778"/>
      <c r="K778"/>
      <c r="L778" s="92"/>
      <c r="M778" s="92"/>
      <c r="N778" s="92"/>
      <c r="P778"/>
      <c r="Q778"/>
      <c r="R778"/>
      <c r="S778"/>
      <c r="T778"/>
      <c r="U778"/>
      <c r="V778"/>
    </row>
    <row r="779" spans="3:22" s="14" customFormat="1" x14ac:dyDescent="0.3">
      <c r="C779" s="90">
        <v>787641</v>
      </c>
      <c r="D779" s="90" t="s">
        <v>6075</v>
      </c>
      <c r="E779" s="90">
        <v>10944.32</v>
      </c>
      <c r="I779"/>
      <c r="J779"/>
      <c r="K779"/>
      <c r="L779" s="92"/>
      <c r="M779" s="92"/>
      <c r="N779" s="92"/>
      <c r="P779"/>
      <c r="Q779"/>
      <c r="R779"/>
      <c r="S779"/>
      <c r="T779"/>
      <c r="U779"/>
      <c r="V779"/>
    </row>
    <row r="780" spans="3:22" s="14" customFormat="1" x14ac:dyDescent="0.3">
      <c r="C780" s="90">
        <v>787656</v>
      </c>
      <c r="D780" s="90" t="s">
        <v>6076</v>
      </c>
      <c r="E780" s="90">
        <v>5157.92</v>
      </c>
      <c r="I780"/>
      <c r="J780"/>
      <c r="K780"/>
      <c r="L780" s="92"/>
      <c r="M780" s="92"/>
      <c r="N780" s="92"/>
      <c r="P780"/>
      <c r="Q780"/>
      <c r="R780"/>
      <c r="S780"/>
      <c r="T780"/>
      <c r="U780"/>
      <c r="V780"/>
    </row>
    <row r="781" spans="3:22" s="14" customFormat="1" x14ac:dyDescent="0.3">
      <c r="C781" s="90">
        <v>787675</v>
      </c>
      <c r="D781" s="90" t="s">
        <v>6077</v>
      </c>
      <c r="E781" s="90">
        <v>5157.92</v>
      </c>
      <c r="I781"/>
      <c r="J781"/>
      <c r="K781"/>
      <c r="L781" s="92"/>
      <c r="M781" s="92"/>
      <c r="N781" s="92"/>
      <c r="P781"/>
      <c r="Q781"/>
      <c r="R781"/>
      <c r="S781"/>
      <c r="T781"/>
      <c r="U781"/>
      <c r="V781"/>
    </row>
    <row r="782" spans="3:22" s="14" customFormat="1" x14ac:dyDescent="0.3">
      <c r="C782" s="90">
        <v>788175</v>
      </c>
      <c r="D782" s="90" t="s">
        <v>6078</v>
      </c>
      <c r="E782" s="90">
        <v>4274.88</v>
      </c>
      <c r="I782"/>
      <c r="J782"/>
      <c r="K782"/>
      <c r="L782" s="92"/>
      <c r="M782" s="92"/>
      <c r="N782" s="92"/>
      <c r="P782"/>
      <c r="Q782"/>
      <c r="R782"/>
      <c r="S782"/>
      <c r="T782"/>
      <c r="U782"/>
      <c r="V782"/>
    </row>
    <row r="783" spans="3:22" s="14" customFormat="1" x14ac:dyDescent="0.3">
      <c r="C783" s="90">
        <v>788316</v>
      </c>
      <c r="D783" s="90" t="s">
        <v>6079</v>
      </c>
      <c r="E783" s="90">
        <v>7114.86</v>
      </c>
      <c r="I783"/>
      <c r="J783"/>
      <c r="K783"/>
      <c r="L783" s="92"/>
      <c r="M783" s="92"/>
      <c r="N783" s="92"/>
      <c r="P783"/>
      <c r="Q783"/>
      <c r="R783"/>
      <c r="S783"/>
      <c r="T783"/>
      <c r="U783"/>
      <c r="V783"/>
    </row>
    <row r="784" spans="3:22" s="14" customFormat="1" x14ac:dyDescent="0.3">
      <c r="C784" s="90">
        <v>788318</v>
      </c>
      <c r="D784" s="90" t="s">
        <v>6080</v>
      </c>
      <c r="E784" s="90">
        <v>13764.08</v>
      </c>
      <c r="I784"/>
      <c r="J784"/>
      <c r="K784"/>
      <c r="L784" s="92"/>
      <c r="M784" s="92"/>
      <c r="N784" s="92"/>
      <c r="P784"/>
      <c r="Q784"/>
      <c r="R784"/>
      <c r="S784"/>
      <c r="T784"/>
      <c r="U784"/>
      <c r="V784"/>
    </row>
    <row r="785" spans="3:22" s="14" customFormat="1" x14ac:dyDescent="0.3">
      <c r="C785" s="90">
        <v>788320</v>
      </c>
      <c r="D785" s="90" t="s">
        <v>6081</v>
      </c>
      <c r="E785" s="90">
        <v>14708.71</v>
      </c>
      <c r="I785"/>
      <c r="J785"/>
      <c r="K785"/>
      <c r="L785" s="92"/>
      <c r="M785" s="92"/>
      <c r="N785" s="92"/>
      <c r="P785"/>
      <c r="Q785"/>
      <c r="R785"/>
      <c r="S785"/>
      <c r="T785"/>
      <c r="U785"/>
      <c r="V785"/>
    </row>
    <row r="786" spans="3:22" s="14" customFormat="1" x14ac:dyDescent="0.3">
      <c r="C786" s="90">
        <v>788322</v>
      </c>
      <c r="D786" s="90" t="s">
        <v>6082</v>
      </c>
      <c r="E786" s="90">
        <v>17452.990000000002</v>
      </c>
      <c r="I786"/>
      <c r="J786"/>
      <c r="K786"/>
      <c r="L786" s="92"/>
      <c r="M786" s="92"/>
      <c r="N786" s="92"/>
      <c r="P786"/>
      <c r="Q786"/>
      <c r="R786"/>
      <c r="S786"/>
      <c r="T786"/>
      <c r="U786"/>
      <c r="V786"/>
    </row>
    <row r="787" spans="3:22" s="14" customFormat="1" x14ac:dyDescent="0.3">
      <c r="C787" s="90">
        <v>788324</v>
      </c>
      <c r="D787" s="90" t="s">
        <v>6083</v>
      </c>
      <c r="E787" s="90">
        <v>19212.45</v>
      </c>
      <c r="I787"/>
      <c r="J787"/>
      <c r="K787"/>
      <c r="L787" s="92"/>
      <c r="M787" s="92"/>
      <c r="N787" s="92"/>
      <c r="P787"/>
      <c r="Q787"/>
      <c r="R787"/>
      <c r="S787"/>
      <c r="T787"/>
      <c r="U787"/>
      <c r="V787"/>
    </row>
    <row r="788" spans="3:22" s="14" customFormat="1" x14ac:dyDescent="0.3">
      <c r="C788" s="90">
        <v>788326</v>
      </c>
      <c r="D788" s="90" t="s">
        <v>6084</v>
      </c>
      <c r="E788" s="90">
        <v>23021.66</v>
      </c>
      <c r="I788"/>
      <c r="J788"/>
      <c r="K788"/>
      <c r="L788" s="92"/>
      <c r="M788" s="92"/>
      <c r="N788" s="92"/>
      <c r="P788"/>
      <c r="Q788"/>
      <c r="R788"/>
      <c r="S788"/>
      <c r="T788"/>
      <c r="U788"/>
      <c r="V788"/>
    </row>
    <row r="789" spans="3:22" s="14" customFormat="1" x14ac:dyDescent="0.3">
      <c r="C789" s="90">
        <v>788328</v>
      </c>
      <c r="D789" s="90" t="s">
        <v>6085</v>
      </c>
      <c r="E789" s="90">
        <v>5064.53</v>
      </c>
      <c r="I789"/>
      <c r="J789"/>
      <c r="K789"/>
      <c r="L789" s="92"/>
      <c r="M789" s="92"/>
      <c r="N789" s="92"/>
      <c r="P789"/>
      <c r="Q789"/>
      <c r="R789"/>
      <c r="S789"/>
      <c r="T789"/>
      <c r="U789"/>
      <c r="V789"/>
    </row>
    <row r="790" spans="3:22" s="14" customFormat="1" x14ac:dyDescent="0.3">
      <c r="C790" s="90">
        <v>788329</v>
      </c>
      <c r="D790" s="90" t="s">
        <v>6086</v>
      </c>
      <c r="E790" s="90">
        <v>7658.18</v>
      </c>
      <c r="I790"/>
      <c r="J790"/>
      <c r="K790"/>
      <c r="L790" s="92"/>
      <c r="M790" s="92"/>
      <c r="N790" s="92"/>
      <c r="P790"/>
      <c r="Q790"/>
      <c r="R790"/>
      <c r="S790"/>
      <c r="T790"/>
      <c r="U790"/>
      <c r="V790"/>
    </row>
    <row r="791" spans="3:22" s="14" customFormat="1" x14ac:dyDescent="0.3">
      <c r="C791" s="90">
        <v>788330</v>
      </c>
      <c r="D791" s="90" t="s">
        <v>6087</v>
      </c>
      <c r="E791" s="90">
        <v>9297.6299999999992</v>
      </c>
      <c r="I791"/>
      <c r="J791"/>
      <c r="K791"/>
      <c r="L791" s="92"/>
      <c r="M791" s="92"/>
      <c r="N791" s="92"/>
      <c r="P791"/>
      <c r="Q791"/>
      <c r="R791"/>
      <c r="S791"/>
      <c r="T791"/>
      <c r="U791"/>
      <c r="V791"/>
    </row>
    <row r="792" spans="3:22" s="14" customFormat="1" x14ac:dyDescent="0.3">
      <c r="C792" s="90">
        <v>788331</v>
      </c>
      <c r="D792" s="90" t="s">
        <v>6088</v>
      </c>
      <c r="E792" s="90">
        <v>10777.48</v>
      </c>
      <c r="I792"/>
      <c r="J792"/>
      <c r="K792"/>
      <c r="L792" s="92"/>
      <c r="M792" s="92"/>
      <c r="N792" s="92"/>
      <c r="P792"/>
      <c r="Q792"/>
      <c r="R792"/>
      <c r="S792"/>
      <c r="T792"/>
      <c r="U792"/>
      <c r="V792"/>
    </row>
    <row r="793" spans="3:22" s="14" customFormat="1" x14ac:dyDescent="0.3">
      <c r="C793" s="90">
        <v>788332</v>
      </c>
      <c r="D793" s="90" t="s">
        <v>6089</v>
      </c>
      <c r="E793" s="90">
        <v>14195.48</v>
      </c>
      <c r="I793"/>
      <c r="J793"/>
      <c r="K793"/>
      <c r="L793" s="92"/>
      <c r="M793" s="92"/>
      <c r="N793" s="92"/>
      <c r="P793"/>
      <c r="Q793"/>
      <c r="R793"/>
      <c r="S793"/>
      <c r="T793"/>
      <c r="U793"/>
      <c r="V793"/>
    </row>
    <row r="794" spans="3:22" s="14" customFormat="1" x14ac:dyDescent="0.3">
      <c r="C794" s="90">
        <v>788333</v>
      </c>
      <c r="D794" s="90" t="s">
        <v>6090</v>
      </c>
      <c r="E794" s="90">
        <v>18689.240000000002</v>
      </c>
      <c r="I794"/>
      <c r="J794"/>
      <c r="K794"/>
      <c r="L794" s="92"/>
      <c r="M794" s="92"/>
      <c r="N794" s="92"/>
      <c r="P794"/>
      <c r="Q794"/>
      <c r="R794"/>
      <c r="S794"/>
      <c r="T794"/>
      <c r="U794"/>
      <c r="V794"/>
    </row>
    <row r="795" spans="3:22" s="14" customFormat="1" x14ac:dyDescent="0.3">
      <c r="C795" s="90">
        <v>788379</v>
      </c>
      <c r="D795" s="90" t="s">
        <v>6091</v>
      </c>
      <c r="E795" s="90">
        <v>813.51</v>
      </c>
      <c r="I795"/>
      <c r="J795"/>
      <c r="K795"/>
      <c r="L795" s="92"/>
      <c r="M795" s="92"/>
      <c r="N795" s="92"/>
      <c r="P795"/>
      <c r="Q795"/>
      <c r="R795"/>
      <c r="S795"/>
      <c r="T795"/>
      <c r="U795"/>
      <c r="V795"/>
    </row>
    <row r="796" spans="3:22" s="14" customFormat="1" x14ac:dyDescent="0.3">
      <c r="C796" s="90">
        <v>788380</v>
      </c>
      <c r="D796" s="90" t="s">
        <v>6092</v>
      </c>
      <c r="E796" s="90">
        <v>981.51</v>
      </c>
      <c r="I796"/>
      <c r="J796"/>
      <c r="K796"/>
      <c r="L796" s="92"/>
      <c r="M796" s="92"/>
      <c r="N796" s="92"/>
      <c r="P796"/>
      <c r="Q796"/>
      <c r="R796"/>
      <c r="S796"/>
      <c r="T796"/>
      <c r="U796"/>
      <c r="V796"/>
    </row>
    <row r="797" spans="3:22" s="14" customFormat="1" x14ac:dyDescent="0.3">
      <c r="C797" s="90">
        <v>788383</v>
      </c>
      <c r="D797" s="90" t="s">
        <v>6093</v>
      </c>
      <c r="E797" s="90">
        <v>338.88</v>
      </c>
      <c r="I797"/>
      <c r="J797"/>
      <c r="K797"/>
      <c r="L797" s="92"/>
      <c r="M797" s="92"/>
      <c r="N797" s="92"/>
      <c r="P797"/>
      <c r="Q797"/>
      <c r="R797"/>
      <c r="S797"/>
      <c r="T797"/>
      <c r="U797"/>
      <c r="V797"/>
    </row>
    <row r="798" spans="3:22" s="14" customFormat="1" x14ac:dyDescent="0.3">
      <c r="C798" s="90">
        <v>788386</v>
      </c>
      <c r="D798" s="90" t="s">
        <v>6094</v>
      </c>
      <c r="E798" s="90">
        <v>470.16</v>
      </c>
      <c r="I798"/>
      <c r="J798"/>
      <c r="K798"/>
      <c r="L798" s="92"/>
      <c r="M798" s="92"/>
      <c r="N798" s="92"/>
      <c r="P798"/>
      <c r="Q798"/>
      <c r="R798"/>
      <c r="S798"/>
      <c r="T798"/>
      <c r="U798"/>
      <c r="V798"/>
    </row>
    <row r="799" spans="3:22" s="14" customFormat="1" x14ac:dyDescent="0.3">
      <c r="C799" s="90">
        <v>788395</v>
      </c>
      <c r="D799" s="90" t="s">
        <v>6095</v>
      </c>
      <c r="E799" s="90">
        <v>800.36</v>
      </c>
      <c r="I799"/>
      <c r="J799"/>
      <c r="K799"/>
      <c r="L799" s="92"/>
      <c r="M799" s="92"/>
      <c r="N799" s="92"/>
      <c r="P799"/>
      <c r="Q799"/>
      <c r="R799"/>
      <c r="S799"/>
      <c r="T799"/>
      <c r="U799"/>
      <c r="V799"/>
    </row>
    <row r="800" spans="3:22" s="14" customFormat="1" x14ac:dyDescent="0.3">
      <c r="C800" s="90">
        <v>788396</v>
      </c>
      <c r="D800" s="90" t="s">
        <v>6096</v>
      </c>
      <c r="E800" s="90">
        <v>470.16</v>
      </c>
      <c r="I800"/>
      <c r="J800"/>
      <c r="K800"/>
      <c r="L800" s="92"/>
      <c r="M800" s="92"/>
      <c r="N800" s="92"/>
      <c r="P800"/>
      <c r="Q800"/>
      <c r="R800"/>
      <c r="S800"/>
      <c r="T800"/>
      <c r="U800"/>
      <c r="V800"/>
    </row>
    <row r="801" spans="3:22" s="14" customFormat="1" x14ac:dyDescent="0.3">
      <c r="C801" s="90">
        <v>788399</v>
      </c>
      <c r="D801" s="90" t="s">
        <v>6097</v>
      </c>
      <c r="E801" s="90">
        <v>470.16</v>
      </c>
      <c r="I801"/>
      <c r="J801"/>
      <c r="K801"/>
      <c r="L801" s="92"/>
      <c r="M801" s="92"/>
      <c r="N801" s="92"/>
      <c r="P801"/>
      <c r="Q801"/>
      <c r="R801"/>
      <c r="S801"/>
      <c r="T801"/>
      <c r="U801"/>
      <c r="V801"/>
    </row>
    <row r="802" spans="3:22" s="14" customFormat="1" x14ac:dyDescent="0.3">
      <c r="C802" s="90">
        <v>788402</v>
      </c>
      <c r="D802" s="90" t="s">
        <v>6098</v>
      </c>
      <c r="E802" s="90">
        <v>199.66</v>
      </c>
      <c r="I802"/>
      <c r="J802"/>
      <c r="K802"/>
      <c r="L802" s="92"/>
      <c r="M802" s="92"/>
      <c r="N802" s="92"/>
      <c r="P802"/>
      <c r="Q802"/>
      <c r="R802"/>
      <c r="S802"/>
      <c r="T802"/>
      <c r="U802"/>
      <c r="V802"/>
    </row>
    <row r="803" spans="3:22" s="14" customFormat="1" x14ac:dyDescent="0.3">
      <c r="C803" s="90">
        <v>788403</v>
      </c>
      <c r="D803" s="90" t="s">
        <v>6099</v>
      </c>
      <c r="E803" s="90">
        <v>257.63</v>
      </c>
      <c r="I803"/>
      <c r="J803"/>
      <c r="K803"/>
      <c r="L803" s="92"/>
      <c r="M803" s="92"/>
      <c r="N803" s="92"/>
      <c r="P803"/>
      <c r="Q803"/>
      <c r="R803"/>
      <c r="S803"/>
      <c r="T803"/>
      <c r="U803"/>
      <c r="V803"/>
    </row>
    <row r="804" spans="3:22" s="14" customFormat="1" x14ac:dyDescent="0.3">
      <c r="C804" s="90">
        <v>788404</v>
      </c>
      <c r="D804" s="90" t="s">
        <v>6100</v>
      </c>
      <c r="E804" s="90">
        <v>496.61</v>
      </c>
      <c r="I804"/>
      <c r="J804"/>
      <c r="K804"/>
      <c r="L804" s="92"/>
      <c r="M804" s="92"/>
      <c r="N804" s="92"/>
      <c r="P804"/>
      <c r="Q804"/>
      <c r="R804"/>
      <c r="S804"/>
      <c r="T804"/>
      <c r="U804"/>
      <c r="V804"/>
    </row>
    <row r="805" spans="3:22" s="14" customFormat="1" x14ac:dyDescent="0.3">
      <c r="C805" s="90">
        <v>788405</v>
      </c>
      <c r="D805" s="90" t="s">
        <v>6101</v>
      </c>
      <c r="E805" s="90">
        <v>257.63</v>
      </c>
      <c r="I805"/>
      <c r="J805"/>
      <c r="K805"/>
      <c r="L805" s="92"/>
      <c r="M805" s="92"/>
      <c r="N805" s="92"/>
      <c r="P805"/>
      <c r="Q805"/>
      <c r="R805"/>
      <c r="S805"/>
      <c r="T805"/>
      <c r="U805"/>
      <c r="V805"/>
    </row>
    <row r="806" spans="3:22" s="14" customFormat="1" x14ac:dyDescent="0.3">
      <c r="C806" s="90">
        <v>788407</v>
      </c>
      <c r="D806" s="90" t="s">
        <v>6102</v>
      </c>
      <c r="E806" s="90">
        <v>257.63</v>
      </c>
      <c r="I806"/>
      <c r="J806"/>
      <c r="K806"/>
      <c r="L806" s="92"/>
      <c r="M806" s="92"/>
      <c r="N806" s="92"/>
      <c r="P806"/>
      <c r="Q806"/>
      <c r="R806"/>
      <c r="S806"/>
      <c r="T806"/>
      <c r="U806"/>
      <c r="V806"/>
    </row>
    <row r="807" spans="3:22" s="14" customFormat="1" x14ac:dyDescent="0.3">
      <c r="C807" s="90">
        <v>788410</v>
      </c>
      <c r="D807" s="90" t="s">
        <v>6103</v>
      </c>
      <c r="E807" s="90">
        <v>257.63</v>
      </c>
      <c r="I807"/>
      <c r="J807"/>
      <c r="K807"/>
      <c r="L807" s="92"/>
      <c r="M807" s="92"/>
      <c r="N807" s="92"/>
      <c r="P807"/>
      <c r="Q807"/>
      <c r="R807"/>
      <c r="S807"/>
      <c r="T807"/>
      <c r="U807"/>
      <c r="V807"/>
    </row>
    <row r="808" spans="3:22" s="14" customFormat="1" x14ac:dyDescent="0.3">
      <c r="C808" s="90">
        <v>788411</v>
      </c>
      <c r="D808" s="90" t="s">
        <v>6104</v>
      </c>
      <c r="E808" s="90">
        <v>496.61</v>
      </c>
      <c r="I808"/>
      <c r="J808"/>
      <c r="K808"/>
      <c r="L808" s="92"/>
      <c r="M808" s="92"/>
      <c r="N808" s="92"/>
      <c r="P808"/>
      <c r="Q808"/>
      <c r="R808"/>
      <c r="S808"/>
      <c r="T808"/>
      <c r="U808"/>
      <c r="V808"/>
    </row>
    <row r="809" spans="3:22" s="14" customFormat="1" x14ac:dyDescent="0.3">
      <c r="C809" s="90">
        <v>788412</v>
      </c>
      <c r="D809" s="90" t="s">
        <v>6105</v>
      </c>
      <c r="E809" s="90">
        <v>496.61</v>
      </c>
      <c r="I809"/>
      <c r="J809"/>
      <c r="K809"/>
      <c r="L809" s="92"/>
      <c r="M809" s="92"/>
      <c r="N809" s="92"/>
      <c r="P809"/>
      <c r="Q809"/>
      <c r="R809"/>
      <c r="S809"/>
      <c r="T809"/>
      <c r="U809"/>
      <c r="V809"/>
    </row>
    <row r="810" spans="3:22" s="14" customFormat="1" x14ac:dyDescent="0.3">
      <c r="C810" s="90">
        <v>788415</v>
      </c>
      <c r="D810" s="90" t="s">
        <v>6106</v>
      </c>
      <c r="E810" s="90">
        <v>496.61</v>
      </c>
      <c r="I810"/>
      <c r="J810"/>
      <c r="K810"/>
      <c r="L810" s="92"/>
      <c r="M810" s="92"/>
      <c r="N810" s="92"/>
      <c r="P810"/>
      <c r="Q810"/>
      <c r="R810"/>
      <c r="S810"/>
      <c r="T810"/>
      <c r="U810"/>
      <c r="V810"/>
    </row>
    <row r="811" spans="3:22" s="14" customFormat="1" x14ac:dyDescent="0.3">
      <c r="C811" s="90">
        <v>788418</v>
      </c>
      <c r="D811" s="90" t="s">
        <v>6107</v>
      </c>
      <c r="E811" s="90">
        <v>496.61</v>
      </c>
      <c r="I811"/>
      <c r="J811"/>
      <c r="K811"/>
      <c r="L811" s="92"/>
      <c r="M811" s="92"/>
      <c r="N811" s="92"/>
      <c r="P811"/>
      <c r="Q811"/>
      <c r="R811"/>
      <c r="S811"/>
      <c r="T811"/>
      <c r="U811"/>
      <c r="V811"/>
    </row>
    <row r="812" spans="3:22" s="14" customFormat="1" x14ac:dyDescent="0.3">
      <c r="C812" s="90">
        <v>788419</v>
      </c>
      <c r="D812" s="90" t="s">
        <v>6108</v>
      </c>
      <c r="E812" s="90">
        <v>496.61</v>
      </c>
      <c r="I812"/>
      <c r="J812"/>
      <c r="K812"/>
      <c r="L812" s="92"/>
      <c r="M812" s="92"/>
      <c r="N812" s="92"/>
      <c r="P812"/>
      <c r="Q812"/>
      <c r="R812"/>
      <c r="S812"/>
      <c r="T812"/>
      <c r="U812"/>
      <c r="V812"/>
    </row>
    <row r="813" spans="3:22" s="14" customFormat="1" x14ac:dyDescent="0.3">
      <c r="C813" s="90">
        <v>788420</v>
      </c>
      <c r="D813" s="90" t="s">
        <v>6109</v>
      </c>
      <c r="E813" s="90">
        <v>914.14</v>
      </c>
      <c r="I813"/>
      <c r="J813"/>
      <c r="K813"/>
      <c r="L813" s="92"/>
      <c r="M813" s="92"/>
      <c r="N813" s="92"/>
      <c r="P813"/>
      <c r="Q813"/>
      <c r="R813"/>
      <c r="S813"/>
      <c r="T813"/>
      <c r="U813"/>
      <c r="V813"/>
    </row>
    <row r="814" spans="3:22" s="14" customFormat="1" x14ac:dyDescent="0.3">
      <c r="C814" s="90">
        <v>788423</v>
      </c>
      <c r="D814" s="90" t="s">
        <v>6110</v>
      </c>
      <c r="E814" s="90">
        <v>496.61</v>
      </c>
      <c r="I814"/>
      <c r="J814"/>
      <c r="K814"/>
      <c r="L814" s="92"/>
      <c r="M814" s="92"/>
      <c r="N814" s="92"/>
      <c r="P814"/>
      <c r="Q814"/>
      <c r="R814"/>
      <c r="S814"/>
      <c r="T814"/>
      <c r="U814"/>
      <c r="V814"/>
    </row>
    <row r="815" spans="3:22" s="14" customFormat="1" x14ac:dyDescent="0.3">
      <c r="C815" s="90">
        <v>788426</v>
      </c>
      <c r="D815" s="90" t="s">
        <v>5562</v>
      </c>
      <c r="E815" s="90">
        <v>496.61</v>
      </c>
      <c r="I815"/>
      <c r="J815"/>
      <c r="K815"/>
      <c r="L815" s="92"/>
      <c r="M815" s="92"/>
      <c r="N815" s="92"/>
      <c r="P815"/>
      <c r="Q815"/>
      <c r="R815"/>
      <c r="S815"/>
      <c r="T815"/>
      <c r="U815"/>
      <c r="V815"/>
    </row>
    <row r="816" spans="3:22" s="14" customFormat="1" x14ac:dyDescent="0.3">
      <c r="C816" s="90">
        <v>788427</v>
      </c>
      <c r="D816" s="90" t="s">
        <v>6111</v>
      </c>
      <c r="E816" s="90">
        <v>239.55</v>
      </c>
      <c r="I816"/>
      <c r="J816"/>
      <c r="K816"/>
      <c r="L816" s="92"/>
      <c r="M816" s="92"/>
      <c r="N816" s="92"/>
      <c r="P816"/>
      <c r="Q816"/>
      <c r="R816"/>
      <c r="S816"/>
      <c r="T816"/>
      <c r="U816"/>
      <c r="V816"/>
    </row>
    <row r="817" spans="3:22" s="14" customFormat="1" x14ac:dyDescent="0.3">
      <c r="C817" s="90">
        <v>788428</v>
      </c>
      <c r="D817" s="90" t="s">
        <v>6112</v>
      </c>
      <c r="E817" s="90">
        <v>601.72</v>
      </c>
      <c r="I817"/>
      <c r="J817"/>
      <c r="K817"/>
      <c r="L817" s="92"/>
      <c r="M817" s="92"/>
      <c r="N817" s="92"/>
      <c r="P817"/>
      <c r="Q817"/>
      <c r="R817"/>
      <c r="S817"/>
      <c r="T817"/>
      <c r="U817"/>
      <c r="V817"/>
    </row>
    <row r="818" spans="3:22" s="14" customFormat="1" x14ac:dyDescent="0.3">
      <c r="C818" s="90">
        <v>788431</v>
      </c>
      <c r="D818" s="90" t="s">
        <v>6113</v>
      </c>
      <c r="E818" s="90">
        <v>239.55</v>
      </c>
      <c r="I818"/>
      <c r="J818"/>
      <c r="K818"/>
      <c r="L818" s="92"/>
      <c r="M818" s="92"/>
      <c r="N818" s="92"/>
      <c r="P818"/>
      <c r="Q818"/>
      <c r="R818"/>
      <c r="S818"/>
      <c r="T818"/>
      <c r="U818"/>
      <c r="V818"/>
    </row>
    <row r="819" spans="3:22" s="14" customFormat="1" x14ac:dyDescent="0.3">
      <c r="C819" s="90">
        <v>788434</v>
      </c>
      <c r="D819" s="90" t="s">
        <v>6114</v>
      </c>
      <c r="E819" s="90">
        <v>239.55</v>
      </c>
      <c r="I819"/>
      <c r="J819"/>
      <c r="K819"/>
      <c r="L819" s="92"/>
      <c r="M819" s="92"/>
      <c r="N819" s="92"/>
      <c r="P819"/>
      <c r="Q819"/>
      <c r="R819"/>
      <c r="S819"/>
      <c r="T819"/>
      <c r="U819"/>
      <c r="V819"/>
    </row>
    <row r="820" spans="3:22" s="14" customFormat="1" x14ac:dyDescent="0.3">
      <c r="C820" s="90">
        <v>788436</v>
      </c>
      <c r="D820" s="90" t="s">
        <v>6115</v>
      </c>
      <c r="E820" s="90">
        <v>63573.81</v>
      </c>
      <c r="I820"/>
      <c r="J820"/>
      <c r="K820"/>
      <c r="L820" s="92"/>
      <c r="M820" s="92"/>
      <c r="N820" s="92"/>
      <c r="P820"/>
      <c r="Q820"/>
      <c r="R820"/>
      <c r="S820"/>
      <c r="T820"/>
      <c r="U820"/>
      <c r="V820"/>
    </row>
    <row r="821" spans="3:22" s="14" customFormat="1" x14ac:dyDescent="0.3">
      <c r="C821" s="90">
        <v>788438</v>
      </c>
      <c r="D821" s="90" t="s">
        <v>6116</v>
      </c>
      <c r="E821" s="90">
        <v>317861.53000000003</v>
      </c>
      <c r="I821"/>
      <c r="J821"/>
      <c r="K821"/>
      <c r="L821" s="92"/>
      <c r="M821" s="92"/>
      <c r="N821" s="92"/>
      <c r="P821"/>
      <c r="Q821"/>
      <c r="R821"/>
      <c r="S821"/>
      <c r="T821"/>
      <c r="U821"/>
      <c r="V821"/>
    </row>
    <row r="822" spans="3:22" s="14" customFormat="1" x14ac:dyDescent="0.3">
      <c r="C822" s="90">
        <v>788504</v>
      </c>
      <c r="D822" s="90" t="s">
        <v>6117</v>
      </c>
      <c r="E822" s="90">
        <v>338.88</v>
      </c>
      <c r="I822"/>
      <c r="J822"/>
      <c r="K822"/>
      <c r="L822" s="92"/>
      <c r="M822" s="92"/>
      <c r="N822" s="92"/>
      <c r="P822"/>
      <c r="Q822"/>
      <c r="R822"/>
      <c r="S822"/>
      <c r="T822"/>
      <c r="U822"/>
      <c r="V822"/>
    </row>
    <row r="823" spans="3:22" s="14" customFormat="1" x14ac:dyDescent="0.3">
      <c r="C823" s="90">
        <v>788617</v>
      </c>
      <c r="D823" s="90" t="s">
        <v>6118</v>
      </c>
      <c r="E823" s="90">
        <v>9801.91</v>
      </c>
      <c r="I823"/>
      <c r="J823"/>
      <c r="K823"/>
      <c r="L823" s="92"/>
      <c r="M823" s="92"/>
      <c r="N823" s="92"/>
      <c r="P823"/>
      <c r="Q823"/>
      <c r="R823"/>
      <c r="S823"/>
      <c r="T823"/>
      <c r="U823"/>
      <c r="V823"/>
    </row>
    <row r="824" spans="3:22" s="14" customFormat="1" x14ac:dyDescent="0.3">
      <c r="C824" s="90">
        <v>792174</v>
      </c>
      <c r="D824" s="90" t="s">
        <v>6119</v>
      </c>
      <c r="E824" s="90">
        <v>6824.13</v>
      </c>
      <c r="I824"/>
      <c r="J824"/>
      <c r="K824"/>
      <c r="L824" s="92"/>
      <c r="M824" s="92"/>
      <c r="N824" s="92"/>
      <c r="P824"/>
      <c r="Q824"/>
      <c r="R824"/>
      <c r="S824"/>
      <c r="T824"/>
      <c r="U824"/>
      <c r="V824"/>
    </row>
    <row r="825" spans="3:22" s="14" customFormat="1" x14ac:dyDescent="0.3">
      <c r="C825" s="90">
        <v>792205</v>
      </c>
      <c r="D825" s="90" t="s">
        <v>6120</v>
      </c>
      <c r="E825" s="90">
        <v>6824.13</v>
      </c>
      <c r="I825"/>
      <c r="J825"/>
      <c r="K825"/>
      <c r="L825" s="92"/>
      <c r="M825" s="92"/>
      <c r="N825" s="92"/>
      <c r="P825"/>
      <c r="Q825"/>
      <c r="R825"/>
      <c r="S825"/>
      <c r="T825"/>
      <c r="U825"/>
      <c r="V825"/>
    </row>
    <row r="826" spans="3:22" s="14" customFormat="1" x14ac:dyDescent="0.3">
      <c r="C826" s="90">
        <v>792206</v>
      </c>
      <c r="D826" s="90" t="s">
        <v>6121</v>
      </c>
      <c r="E826" s="90">
        <v>6824.13</v>
      </c>
      <c r="I826"/>
      <c r="J826"/>
      <c r="K826"/>
      <c r="L826" s="92"/>
      <c r="M826" s="92"/>
      <c r="N826" s="92"/>
      <c r="P826"/>
      <c r="Q826"/>
      <c r="R826"/>
      <c r="S826"/>
      <c r="T826"/>
      <c r="U826"/>
      <c r="V826"/>
    </row>
    <row r="827" spans="3:22" s="14" customFormat="1" x14ac:dyDescent="0.3">
      <c r="C827" s="90">
        <v>792207</v>
      </c>
      <c r="D827" s="90" t="s">
        <v>6122</v>
      </c>
      <c r="E827" s="90">
        <v>6824.13</v>
      </c>
      <c r="I827"/>
      <c r="J827"/>
      <c r="K827"/>
      <c r="L827" s="92"/>
      <c r="M827" s="92"/>
      <c r="N827" s="92"/>
      <c r="P827"/>
      <c r="Q827"/>
      <c r="R827"/>
      <c r="S827"/>
      <c r="T827"/>
      <c r="U827"/>
      <c r="V827"/>
    </row>
    <row r="828" spans="3:22" s="14" customFormat="1" x14ac:dyDescent="0.3">
      <c r="C828" s="90">
        <v>792209</v>
      </c>
      <c r="D828" s="90" t="s">
        <v>6123</v>
      </c>
      <c r="E828" s="90">
        <v>426.5</v>
      </c>
      <c r="I828"/>
      <c r="J828"/>
      <c r="K828"/>
      <c r="L828" s="92"/>
      <c r="M828" s="92"/>
      <c r="N828" s="92"/>
      <c r="P828"/>
      <c r="Q828"/>
      <c r="R828"/>
      <c r="S828"/>
      <c r="T828"/>
      <c r="U828"/>
      <c r="V828"/>
    </row>
    <row r="829" spans="3:22" s="14" customFormat="1" x14ac:dyDescent="0.3">
      <c r="C829" s="90">
        <v>792211</v>
      </c>
      <c r="D829" s="90" t="s">
        <v>6124</v>
      </c>
      <c r="E829" s="90">
        <v>426.5</v>
      </c>
      <c r="I829"/>
      <c r="J829"/>
      <c r="K829"/>
      <c r="L829" s="92"/>
      <c r="M829" s="92"/>
      <c r="N829" s="92"/>
      <c r="P829"/>
      <c r="Q829"/>
      <c r="R829"/>
      <c r="S829"/>
      <c r="T829"/>
      <c r="U829"/>
      <c r="V829"/>
    </row>
    <row r="830" spans="3:22" s="14" customFormat="1" x14ac:dyDescent="0.3">
      <c r="C830" s="90">
        <v>792212</v>
      </c>
      <c r="D830" s="90" t="s">
        <v>6125</v>
      </c>
      <c r="E830" s="90">
        <v>426.5</v>
      </c>
      <c r="I830"/>
      <c r="J830"/>
      <c r="K830"/>
      <c r="L830" s="92"/>
      <c r="M830" s="92"/>
      <c r="N830" s="92"/>
      <c r="P830"/>
      <c r="Q830"/>
      <c r="R830"/>
      <c r="S830"/>
      <c r="T830"/>
      <c r="U830"/>
      <c r="V830"/>
    </row>
    <row r="831" spans="3:22" s="14" customFormat="1" x14ac:dyDescent="0.3">
      <c r="C831" s="90">
        <v>792213</v>
      </c>
      <c r="D831" s="90" t="s">
        <v>6126</v>
      </c>
      <c r="E831" s="90">
        <v>426.5</v>
      </c>
      <c r="I831"/>
      <c r="J831"/>
      <c r="K831"/>
      <c r="L831" s="92"/>
      <c r="M831" s="92"/>
      <c r="N831" s="92"/>
      <c r="P831"/>
      <c r="Q831"/>
      <c r="R831"/>
      <c r="S831"/>
      <c r="T831"/>
      <c r="U831"/>
      <c r="V831"/>
    </row>
    <row r="832" spans="3:22" s="14" customFormat="1" x14ac:dyDescent="0.3">
      <c r="C832" s="90">
        <v>793493</v>
      </c>
      <c r="D832" s="90" t="s">
        <v>6127</v>
      </c>
      <c r="E832" s="90">
        <v>9652.1299999999992</v>
      </c>
      <c r="I832"/>
      <c r="J832"/>
      <c r="K832"/>
      <c r="L832" s="92"/>
      <c r="M832" s="92"/>
      <c r="N832" s="92"/>
      <c r="P832"/>
      <c r="Q832"/>
      <c r="R832"/>
      <c r="S832"/>
      <c r="T832"/>
      <c r="U832"/>
      <c r="V832"/>
    </row>
    <row r="833" spans="3:22" s="14" customFormat="1" x14ac:dyDescent="0.3">
      <c r="C833" s="90">
        <v>794253</v>
      </c>
      <c r="D833" s="90" t="s">
        <v>6128</v>
      </c>
      <c r="E833" s="90">
        <v>6133.51</v>
      </c>
      <c r="I833"/>
      <c r="J833"/>
      <c r="K833"/>
      <c r="L833" s="92"/>
      <c r="M833" s="92"/>
      <c r="N833" s="92"/>
      <c r="P833"/>
      <c r="Q833"/>
      <c r="R833"/>
      <c r="S833"/>
      <c r="T833"/>
      <c r="U833"/>
      <c r="V833"/>
    </row>
    <row r="834" spans="3:22" s="14" customFormat="1" x14ac:dyDescent="0.3">
      <c r="C834" s="90">
        <v>794348</v>
      </c>
      <c r="D834" s="90" t="s">
        <v>6129</v>
      </c>
      <c r="E834" s="90">
        <v>77440.679999999993</v>
      </c>
      <c r="I834"/>
      <c r="J834"/>
      <c r="K834"/>
      <c r="L834" s="92"/>
      <c r="M834" s="92"/>
      <c r="N834" s="92"/>
      <c r="P834"/>
      <c r="Q834"/>
      <c r="R834"/>
      <c r="S834"/>
      <c r="T834"/>
      <c r="U834"/>
      <c r="V834"/>
    </row>
    <row r="835" spans="3:22" s="14" customFormat="1" x14ac:dyDescent="0.3">
      <c r="C835" s="90">
        <v>794349</v>
      </c>
      <c r="D835" s="90" t="s">
        <v>6130</v>
      </c>
      <c r="E835" s="90">
        <v>6133.51</v>
      </c>
      <c r="I835"/>
      <c r="J835"/>
      <c r="K835"/>
      <c r="L835" s="92"/>
      <c r="M835" s="92"/>
      <c r="N835" s="92"/>
      <c r="P835"/>
      <c r="Q835"/>
      <c r="R835"/>
      <c r="S835"/>
      <c r="T835"/>
      <c r="U835"/>
      <c r="V835"/>
    </row>
    <row r="836" spans="3:22" s="14" customFormat="1" x14ac:dyDescent="0.3">
      <c r="C836" s="90">
        <v>794352</v>
      </c>
      <c r="D836" s="90" t="s">
        <v>6131</v>
      </c>
      <c r="E836" s="90">
        <v>34166.07</v>
      </c>
      <c r="I836"/>
      <c r="J836"/>
      <c r="K836"/>
      <c r="L836" s="92"/>
      <c r="M836" s="92"/>
      <c r="N836" s="92"/>
      <c r="P836"/>
      <c r="Q836"/>
      <c r="R836"/>
      <c r="S836"/>
      <c r="T836"/>
      <c r="U836"/>
      <c r="V836"/>
    </row>
    <row r="837" spans="3:22" s="14" customFormat="1" x14ac:dyDescent="0.3">
      <c r="C837" s="90">
        <v>794355</v>
      </c>
      <c r="D837" s="90" t="s">
        <v>6132</v>
      </c>
      <c r="E837" s="90">
        <v>20565.52</v>
      </c>
      <c r="I837"/>
      <c r="J837"/>
      <c r="K837"/>
      <c r="L837" s="92"/>
      <c r="M837" s="92"/>
      <c r="N837" s="92"/>
      <c r="P837"/>
      <c r="Q837"/>
      <c r="R837"/>
      <c r="S837"/>
      <c r="T837"/>
      <c r="U837"/>
      <c r="V837"/>
    </row>
    <row r="838" spans="3:22" s="14" customFormat="1" x14ac:dyDescent="0.3">
      <c r="C838" s="90">
        <v>794358</v>
      </c>
      <c r="D838" s="90" t="s">
        <v>6133</v>
      </c>
      <c r="E838" s="90">
        <v>34341.86</v>
      </c>
      <c r="I838"/>
      <c r="J838"/>
      <c r="K838"/>
      <c r="L838" s="92"/>
      <c r="M838" s="92"/>
      <c r="N838" s="92"/>
      <c r="P838"/>
      <c r="Q838"/>
      <c r="R838"/>
      <c r="S838"/>
      <c r="T838"/>
      <c r="U838"/>
      <c r="V838"/>
    </row>
    <row r="839" spans="3:22" s="14" customFormat="1" x14ac:dyDescent="0.3">
      <c r="C839" s="90">
        <v>795374</v>
      </c>
      <c r="D839" s="90" t="s">
        <v>6134</v>
      </c>
      <c r="E839" s="90">
        <v>17452.990000000002</v>
      </c>
      <c r="I839"/>
      <c r="J839"/>
      <c r="K839"/>
      <c r="L839" s="92"/>
      <c r="M839" s="92"/>
      <c r="N839" s="92"/>
      <c r="P839"/>
      <c r="Q839"/>
      <c r="R839"/>
      <c r="S839"/>
      <c r="T839"/>
      <c r="U839"/>
      <c r="V839"/>
    </row>
    <row r="840" spans="3:22" s="14" customFormat="1" x14ac:dyDescent="0.3">
      <c r="C840" s="90">
        <v>795389</v>
      </c>
      <c r="D840" s="90" t="s">
        <v>6135</v>
      </c>
      <c r="E840" s="90">
        <v>15000.74</v>
      </c>
      <c r="I840"/>
      <c r="J840"/>
      <c r="K840"/>
      <c r="L840" s="92"/>
      <c r="M840" s="92"/>
      <c r="N840" s="92"/>
      <c r="P840"/>
      <c r="Q840"/>
      <c r="R840"/>
      <c r="S840"/>
      <c r="T840"/>
      <c r="U840"/>
      <c r="V840"/>
    </row>
    <row r="841" spans="3:22" s="14" customFormat="1" x14ac:dyDescent="0.3">
      <c r="C841" s="90">
        <v>795392</v>
      </c>
      <c r="D841" s="90" t="s">
        <v>6136</v>
      </c>
      <c r="E841" s="90">
        <v>18476.43</v>
      </c>
      <c r="I841"/>
      <c r="J841"/>
      <c r="K841"/>
      <c r="L841" s="92"/>
      <c r="M841" s="92"/>
      <c r="N841" s="92"/>
      <c r="P841"/>
      <c r="Q841"/>
      <c r="R841"/>
      <c r="S841"/>
      <c r="T841"/>
      <c r="U841"/>
      <c r="V841"/>
    </row>
    <row r="842" spans="3:22" s="14" customFormat="1" x14ac:dyDescent="0.3">
      <c r="C842" s="90">
        <v>795413</v>
      </c>
      <c r="D842" s="90" t="s">
        <v>5628</v>
      </c>
      <c r="E842" s="90">
        <v>15663.33</v>
      </c>
      <c r="I842"/>
      <c r="J842"/>
      <c r="K842"/>
      <c r="L842" s="92"/>
      <c r="M842" s="92"/>
      <c r="N842" s="92"/>
      <c r="P842"/>
      <c r="Q842"/>
      <c r="R842"/>
      <c r="S842"/>
      <c r="T842"/>
      <c r="U842"/>
      <c r="V842"/>
    </row>
    <row r="843" spans="3:22" s="14" customFormat="1" x14ac:dyDescent="0.3">
      <c r="C843" s="90">
        <v>795415</v>
      </c>
      <c r="D843" s="90" t="s">
        <v>6137</v>
      </c>
      <c r="E843" s="90">
        <v>20453.18</v>
      </c>
      <c r="I843"/>
      <c r="J843"/>
      <c r="K843"/>
      <c r="L843" s="92"/>
      <c r="M843" s="92"/>
      <c r="N843" s="92"/>
      <c r="P843"/>
      <c r="Q843"/>
      <c r="R843"/>
      <c r="S843"/>
      <c r="T843"/>
      <c r="U843"/>
      <c r="V843"/>
    </row>
    <row r="844" spans="3:22" s="14" customFormat="1" x14ac:dyDescent="0.3">
      <c r="C844" s="90">
        <v>795425</v>
      </c>
      <c r="D844" s="90" t="s">
        <v>6138</v>
      </c>
      <c r="E844" s="90">
        <v>20859.849999999999</v>
      </c>
      <c r="I844"/>
      <c r="J844"/>
      <c r="K844"/>
      <c r="L844" s="92"/>
      <c r="M844" s="92"/>
      <c r="N844" s="92"/>
      <c r="P844"/>
      <c r="Q844"/>
      <c r="R844"/>
      <c r="S844"/>
      <c r="T844"/>
      <c r="U844"/>
      <c r="V844"/>
    </row>
    <row r="845" spans="3:22" s="14" customFormat="1" x14ac:dyDescent="0.3">
      <c r="C845" s="90">
        <v>795427</v>
      </c>
      <c r="D845" s="90" t="s">
        <v>6139</v>
      </c>
      <c r="E845" s="90">
        <v>25828.69</v>
      </c>
      <c r="I845"/>
      <c r="J845"/>
      <c r="K845"/>
      <c r="L845" s="92"/>
      <c r="M845" s="92"/>
      <c r="N845" s="92"/>
      <c r="P845"/>
      <c r="Q845"/>
      <c r="R845"/>
      <c r="S845"/>
      <c r="T845"/>
      <c r="U845"/>
      <c r="V845"/>
    </row>
    <row r="846" spans="3:22" s="14" customFormat="1" x14ac:dyDescent="0.3">
      <c r="C846" s="90">
        <v>795482</v>
      </c>
      <c r="D846" s="90" t="s">
        <v>6140</v>
      </c>
      <c r="E846" s="90">
        <v>30998.18</v>
      </c>
      <c r="I846"/>
      <c r="J846"/>
      <c r="K846"/>
      <c r="L846" s="92"/>
      <c r="M846" s="92"/>
      <c r="N846" s="92"/>
      <c r="P846"/>
      <c r="Q846"/>
      <c r="R846"/>
      <c r="S846"/>
      <c r="T846"/>
      <c r="U846"/>
      <c r="V846"/>
    </row>
    <row r="847" spans="3:22" s="14" customFormat="1" x14ac:dyDescent="0.3">
      <c r="C847" s="90">
        <v>795484</v>
      </c>
      <c r="D847" s="90" t="s">
        <v>6141</v>
      </c>
      <c r="E847" s="90">
        <v>37223.5</v>
      </c>
      <c r="I847"/>
      <c r="J847"/>
      <c r="K847"/>
      <c r="L847" s="92"/>
      <c r="M847" s="92"/>
      <c r="N847" s="92"/>
      <c r="P847"/>
      <c r="Q847"/>
      <c r="R847"/>
      <c r="S847"/>
      <c r="T847"/>
      <c r="U847"/>
      <c r="V847"/>
    </row>
    <row r="848" spans="3:22" s="14" customFormat="1" x14ac:dyDescent="0.3">
      <c r="C848" s="90">
        <v>795927</v>
      </c>
      <c r="D848" s="90" t="s">
        <v>6142</v>
      </c>
      <c r="E848" s="90">
        <v>2272.6799999999998</v>
      </c>
      <c r="I848"/>
      <c r="J848"/>
      <c r="K848"/>
      <c r="L848" s="92"/>
      <c r="M848" s="92"/>
      <c r="N848" s="92"/>
      <c r="P848"/>
      <c r="Q848"/>
      <c r="R848"/>
      <c r="S848"/>
      <c r="T848"/>
      <c r="U848"/>
      <c r="V848"/>
    </row>
    <row r="849" spans="3:22" s="14" customFormat="1" x14ac:dyDescent="0.3">
      <c r="C849" s="90">
        <v>795975</v>
      </c>
      <c r="D849" s="90" t="s">
        <v>6143</v>
      </c>
      <c r="E849" s="90">
        <v>975.57</v>
      </c>
      <c r="I849"/>
      <c r="J849"/>
      <c r="K849"/>
      <c r="L849" s="92"/>
      <c r="M849" s="92"/>
      <c r="N849" s="92"/>
      <c r="P849"/>
      <c r="Q849"/>
      <c r="R849"/>
      <c r="S849"/>
      <c r="T849"/>
      <c r="U849"/>
      <c r="V849"/>
    </row>
    <row r="850" spans="3:22" s="14" customFormat="1" x14ac:dyDescent="0.3">
      <c r="C850" s="90">
        <v>795976</v>
      </c>
      <c r="D850" s="90" t="s">
        <v>6144</v>
      </c>
      <c r="E850" s="90">
        <v>800.36</v>
      </c>
      <c r="I850"/>
      <c r="J850"/>
      <c r="K850"/>
      <c r="L850" s="92"/>
      <c r="M850" s="92"/>
      <c r="N850" s="92"/>
      <c r="P850"/>
      <c r="Q850"/>
      <c r="R850"/>
      <c r="S850"/>
      <c r="T850"/>
      <c r="U850"/>
      <c r="V850"/>
    </row>
    <row r="851" spans="3:22" s="14" customFormat="1" x14ac:dyDescent="0.3">
      <c r="C851" s="90">
        <v>795977</v>
      </c>
      <c r="D851" s="90" t="s">
        <v>6145</v>
      </c>
      <c r="E851" s="90">
        <v>714.77</v>
      </c>
      <c r="I851"/>
      <c r="J851"/>
      <c r="K851"/>
      <c r="L851" s="92"/>
      <c r="M851" s="92"/>
      <c r="N851" s="92"/>
      <c r="P851"/>
      <c r="Q851"/>
      <c r="R851"/>
      <c r="S851"/>
      <c r="T851"/>
      <c r="U851"/>
      <c r="V851"/>
    </row>
    <row r="852" spans="3:22" s="14" customFormat="1" x14ac:dyDescent="0.3">
      <c r="C852" s="90">
        <v>795978</v>
      </c>
      <c r="D852" s="90" t="s">
        <v>6146</v>
      </c>
      <c r="E852" s="90">
        <v>470.16</v>
      </c>
      <c r="I852"/>
      <c r="J852"/>
      <c r="K852"/>
      <c r="L852" s="92"/>
      <c r="M852" s="92"/>
      <c r="N852" s="92"/>
      <c r="P852"/>
      <c r="Q852"/>
      <c r="R852"/>
      <c r="S852"/>
      <c r="T852"/>
      <c r="U852"/>
      <c r="V852"/>
    </row>
    <row r="853" spans="3:22" s="14" customFormat="1" x14ac:dyDescent="0.3">
      <c r="C853" s="90">
        <v>798027</v>
      </c>
      <c r="D853" s="90" t="s">
        <v>6147</v>
      </c>
      <c r="E853" s="90">
        <v>37109.14</v>
      </c>
      <c r="I853"/>
      <c r="J853"/>
      <c r="K853"/>
      <c r="L853" s="92"/>
      <c r="M853" s="92"/>
      <c r="N853" s="92"/>
      <c r="P853"/>
      <c r="Q853"/>
      <c r="R853"/>
      <c r="S853"/>
      <c r="T853"/>
      <c r="U853"/>
      <c r="V853"/>
    </row>
    <row r="854" spans="3:22" s="14" customFormat="1" x14ac:dyDescent="0.3">
      <c r="C854" s="90">
        <v>798032</v>
      </c>
      <c r="D854" s="90" t="s">
        <v>6148</v>
      </c>
      <c r="E854" s="90">
        <v>46285.77</v>
      </c>
      <c r="I854"/>
      <c r="J854"/>
      <c r="K854"/>
      <c r="L854" s="92"/>
      <c r="M854" s="92"/>
      <c r="N854" s="92"/>
      <c r="P854"/>
      <c r="Q854"/>
      <c r="R854"/>
      <c r="S854"/>
      <c r="T854"/>
      <c r="U854"/>
      <c r="V854"/>
    </row>
    <row r="855" spans="3:22" s="14" customFormat="1" x14ac:dyDescent="0.3">
      <c r="C855" s="90">
        <v>798967</v>
      </c>
      <c r="D855" s="90" t="s">
        <v>6149</v>
      </c>
      <c r="E855" s="90">
        <v>3265.48</v>
      </c>
      <c r="I855"/>
      <c r="J855"/>
      <c r="K855"/>
      <c r="L855" s="92"/>
      <c r="M855" s="92"/>
      <c r="N855" s="92"/>
      <c r="P855"/>
      <c r="Q855"/>
      <c r="R855"/>
      <c r="S855"/>
      <c r="T855"/>
      <c r="U855"/>
      <c r="V855"/>
    </row>
    <row r="856" spans="3:22" s="14" customFormat="1" x14ac:dyDescent="0.3">
      <c r="C856" s="90">
        <v>798979</v>
      </c>
      <c r="D856" s="90" t="s">
        <v>6150</v>
      </c>
      <c r="E856" s="90">
        <v>12951.42</v>
      </c>
      <c r="I856"/>
      <c r="J856"/>
      <c r="K856"/>
      <c r="L856" s="92"/>
      <c r="M856" s="92"/>
      <c r="N856" s="92"/>
      <c r="P856"/>
      <c r="Q856"/>
      <c r="R856"/>
      <c r="S856"/>
      <c r="T856"/>
      <c r="U856"/>
      <c r="V856"/>
    </row>
    <row r="857" spans="3:22" s="14" customFormat="1" x14ac:dyDescent="0.3">
      <c r="C857" s="90">
        <v>798992</v>
      </c>
      <c r="D857" s="90" t="s">
        <v>6151</v>
      </c>
      <c r="E857" s="90">
        <v>76466.39</v>
      </c>
      <c r="I857"/>
      <c r="J857"/>
      <c r="K857"/>
      <c r="L857" s="92"/>
      <c r="M857" s="92"/>
      <c r="N857" s="92"/>
      <c r="P857"/>
      <c r="Q857"/>
      <c r="R857"/>
      <c r="S857"/>
      <c r="T857"/>
      <c r="U857"/>
      <c r="V857"/>
    </row>
    <row r="858" spans="3:22" s="14" customFormat="1" x14ac:dyDescent="0.3">
      <c r="C858" s="90">
        <v>798993</v>
      </c>
      <c r="D858" s="90" t="s">
        <v>6152</v>
      </c>
      <c r="E858" s="90">
        <v>76466.39</v>
      </c>
      <c r="I858"/>
      <c r="J858"/>
      <c r="K858"/>
      <c r="L858" s="92"/>
      <c r="M858" s="92"/>
      <c r="N858" s="92"/>
      <c r="P858"/>
      <c r="Q858"/>
      <c r="R858"/>
      <c r="S858"/>
      <c r="T858"/>
      <c r="U858"/>
      <c r="V858"/>
    </row>
    <row r="859" spans="3:22" s="14" customFormat="1" x14ac:dyDescent="0.3">
      <c r="C859" s="90">
        <v>798994</v>
      </c>
      <c r="D859" s="90" t="s">
        <v>6153</v>
      </c>
      <c r="E859" s="90">
        <v>76466.39</v>
      </c>
      <c r="I859"/>
      <c r="J859"/>
      <c r="K859"/>
      <c r="L859" s="92"/>
      <c r="M859" s="92"/>
      <c r="N859" s="92"/>
      <c r="P859"/>
      <c r="Q859"/>
      <c r="R859"/>
      <c r="S859"/>
      <c r="T859"/>
      <c r="U859"/>
      <c r="V859"/>
    </row>
    <row r="860" spans="3:22" s="14" customFormat="1" x14ac:dyDescent="0.3">
      <c r="C860" s="90">
        <v>799032</v>
      </c>
      <c r="D860" s="90" t="s">
        <v>6154</v>
      </c>
      <c r="E860" s="90">
        <v>139493.28</v>
      </c>
      <c r="I860"/>
      <c r="J860"/>
      <c r="K860"/>
      <c r="L860" s="92"/>
      <c r="M860" s="92"/>
      <c r="N860" s="92"/>
      <c r="P860"/>
      <c r="Q860"/>
      <c r="R860"/>
      <c r="S860"/>
      <c r="T860"/>
      <c r="U860"/>
      <c r="V860"/>
    </row>
    <row r="861" spans="3:22" s="14" customFormat="1" x14ac:dyDescent="0.3">
      <c r="C861" s="90">
        <v>799034</v>
      </c>
      <c r="D861" s="90" t="s">
        <v>6155</v>
      </c>
      <c r="E861" s="90">
        <v>73970.63</v>
      </c>
      <c r="I861"/>
      <c r="J861"/>
      <c r="K861"/>
      <c r="L861" s="92"/>
      <c r="M861" s="92"/>
      <c r="N861" s="92"/>
      <c r="P861"/>
      <c r="Q861"/>
      <c r="R861"/>
      <c r="S861"/>
      <c r="T861"/>
      <c r="U861"/>
      <c r="V861"/>
    </row>
    <row r="862" spans="3:22" s="14" customFormat="1" x14ac:dyDescent="0.3">
      <c r="C862" s="90">
        <v>799045</v>
      </c>
      <c r="D862" s="90" t="s">
        <v>6156</v>
      </c>
      <c r="E862" s="90">
        <v>29345.29</v>
      </c>
      <c r="I862"/>
      <c r="J862"/>
      <c r="K862"/>
      <c r="L862" s="92"/>
      <c r="M862" s="92"/>
      <c r="N862" s="92"/>
      <c r="P862"/>
      <c r="Q862"/>
      <c r="R862"/>
      <c r="S862"/>
      <c r="T862"/>
      <c r="U862"/>
      <c r="V862"/>
    </row>
    <row r="863" spans="3:22" s="14" customFormat="1" x14ac:dyDescent="0.3">
      <c r="C863" s="90">
        <v>799873</v>
      </c>
      <c r="D863" s="90" t="s">
        <v>6157</v>
      </c>
      <c r="E863" s="90">
        <v>20357.47</v>
      </c>
      <c r="I863"/>
      <c r="J863"/>
      <c r="K863"/>
      <c r="L863" s="92"/>
      <c r="M863" s="92"/>
      <c r="N863" s="92"/>
      <c r="P863"/>
      <c r="Q863"/>
      <c r="R863"/>
      <c r="S863"/>
      <c r="T863"/>
      <c r="U863"/>
      <c r="V863"/>
    </row>
    <row r="864" spans="3:22" s="14" customFormat="1" x14ac:dyDescent="0.3">
      <c r="C864" s="90">
        <v>800196</v>
      </c>
      <c r="D864" s="90" t="s">
        <v>6158</v>
      </c>
      <c r="E864" s="90">
        <v>15119</v>
      </c>
      <c r="I864"/>
      <c r="J864"/>
      <c r="K864"/>
      <c r="L864" s="92"/>
      <c r="M864" s="92"/>
      <c r="N864" s="92"/>
      <c r="P864"/>
      <c r="Q864"/>
      <c r="R864"/>
      <c r="S864"/>
      <c r="T864"/>
      <c r="U864"/>
      <c r="V864"/>
    </row>
    <row r="865" spans="3:22" s="14" customFormat="1" x14ac:dyDescent="0.3">
      <c r="C865" s="90">
        <v>800197</v>
      </c>
      <c r="D865" s="90" t="s">
        <v>6159</v>
      </c>
      <c r="E865" s="90">
        <v>4021.88</v>
      </c>
      <c r="I865"/>
      <c r="J865"/>
      <c r="K865"/>
      <c r="L865" s="92"/>
      <c r="M865" s="92"/>
      <c r="N865" s="92"/>
      <c r="P865"/>
      <c r="Q865"/>
      <c r="R865"/>
      <c r="S865"/>
      <c r="T865"/>
      <c r="U865"/>
      <c r="V865"/>
    </row>
    <row r="866" spans="3:22" s="14" customFormat="1" x14ac:dyDescent="0.3">
      <c r="C866" s="90">
        <v>807972</v>
      </c>
      <c r="D866" s="90" t="s">
        <v>6160</v>
      </c>
      <c r="E866" s="90">
        <v>476843.54</v>
      </c>
      <c r="I866"/>
      <c r="J866"/>
      <c r="K866"/>
      <c r="L866" s="92"/>
      <c r="M866" s="92"/>
      <c r="N866" s="92"/>
      <c r="P866"/>
      <c r="Q866"/>
      <c r="R866"/>
      <c r="S866"/>
      <c r="T866"/>
      <c r="U866"/>
      <c r="V866"/>
    </row>
    <row r="867" spans="3:22" s="14" customFormat="1" x14ac:dyDescent="0.3">
      <c r="C867" s="90">
        <v>808054</v>
      </c>
      <c r="D867" s="90" t="s">
        <v>6161</v>
      </c>
      <c r="E867" s="90">
        <v>14246.66</v>
      </c>
      <c r="I867"/>
      <c r="J867"/>
      <c r="K867"/>
      <c r="L867" s="92"/>
      <c r="M867" s="92"/>
      <c r="N867" s="92"/>
      <c r="P867"/>
      <c r="Q867"/>
      <c r="R867"/>
      <c r="S867"/>
      <c r="T867"/>
      <c r="U867"/>
      <c r="V867"/>
    </row>
    <row r="868" spans="3:22" s="14" customFormat="1" x14ac:dyDescent="0.3">
      <c r="C868" s="90">
        <v>809520</v>
      </c>
      <c r="D868" s="90" t="s">
        <v>6162</v>
      </c>
      <c r="E868" s="90">
        <v>7702.71</v>
      </c>
      <c r="I868"/>
      <c r="J868"/>
      <c r="K868"/>
      <c r="L868" s="92"/>
      <c r="M868" s="92"/>
      <c r="N868" s="92"/>
      <c r="P868"/>
      <c r="Q868"/>
      <c r="R868"/>
      <c r="S868"/>
      <c r="T868"/>
      <c r="U868"/>
      <c r="V868"/>
    </row>
    <row r="869" spans="3:22" s="14" customFormat="1" x14ac:dyDescent="0.3">
      <c r="C869" s="90">
        <v>809612</v>
      </c>
      <c r="D869" s="90" t="s">
        <v>6163</v>
      </c>
      <c r="E869" s="90">
        <v>8125.29</v>
      </c>
      <c r="I869"/>
      <c r="J869"/>
      <c r="K869"/>
      <c r="L869" s="92"/>
      <c r="M869" s="92"/>
      <c r="N869" s="92"/>
      <c r="P869"/>
      <c r="Q869"/>
      <c r="R869"/>
      <c r="S869"/>
      <c r="T869"/>
      <c r="U869"/>
      <c r="V869"/>
    </row>
    <row r="870" spans="3:22" s="14" customFormat="1" x14ac:dyDescent="0.3">
      <c r="C870" s="90">
        <v>810817</v>
      </c>
      <c r="D870" s="90" t="s">
        <v>5556</v>
      </c>
      <c r="E870" s="90">
        <v>714.77</v>
      </c>
      <c r="I870"/>
      <c r="J870"/>
      <c r="K870"/>
      <c r="L870" s="92"/>
      <c r="M870" s="92"/>
      <c r="N870" s="92"/>
      <c r="P870"/>
      <c r="Q870"/>
      <c r="R870"/>
      <c r="S870"/>
      <c r="T870"/>
      <c r="U870"/>
      <c r="V870"/>
    </row>
    <row r="871" spans="3:22" s="14" customFormat="1" x14ac:dyDescent="0.3">
      <c r="C871" s="90">
        <v>812161</v>
      </c>
      <c r="D871" s="90" t="s">
        <v>6164</v>
      </c>
      <c r="E871" s="90">
        <v>5858.97</v>
      </c>
      <c r="I871"/>
      <c r="J871"/>
      <c r="K871"/>
      <c r="L871" s="92"/>
      <c r="M871" s="92"/>
      <c r="N871" s="92"/>
      <c r="P871"/>
      <c r="Q871"/>
      <c r="R871"/>
      <c r="S871"/>
      <c r="T871"/>
      <c r="U871"/>
      <c r="V871"/>
    </row>
    <row r="872" spans="3:22" s="14" customFormat="1" x14ac:dyDescent="0.3">
      <c r="C872" s="90">
        <v>812162</v>
      </c>
      <c r="D872" s="90" t="s">
        <v>6165</v>
      </c>
      <c r="E872" s="90">
        <v>5858.97</v>
      </c>
      <c r="I872"/>
      <c r="J872"/>
      <c r="K872"/>
      <c r="L872" s="92"/>
      <c r="M872" s="92"/>
      <c r="N872" s="92"/>
      <c r="P872"/>
      <c r="Q872"/>
      <c r="R872"/>
      <c r="S872"/>
      <c r="T872"/>
      <c r="U872"/>
      <c r="V872"/>
    </row>
    <row r="873" spans="3:22" s="14" customFormat="1" x14ac:dyDescent="0.3">
      <c r="C873" s="90">
        <v>812185</v>
      </c>
      <c r="D873" s="90" t="s">
        <v>6166</v>
      </c>
      <c r="E873" s="90">
        <v>426.5</v>
      </c>
      <c r="I873"/>
      <c r="J873"/>
      <c r="K873"/>
      <c r="L873" s="92"/>
      <c r="M873" s="92"/>
      <c r="N873" s="92"/>
      <c r="P873"/>
      <c r="Q873"/>
      <c r="R873"/>
      <c r="S873"/>
      <c r="T873"/>
      <c r="U873"/>
      <c r="V873"/>
    </row>
    <row r="874" spans="3:22" s="14" customFormat="1" x14ac:dyDescent="0.3">
      <c r="C874" s="90">
        <v>812186</v>
      </c>
      <c r="D874" s="90" t="s">
        <v>6167</v>
      </c>
      <c r="E874" s="90">
        <v>426.5</v>
      </c>
      <c r="I874"/>
      <c r="J874"/>
      <c r="K874"/>
      <c r="L874" s="92"/>
      <c r="M874" s="92"/>
      <c r="N874" s="92"/>
      <c r="P874"/>
      <c r="Q874"/>
      <c r="R874"/>
      <c r="S874"/>
      <c r="T874"/>
      <c r="U874"/>
      <c r="V874"/>
    </row>
    <row r="875" spans="3:22" s="14" customFormat="1" x14ac:dyDescent="0.3">
      <c r="C875" s="90">
        <v>812187</v>
      </c>
      <c r="D875" s="90" t="s">
        <v>6168</v>
      </c>
      <c r="E875" s="90">
        <v>426.5</v>
      </c>
      <c r="I875"/>
      <c r="J875"/>
      <c r="K875"/>
      <c r="L875" s="92"/>
      <c r="M875" s="92"/>
      <c r="N875" s="92"/>
      <c r="P875"/>
      <c r="Q875"/>
      <c r="R875"/>
      <c r="S875"/>
      <c r="T875"/>
      <c r="U875"/>
      <c r="V875"/>
    </row>
    <row r="876" spans="3:22" s="14" customFormat="1" x14ac:dyDescent="0.3">
      <c r="C876" s="90">
        <v>812188</v>
      </c>
      <c r="D876" s="90" t="s">
        <v>6169</v>
      </c>
      <c r="E876" s="90">
        <v>426.5</v>
      </c>
      <c r="I876"/>
      <c r="J876"/>
      <c r="K876"/>
      <c r="L876" s="92"/>
      <c r="M876" s="92"/>
      <c r="N876" s="92"/>
      <c r="P876"/>
      <c r="Q876"/>
      <c r="R876"/>
      <c r="S876"/>
      <c r="T876"/>
      <c r="U876"/>
      <c r="V876"/>
    </row>
    <row r="877" spans="3:22" s="14" customFormat="1" x14ac:dyDescent="0.3">
      <c r="C877" s="90">
        <v>814715</v>
      </c>
      <c r="D877" s="90" t="s">
        <v>6170</v>
      </c>
      <c r="E877" s="90">
        <v>18020.87</v>
      </c>
      <c r="I877"/>
      <c r="J877"/>
      <c r="K877"/>
      <c r="L877" s="92"/>
      <c r="M877" s="92"/>
      <c r="N877" s="92"/>
      <c r="P877"/>
      <c r="Q877"/>
      <c r="R877"/>
      <c r="S877"/>
      <c r="T877"/>
      <c r="U877"/>
      <c r="V877"/>
    </row>
    <row r="878" spans="3:22" s="14" customFormat="1" x14ac:dyDescent="0.3">
      <c r="C878" s="90">
        <v>814716</v>
      </c>
      <c r="D878" s="90" t="s">
        <v>6171</v>
      </c>
      <c r="E878" s="90">
        <v>18020.87</v>
      </c>
      <c r="I878"/>
      <c r="J878"/>
      <c r="K878"/>
      <c r="L878" s="92"/>
      <c r="M878" s="92"/>
      <c r="N878" s="92"/>
      <c r="P878"/>
      <c r="Q878"/>
      <c r="R878"/>
      <c r="S878"/>
      <c r="T878"/>
      <c r="U878"/>
      <c r="V878"/>
    </row>
    <row r="879" spans="3:22" s="14" customFormat="1" x14ac:dyDescent="0.3">
      <c r="C879" s="90">
        <v>816840</v>
      </c>
      <c r="D879" s="90" t="s">
        <v>6172</v>
      </c>
      <c r="E879" s="90">
        <v>11928.14</v>
      </c>
      <c r="I879"/>
      <c r="J879"/>
      <c r="K879"/>
      <c r="L879" s="92"/>
      <c r="M879" s="92"/>
      <c r="N879" s="92"/>
      <c r="P879"/>
      <c r="Q879"/>
      <c r="R879"/>
      <c r="S879"/>
      <c r="T879"/>
      <c r="U879"/>
      <c r="V879"/>
    </row>
    <row r="880" spans="3:22" s="14" customFormat="1" x14ac:dyDescent="0.3">
      <c r="C880" s="90">
        <v>817195</v>
      </c>
      <c r="D880" s="90" t="s">
        <v>6173</v>
      </c>
      <c r="E880" s="90">
        <v>8897.02</v>
      </c>
      <c r="I880"/>
      <c r="J880"/>
      <c r="K880"/>
      <c r="L880" s="92"/>
      <c r="M880" s="92"/>
      <c r="N880" s="92"/>
      <c r="P880"/>
      <c r="Q880"/>
      <c r="R880"/>
      <c r="S880"/>
      <c r="T880"/>
      <c r="U880"/>
      <c r="V880"/>
    </row>
    <row r="881" spans="3:22" s="14" customFormat="1" x14ac:dyDescent="0.3">
      <c r="C881" s="90">
        <v>819302</v>
      </c>
      <c r="D881" s="90" t="s">
        <v>6174</v>
      </c>
      <c r="E881" s="90">
        <v>13026.46</v>
      </c>
      <c r="I881"/>
      <c r="J881"/>
      <c r="K881"/>
      <c r="L881" s="92"/>
      <c r="M881" s="92"/>
      <c r="N881" s="92"/>
      <c r="P881"/>
      <c r="Q881"/>
      <c r="R881"/>
      <c r="S881"/>
      <c r="T881"/>
      <c r="U881"/>
      <c r="V881"/>
    </row>
    <row r="882" spans="3:22" s="14" customFormat="1" x14ac:dyDescent="0.3">
      <c r="C882" s="90">
        <v>819632</v>
      </c>
      <c r="D882" s="90" t="s">
        <v>6175</v>
      </c>
      <c r="E882" s="90">
        <v>17573</v>
      </c>
      <c r="I882"/>
      <c r="J882"/>
      <c r="K882"/>
      <c r="L882" s="92"/>
      <c r="M882" s="92"/>
      <c r="N882" s="92"/>
      <c r="P882"/>
      <c r="Q882"/>
      <c r="R882"/>
      <c r="S882"/>
      <c r="T882"/>
      <c r="U882"/>
      <c r="V882"/>
    </row>
    <row r="883" spans="3:22" s="14" customFormat="1" x14ac:dyDescent="0.3">
      <c r="C883" s="90">
        <v>820187</v>
      </c>
      <c r="D883" s="90" t="s">
        <v>6176</v>
      </c>
      <c r="E883" s="90">
        <v>91294.96</v>
      </c>
      <c r="I883"/>
      <c r="J883"/>
      <c r="K883"/>
      <c r="L883" s="92"/>
      <c r="M883" s="92"/>
      <c r="N883" s="92"/>
      <c r="P883"/>
      <c r="Q883"/>
      <c r="R883"/>
      <c r="S883"/>
      <c r="T883"/>
      <c r="U883"/>
      <c r="V883"/>
    </row>
    <row r="884" spans="3:22" s="14" customFormat="1" x14ac:dyDescent="0.3">
      <c r="C884" s="90">
        <v>820194</v>
      </c>
      <c r="D884" s="90" t="s">
        <v>6177</v>
      </c>
      <c r="E884" s="90">
        <v>215443.41</v>
      </c>
      <c r="I884"/>
      <c r="J884"/>
      <c r="K884"/>
      <c r="L884" s="92"/>
      <c r="M884" s="92"/>
      <c r="N884" s="92"/>
      <c r="P884"/>
      <c r="Q884"/>
      <c r="R884"/>
      <c r="S884"/>
      <c r="T884"/>
      <c r="U884"/>
      <c r="V884"/>
    </row>
    <row r="885" spans="3:22" s="14" customFormat="1" x14ac:dyDescent="0.3">
      <c r="C885" s="90">
        <v>820562</v>
      </c>
      <c r="D885" s="90" t="s">
        <v>6178</v>
      </c>
      <c r="E885" s="90">
        <v>7130.05</v>
      </c>
      <c r="I885"/>
      <c r="J885"/>
      <c r="K885"/>
      <c r="L885" s="92"/>
      <c r="M885" s="92"/>
      <c r="N885" s="92"/>
      <c r="P885"/>
      <c r="Q885"/>
      <c r="R885"/>
      <c r="S885"/>
      <c r="T885"/>
      <c r="U885"/>
      <c r="V885"/>
    </row>
    <row r="886" spans="3:22" s="14" customFormat="1" x14ac:dyDescent="0.3">
      <c r="C886" s="90">
        <v>821685</v>
      </c>
      <c r="D886" s="90" t="s">
        <v>6179</v>
      </c>
      <c r="E886" s="90">
        <v>14982.68</v>
      </c>
      <c r="I886"/>
      <c r="J886"/>
      <c r="K886"/>
      <c r="L886" s="92"/>
      <c r="M886" s="92"/>
      <c r="N886" s="92"/>
      <c r="P886"/>
      <c r="Q886"/>
      <c r="R886"/>
      <c r="S886"/>
      <c r="T886"/>
      <c r="U886"/>
      <c r="V886"/>
    </row>
    <row r="887" spans="3:22" s="14" customFormat="1" x14ac:dyDescent="0.3">
      <c r="C887" s="90">
        <v>821686</v>
      </c>
      <c r="D887" s="90" t="s">
        <v>6180</v>
      </c>
      <c r="E887" s="90">
        <v>29781.31</v>
      </c>
      <c r="I887"/>
      <c r="J887"/>
      <c r="K887"/>
      <c r="L887" s="92"/>
      <c r="M887" s="92"/>
      <c r="N887" s="92"/>
      <c r="P887"/>
      <c r="Q887"/>
      <c r="R887"/>
      <c r="S887"/>
      <c r="T887"/>
      <c r="U887"/>
      <c r="V887"/>
    </row>
    <row r="888" spans="3:22" s="14" customFormat="1" x14ac:dyDescent="0.3">
      <c r="C888" s="90">
        <v>821687</v>
      </c>
      <c r="D888" s="90" t="s">
        <v>6181</v>
      </c>
      <c r="E888" s="90">
        <v>18701.97</v>
      </c>
      <c r="I888"/>
      <c r="J888"/>
      <c r="K888"/>
      <c r="L888" s="92"/>
      <c r="M888" s="92"/>
      <c r="N888" s="92"/>
      <c r="P888"/>
      <c r="Q888"/>
      <c r="R888"/>
      <c r="S888"/>
      <c r="T888"/>
      <c r="U888"/>
      <c r="V888"/>
    </row>
    <row r="889" spans="3:22" s="14" customFormat="1" x14ac:dyDescent="0.3">
      <c r="C889" s="90">
        <v>821923</v>
      </c>
      <c r="D889" s="90" t="s">
        <v>6182</v>
      </c>
      <c r="E889" s="90">
        <v>601.72</v>
      </c>
      <c r="I889"/>
      <c r="J889"/>
      <c r="K889"/>
      <c r="L889" s="92"/>
      <c r="M889" s="92"/>
      <c r="N889" s="92"/>
      <c r="P889"/>
      <c r="Q889"/>
      <c r="R889"/>
      <c r="S889"/>
      <c r="T889"/>
      <c r="U889"/>
      <c r="V889"/>
    </row>
    <row r="890" spans="3:22" s="14" customFormat="1" x14ac:dyDescent="0.3">
      <c r="C890" s="90">
        <v>821924</v>
      </c>
      <c r="D890" s="90" t="s">
        <v>6183</v>
      </c>
      <c r="E890" s="90">
        <v>708.12</v>
      </c>
      <c r="I890"/>
      <c r="J890"/>
      <c r="K890"/>
      <c r="L890" s="92"/>
      <c r="M890" s="92"/>
      <c r="N890" s="92"/>
      <c r="P890"/>
      <c r="Q890"/>
      <c r="R890"/>
      <c r="S890"/>
      <c r="T890"/>
      <c r="U890"/>
      <c r="V890"/>
    </row>
    <row r="891" spans="3:22" s="14" customFormat="1" x14ac:dyDescent="0.3">
      <c r="C891" s="90">
        <v>821925</v>
      </c>
      <c r="D891" s="90" t="s">
        <v>6184</v>
      </c>
      <c r="E891" s="90">
        <v>496.61</v>
      </c>
      <c r="I891"/>
      <c r="J891"/>
      <c r="K891"/>
      <c r="L891" s="92"/>
      <c r="M891" s="92"/>
      <c r="N891" s="92"/>
      <c r="P891"/>
      <c r="Q891"/>
      <c r="R891"/>
      <c r="S891"/>
      <c r="T891"/>
      <c r="U891"/>
      <c r="V891"/>
    </row>
    <row r="892" spans="3:22" s="14" customFormat="1" x14ac:dyDescent="0.3">
      <c r="C892" s="90">
        <v>821926</v>
      </c>
      <c r="D892" s="90" t="s">
        <v>6185</v>
      </c>
      <c r="E892" s="90">
        <v>496.61</v>
      </c>
      <c r="I892"/>
      <c r="J892"/>
      <c r="K892"/>
      <c r="L892" s="92"/>
      <c r="M892" s="92"/>
      <c r="N892" s="92"/>
      <c r="P892"/>
      <c r="Q892"/>
      <c r="R892"/>
      <c r="S892"/>
      <c r="T892"/>
      <c r="U892"/>
      <c r="V892"/>
    </row>
    <row r="893" spans="3:22" s="14" customFormat="1" x14ac:dyDescent="0.3">
      <c r="C893" s="90">
        <v>821927</v>
      </c>
      <c r="D893" s="90" t="s">
        <v>6186</v>
      </c>
      <c r="E893" s="90">
        <v>975.57</v>
      </c>
      <c r="I893"/>
      <c r="J893"/>
      <c r="K893"/>
      <c r="L893" s="92"/>
      <c r="M893" s="92"/>
      <c r="N893" s="92"/>
      <c r="P893"/>
      <c r="Q893"/>
      <c r="R893"/>
      <c r="S893"/>
      <c r="T893"/>
      <c r="U893"/>
      <c r="V893"/>
    </row>
    <row r="894" spans="3:22" s="14" customFormat="1" x14ac:dyDescent="0.3">
      <c r="C894" s="90">
        <v>822789</v>
      </c>
      <c r="D894" s="90" t="s">
        <v>6187</v>
      </c>
      <c r="E894" s="90">
        <v>4601.04</v>
      </c>
      <c r="I894"/>
      <c r="J894"/>
      <c r="K894"/>
      <c r="L894" s="92"/>
      <c r="M894" s="92"/>
      <c r="N894" s="92"/>
      <c r="P894"/>
      <c r="Q894"/>
      <c r="R894"/>
      <c r="S894"/>
      <c r="T894"/>
      <c r="U894"/>
      <c r="V894"/>
    </row>
    <row r="895" spans="3:22" s="14" customFormat="1" x14ac:dyDescent="0.3">
      <c r="C895" s="90">
        <v>823193</v>
      </c>
      <c r="D895" s="90" t="s">
        <v>6188</v>
      </c>
      <c r="E895" s="90">
        <v>46047.94</v>
      </c>
      <c r="I895"/>
      <c r="J895"/>
      <c r="K895"/>
      <c r="L895" s="92"/>
      <c r="M895" s="92"/>
      <c r="N895" s="92"/>
      <c r="P895"/>
      <c r="Q895"/>
      <c r="R895"/>
      <c r="S895"/>
      <c r="T895"/>
      <c r="U895"/>
      <c r="V895"/>
    </row>
    <row r="896" spans="3:22" s="14" customFormat="1" x14ac:dyDescent="0.3">
      <c r="C896" s="90">
        <v>823195</v>
      </c>
      <c r="D896" s="90" t="s">
        <v>6189</v>
      </c>
      <c r="E896" s="90">
        <v>51089.07</v>
      </c>
      <c r="I896"/>
      <c r="J896"/>
      <c r="K896"/>
      <c r="L896" s="92"/>
      <c r="M896" s="92"/>
      <c r="N896" s="92"/>
      <c r="P896"/>
      <c r="Q896"/>
      <c r="R896"/>
      <c r="S896"/>
      <c r="T896"/>
      <c r="U896"/>
      <c r="V896"/>
    </row>
    <row r="897" spans="3:22" s="14" customFormat="1" x14ac:dyDescent="0.3">
      <c r="C897" s="90">
        <v>823196</v>
      </c>
      <c r="D897" s="90" t="s">
        <v>6190</v>
      </c>
      <c r="E897" s="90">
        <v>85489.35</v>
      </c>
      <c r="I897"/>
      <c r="J897"/>
      <c r="K897"/>
      <c r="L897" s="92"/>
      <c r="M897" s="92"/>
      <c r="N897" s="92"/>
      <c r="P897"/>
      <c r="Q897"/>
      <c r="R897"/>
      <c r="S897"/>
      <c r="T897"/>
      <c r="U897"/>
      <c r="V897"/>
    </row>
    <row r="898" spans="3:22" s="14" customFormat="1" x14ac:dyDescent="0.3">
      <c r="C898" s="90">
        <v>823198</v>
      </c>
      <c r="D898" s="90" t="s">
        <v>6191</v>
      </c>
      <c r="E898" s="90">
        <v>98983.06</v>
      </c>
      <c r="I898"/>
      <c r="J898"/>
      <c r="K898"/>
      <c r="L898" s="92"/>
      <c r="M898" s="92"/>
      <c r="N898" s="92"/>
      <c r="P898"/>
      <c r="Q898"/>
      <c r="R898"/>
      <c r="S898"/>
      <c r="T898"/>
      <c r="U898"/>
      <c r="V898"/>
    </row>
    <row r="899" spans="3:22" s="14" customFormat="1" x14ac:dyDescent="0.3">
      <c r="C899" s="90">
        <v>823730</v>
      </c>
      <c r="D899" s="90" t="s">
        <v>6192</v>
      </c>
      <c r="E899" s="90">
        <v>11506.42</v>
      </c>
      <c r="I899"/>
      <c r="J899"/>
      <c r="K899"/>
      <c r="L899" s="92"/>
      <c r="M899" s="92"/>
      <c r="N899" s="92"/>
      <c r="P899"/>
      <c r="Q899"/>
      <c r="R899"/>
      <c r="S899"/>
      <c r="T899"/>
      <c r="U899"/>
      <c r="V899"/>
    </row>
    <row r="900" spans="3:22" s="14" customFormat="1" x14ac:dyDescent="0.3">
      <c r="C900" s="90">
        <v>823733</v>
      </c>
      <c r="D900" s="90" t="s">
        <v>6193</v>
      </c>
      <c r="E900" s="90">
        <v>21458.54</v>
      </c>
      <c r="I900"/>
      <c r="J900"/>
      <c r="K900"/>
      <c r="L900" s="92"/>
      <c r="M900" s="92"/>
      <c r="N900" s="92"/>
      <c r="P900"/>
      <c r="Q900"/>
      <c r="R900"/>
      <c r="S900"/>
      <c r="T900"/>
      <c r="U900"/>
      <c r="V900"/>
    </row>
    <row r="901" spans="3:22" s="14" customFormat="1" x14ac:dyDescent="0.3">
      <c r="C901" s="90">
        <v>823736</v>
      </c>
      <c r="D901" s="90" t="s">
        <v>6194</v>
      </c>
      <c r="E901" s="90">
        <v>10827.36</v>
      </c>
      <c r="I901"/>
      <c r="J901"/>
      <c r="K901"/>
      <c r="L901" s="92"/>
      <c r="M901" s="92"/>
      <c r="N901" s="92"/>
      <c r="P901"/>
      <c r="Q901"/>
      <c r="R901"/>
      <c r="S901"/>
      <c r="T901"/>
      <c r="U901"/>
      <c r="V901"/>
    </row>
    <row r="902" spans="3:22" s="14" customFormat="1" x14ac:dyDescent="0.3">
      <c r="C902" s="90">
        <v>834431</v>
      </c>
      <c r="D902" s="90" t="s">
        <v>6195</v>
      </c>
      <c r="E902" s="90">
        <v>1976.46</v>
      </c>
      <c r="I902"/>
      <c r="J902"/>
      <c r="K902"/>
      <c r="L902" s="92"/>
      <c r="M902" s="92"/>
      <c r="N902" s="92"/>
      <c r="P902"/>
      <c r="Q902"/>
      <c r="R902"/>
      <c r="S902"/>
      <c r="T902"/>
      <c r="U902"/>
      <c r="V902"/>
    </row>
    <row r="903" spans="3:22" s="14" customFormat="1" x14ac:dyDescent="0.3">
      <c r="C903" s="90">
        <v>834705</v>
      </c>
      <c r="D903" s="90" t="s">
        <v>6196</v>
      </c>
      <c r="E903" s="90">
        <v>350.45</v>
      </c>
      <c r="I903"/>
      <c r="J903"/>
      <c r="K903"/>
      <c r="L903" s="92"/>
      <c r="M903" s="92"/>
      <c r="N903" s="92"/>
      <c r="P903"/>
      <c r="Q903"/>
      <c r="R903"/>
      <c r="S903"/>
      <c r="T903"/>
      <c r="U903"/>
      <c r="V903"/>
    </row>
    <row r="904" spans="3:22" s="14" customFormat="1" x14ac:dyDescent="0.3">
      <c r="C904" s="90">
        <v>836147</v>
      </c>
      <c r="D904" s="90" t="s">
        <v>6197</v>
      </c>
      <c r="E904" s="90">
        <v>1725.34</v>
      </c>
      <c r="I904"/>
      <c r="J904"/>
      <c r="K904"/>
      <c r="L904" s="92"/>
      <c r="M904" s="92"/>
      <c r="N904" s="92"/>
      <c r="P904"/>
      <c r="Q904"/>
      <c r="R904"/>
      <c r="S904"/>
      <c r="T904"/>
      <c r="U904"/>
      <c r="V904"/>
    </row>
    <row r="905" spans="3:22" s="14" customFormat="1" x14ac:dyDescent="0.3">
      <c r="C905" s="90">
        <v>840759</v>
      </c>
      <c r="D905" s="90" t="s">
        <v>6198</v>
      </c>
      <c r="E905" s="90">
        <v>10865.1</v>
      </c>
      <c r="I905"/>
      <c r="J905"/>
      <c r="K905"/>
      <c r="L905" s="92"/>
      <c r="M905" s="92"/>
      <c r="N905" s="92"/>
      <c r="P905"/>
      <c r="Q905"/>
      <c r="R905"/>
      <c r="S905"/>
      <c r="T905"/>
      <c r="U905"/>
      <c r="V905"/>
    </row>
    <row r="906" spans="3:22" s="14" customFormat="1" x14ac:dyDescent="0.3">
      <c r="C906" s="90">
        <v>840794</v>
      </c>
      <c r="D906" s="90" t="s">
        <v>6199</v>
      </c>
      <c r="E906" s="90">
        <v>9688.99</v>
      </c>
      <c r="I906"/>
      <c r="J906"/>
      <c r="K906"/>
      <c r="L906" s="92"/>
      <c r="M906" s="92"/>
      <c r="N906" s="92"/>
      <c r="P906"/>
      <c r="Q906"/>
      <c r="R906"/>
      <c r="S906"/>
      <c r="T906"/>
      <c r="U906"/>
      <c r="V906"/>
    </row>
    <row r="907" spans="3:22" s="14" customFormat="1" x14ac:dyDescent="0.3">
      <c r="C907" s="90">
        <v>856745</v>
      </c>
      <c r="D907" s="90" t="s">
        <v>6200</v>
      </c>
      <c r="E907" s="90">
        <v>13462.63</v>
      </c>
      <c r="I907"/>
      <c r="J907"/>
      <c r="K907"/>
      <c r="L907" s="92"/>
      <c r="M907" s="92"/>
      <c r="N907" s="92"/>
      <c r="P907"/>
      <c r="Q907"/>
      <c r="R907"/>
      <c r="S907"/>
      <c r="T907"/>
      <c r="U907"/>
      <c r="V907"/>
    </row>
    <row r="908" spans="3:22" s="14" customFormat="1" x14ac:dyDescent="0.3">
      <c r="C908" s="90">
        <v>857130</v>
      </c>
      <c r="D908" s="90" t="s">
        <v>6007</v>
      </c>
      <c r="E908" s="90">
        <v>44736.959999999999</v>
      </c>
      <c r="I908"/>
      <c r="J908"/>
      <c r="K908"/>
      <c r="L908" s="92"/>
      <c r="M908" s="92"/>
      <c r="N908" s="92"/>
      <c r="P908"/>
      <c r="Q908"/>
      <c r="R908"/>
      <c r="S908"/>
      <c r="T908"/>
      <c r="U908"/>
      <c r="V908"/>
    </row>
    <row r="909" spans="3:22" s="14" customFormat="1" x14ac:dyDescent="0.3">
      <c r="C909" s="90">
        <v>858628</v>
      </c>
      <c r="D909" s="90" t="s">
        <v>6201</v>
      </c>
      <c r="E909" s="90">
        <v>16434.78</v>
      </c>
      <c r="I909"/>
      <c r="J909"/>
      <c r="K909"/>
      <c r="L909" s="92"/>
      <c r="M909" s="92"/>
      <c r="N909" s="92"/>
      <c r="P909"/>
      <c r="Q909"/>
      <c r="R909"/>
      <c r="S909"/>
      <c r="T909"/>
      <c r="U909"/>
      <c r="V909"/>
    </row>
    <row r="910" spans="3:22" s="14" customFormat="1" x14ac:dyDescent="0.3">
      <c r="C910" s="90">
        <v>859172</v>
      </c>
      <c r="D910" s="90" t="s">
        <v>6202</v>
      </c>
      <c r="E910" s="90">
        <v>1725.34</v>
      </c>
      <c r="I910"/>
      <c r="J910"/>
      <c r="K910"/>
      <c r="L910" s="92"/>
      <c r="M910" s="92"/>
      <c r="N910" s="92"/>
      <c r="P910"/>
      <c r="Q910"/>
      <c r="R910"/>
      <c r="S910"/>
      <c r="T910"/>
      <c r="U910"/>
      <c r="V910"/>
    </row>
    <row r="911" spans="3:22" s="14" customFormat="1" x14ac:dyDescent="0.3">
      <c r="C911" s="90">
        <v>861148</v>
      </c>
      <c r="D911" s="90" t="s">
        <v>6203</v>
      </c>
      <c r="E911" s="90">
        <v>708.12</v>
      </c>
      <c r="I911"/>
      <c r="J911"/>
      <c r="K911"/>
      <c r="L911" s="92"/>
      <c r="M911" s="92"/>
      <c r="N911" s="92"/>
      <c r="P911"/>
      <c r="Q911"/>
      <c r="R911"/>
      <c r="S911"/>
      <c r="T911"/>
      <c r="U911"/>
      <c r="V911"/>
    </row>
    <row r="912" spans="3:22" s="14" customFormat="1" x14ac:dyDescent="0.3">
      <c r="C912" s="90">
        <v>861154</v>
      </c>
      <c r="D912" s="90" t="s">
        <v>6204</v>
      </c>
      <c r="E912" s="90">
        <v>708.12</v>
      </c>
      <c r="I912"/>
      <c r="J912"/>
      <c r="K912"/>
      <c r="L912" s="92"/>
      <c r="M912" s="92"/>
      <c r="N912" s="92"/>
      <c r="P912"/>
      <c r="Q912"/>
      <c r="R912"/>
      <c r="S912"/>
      <c r="T912"/>
      <c r="U912"/>
      <c r="V912"/>
    </row>
    <row r="913" spans="3:22" s="14" customFormat="1" x14ac:dyDescent="0.3">
      <c r="C913" s="90">
        <v>861155</v>
      </c>
      <c r="D913" s="90" t="s">
        <v>6205</v>
      </c>
      <c r="E913" s="90">
        <v>975.57</v>
      </c>
      <c r="I913"/>
      <c r="J913"/>
      <c r="K913"/>
      <c r="L913" s="92"/>
      <c r="M913" s="92"/>
      <c r="N913" s="92"/>
      <c r="P913"/>
      <c r="Q913"/>
      <c r="R913"/>
      <c r="S913"/>
      <c r="T913"/>
      <c r="U913"/>
      <c r="V913"/>
    </row>
    <row r="914" spans="3:22" s="14" customFormat="1" x14ac:dyDescent="0.3">
      <c r="C914" s="90">
        <v>861167</v>
      </c>
      <c r="D914" s="90" t="s">
        <v>6206</v>
      </c>
      <c r="E914" s="90">
        <v>708.12</v>
      </c>
      <c r="I914"/>
      <c r="J914"/>
      <c r="K914"/>
      <c r="L914" s="92"/>
      <c r="M914" s="92"/>
      <c r="N914" s="92"/>
      <c r="P914"/>
      <c r="Q914"/>
      <c r="R914"/>
      <c r="S914"/>
      <c r="T914"/>
      <c r="U914"/>
      <c r="V914"/>
    </row>
    <row r="915" spans="3:22" s="14" customFormat="1" x14ac:dyDescent="0.3">
      <c r="C915" s="90">
        <v>862360</v>
      </c>
      <c r="D915" s="90" t="s">
        <v>6207</v>
      </c>
      <c r="E915" s="90">
        <v>18397.919999999998</v>
      </c>
      <c r="I915"/>
      <c r="J915"/>
      <c r="K915"/>
      <c r="L915" s="92"/>
      <c r="M915" s="92"/>
      <c r="N915" s="92"/>
      <c r="P915"/>
      <c r="Q915"/>
      <c r="R915"/>
      <c r="S915"/>
      <c r="T915"/>
      <c r="U915"/>
      <c r="V915"/>
    </row>
    <row r="916" spans="3:22" s="14" customFormat="1" x14ac:dyDescent="0.3">
      <c r="C916" s="90">
        <v>862364</v>
      </c>
      <c r="D916" s="90" t="s">
        <v>6208</v>
      </c>
      <c r="E916" s="90">
        <v>11056.5</v>
      </c>
      <c r="I916"/>
      <c r="J916"/>
      <c r="K916"/>
      <c r="L916" s="92"/>
      <c r="M916" s="92"/>
      <c r="N916" s="92"/>
      <c r="P916"/>
      <c r="Q916"/>
      <c r="R916"/>
      <c r="S916"/>
      <c r="T916"/>
      <c r="U916"/>
      <c r="V916"/>
    </row>
    <row r="917" spans="3:22" s="14" customFormat="1" x14ac:dyDescent="0.3">
      <c r="C917" s="90">
        <v>862366</v>
      </c>
      <c r="D917" s="90" t="s">
        <v>6209</v>
      </c>
      <c r="E917" s="90">
        <v>13122.02</v>
      </c>
      <c r="I917"/>
      <c r="J917"/>
      <c r="K917"/>
      <c r="L917" s="92"/>
      <c r="M917" s="92"/>
      <c r="N917" s="92"/>
      <c r="P917"/>
      <c r="Q917"/>
      <c r="R917"/>
      <c r="S917"/>
      <c r="T917"/>
      <c r="U917"/>
      <c r="V917"/>
    </row>
    <row r="918" spans="3:22" s="14" customFormat="1" x14ac:dyDescent="0.3">
      <c r="C918" s="90">
        <v>862367</v>
      </c>
      <c r="D918" s="90" t="s">
        <v>6210</v>
      </c>
      <c r="E918" s="90">
        <v>158934.29999999999</v>
      </c>
      <c r="I918"/>
      <c r="J918"/>
      <c r="K918"/>
      <c r="L918" s="92"/>
      <c r="M918" s="92"/>
      <c r="N918" s="92"/>
      <c r="P918"/>
      <c r="Q918"/>
      <c r="R918"/>
      <c r="S918"/>
      <c r="T918"/>
      <c r="U918"/>
      <c r="V918"/>
    </row>
    <row r="919" spans="3:22" s="14" customFormat="1" x14ac:dyDescent="0.3">
      <c r="C919" s="90">
        <v>862371</v>
      </c>
      <c r="D919" s="90" t="s">
        <v>6211</v>
      </c>
      <c r="E919" s="90">
        <v>22767.22</v>
      </c>
      <c r="I919"/>
      <c r="J919"/>
      <c r="K919"/>
      <c r="L919" s="92"/>
      <c r="M919" s="92"/>
      <c r="N919" s="92"/>
      <c r="P919"/>
      <c r="Q919"/>
      <c r="R919"/>
      <c r="S919"/>
      <c r="T919"/>
      <c r="U919"/>
      <c r="V919"/>
    </row>
    <row r="920" spans="3:22" s="14" customFormat="1" x14ac:dyDescent="0.3">
      <c r="C920" s="90">
        <v>862395</v>
      </c>
      <c r="D920" s="90" t="s">
        <v>6212</v>
      </c>
      <c r="E920" s="90">
        <v>16945.830000000002</v>
      </c>
      <c r="I920"/>
      <c r="J920"/>
      <c r="K920"/>
      <c r="L920" s="92"/>
      <c r="M920" s="92"/>
      <c r="N920" s="92"/>
      <c r="P920"/>
      <c r="Q920"/>
      <c r="R920"/>
      <c r="S920"/>
      <c r="T920"/>
      <c r="U920"/>
      <c r="V920"/>
    </row>
    <row r="921" spans="3:22" s="14" customFormat="1" x14ac:dyDescent="0.3">
      <c r="C921" s="90">
        <v>862558</v>
      </c>
      <c r="D921" s="90" t="s">
        <v>6213</v>
      </c>
      <c r="E921" s="90">
        <v>1151.81</v>
      </c>
      <c r="I921"/>
      <c r="J921"/>
      <c r="K921"/>
      <c r="L921" s="92"/>
      <c r="M921" s="92"/>
      <c r="N921" s="92"/>
      <c r="P921"/>
      <c r="Q921"/>
      <c r="R921"/>
      <c r="S921"/>
      <c r="T921"/>
      <c r="U921"/>
      <c r="V921"/>
    </row>
    <row r="922" spans="3:22" s="14" customFormat="1" x14ac:dyDescent="0.3">
      <c r="C922" s="90">
        <v>891368</v>
      </c>
      <c r="D922" s="90" t="s">
        <v>6210</v>
      </c>
      <c r="E922" s="90">
        <v>38629.33</v>
      </c>
      <c r="I922"/>
      <c r="J922"/>
      <c r="K922"/>
      <c r="L922" s="92"/>
      <c r="M922" s="92"/>
      <c r="N922" s="92"/>
      <c r="P922"/>
      <c r="Q922"/>
      <c r="R922"/>
      <c r="S922"/>
      <c r="T922"/>
      <c r="U922"/>
      <c r="V922"/>
    </row>
    <row r="923" spans="3:22" s="14" customFormat="1" x14ac:dyDescent="0.3">
      <c r="C923" s="90">
        <v>891741</v>
      </c>
      <c r="D923" s="90" t="s">
        <v>5690</v>
      </c>
      <c r="E923" s="90">
        <v>4351.93</v>
      </c>
      <c r="I923"/>
      <c r="J923"/>
      <c r="K923"/>
      <c r="L923" s="92"/>
      <c r="M923" s="92"/>
      <c r="N923" s="92"/>
      <c r="P923"/>
      <c r="Q923"/>
      <c r="R923"/>
      <c r="S923"/>
      <c r="T923"/>
      <c r="U923"/>
      <c r="V923"/>
    </row>
    <row r="924" spans="3:22" s="14" customFormat="1" x14ac:dyDescent="0.3">
      <c r="C924" s="90">
        <v>891742</v>
      </c>
      <c r="D924" s="90" t="s">
        <v>5691</v>
      </c>
      <c r="E924" s="90">
        <v>4863.87</v>
      </c>
      <c r="I924"/>
      <c r="J924"/>
      <c r="K924"/>
      <c r="L924" s="92"/>
      <c r="M924" s="92"/>
      <c r="N924" s="92"/>
      <c r="P924"/>
      <c r="Q924"/>
      <c r="R924"/>
      <c r="S924"/>
      <c r="T924"/>
      <c r="U924"/>
      <c r="V924"/>
    </row>
    <row r="925" spans="3:22" s="14" customFormat="1" x14ac:dyDescent="0.3">
      <c r="C925" s="90" t="s">
        <v>6214</v>
      </c>
      <c r="D925" s="90" t="s">
        <v>6215</v>
      </c>
      <c r="E925" s="90">
        <v>100748.45</v>
      </c>
      <c r="I925"/>
      <c r="J925"/>
      <c r="K925"/>
      <c r="L925" s="92"/>
      <c r="M925" s="92"/>
      <c r="N925" s="92"/>
      <c r="P925"/>
      <c r="Q925"/>
      <c r="R925"/>
      <c r="S925"/>
      <c r="T925"/>
      <c r="U925"/>
      <c r="V925"/>
    </row>
    <row r="926" spans="3:22" s="14" customFormat="1" x14ac:dyDescent="0.3">
      <c r="C926" s="90" t="s">
        <v>6216</v>
      </c>
      <c r="D926" s="90" t="s">
        <v>6217</v>
      </c>
      <c r="E926" s="90">
        <v>38384.9</v>
      </c>
      <c r="I926"/>
      <c r="J926"/>
      <c r="K926"/>
      <c r="L926" s="92"/>
      <c r="M926" s="92"/>
      <c r="N926" s="92"/>
      <c r="P926"/>
      <c r="Q926"/>
      <c r="R926"/>
      <c r="S926"/>
      <c r="T926"/>
      <c r="U926"/>
      <c r="V926"/>
    </row>
    <row r="927" spans="3:22" s="14" customFormat="1" x14ac:dyDescent="0.3">
      <c r="C927" s="90" t="s">
        <v>6218</v>
      </c>
      <c r="D927" s="90" t="s">
        <v>6219</v>
      </c>
      <c r="E927" s="90">
        <v>185.33</v>
      </c>
      <c r="I927"/>
      <c r="J927"/>
      <c r="K927"/>
      <c r="L927" s="92"/>
      <c r="M927" s="92"/>
      <c r="N927" s="92"/>
      <c r="P927"/>
      <c r="Q927"/>
      <c r="R927"/>
      <c r="S927"/>
      <c r="T927"/>
      <c r="U927"/>
      <c r="V927"/>
    </row>
    <row r="928" spans="3:22" s="14" customFormat="1" x14ac:dyDescent="0.3">
      <c r="C928" s="90" t="s">
        <v>6220</v>
      </c>
      <c r="D928" s="90" t="s">
        <v>6221</v>
      </c>
      <c r="E928" s="90">
        <v>187666.87</v>
      </c>
      <c r="I928"/>
      <c r="J928"/>
      <c r="K928"/>
      <c r="L928" s="92"/>
      <c r="M928" s="92"/>
      <c r="N928" s="92"/>
      <c r="P928"/>
      <c r="Q928"/>
      <c r="R928"/>
      <c r="S928"/>
      <c r="T928"/>
      <c r="U928"/>
      <c r="V928"/>
    </row>
    <row r="929" spans="3:22" s="14" customFormat="1" x14ac:dyDescent="0.3">
      <c r="C929" s="90" t="s">
        <v>6222</v>
      </c>
      <c r="D929" s="90" t="s">
        <v>6223</v>
      </c>
      <c r="E929" s="90">
        <v>18377.7</v>
      </c>
      <c r="I929"/>
      <c r="J929"/>
      <c r="K929"/>
      <c r="L929" s="92"/>
      <c r="M929" s="92"/>
      <c r="N929" s="92"/>
      <c r="P929"/>
      <c r="Q929"/>
      <c r="R929"/>
      <c r="S929"/>
      <c r="T929"/>
      <c r="U929"/>
      <c r="V929"/>
    </row>
    <row r="930" spans="3:22" s="14" customFormat="1" x14ac:dyDescent="0.3">
      <c r="C930" s="90" t="s">
        <v>6224</v>
      </c>
      <c r="D930" s="90" t="s">
        <v>6225</v>
      </c>
      <c r="E930" s="90">
        <v>136965.14000000001</v>
      </c>
      <c r="I930"/>
      <c r="J930"/>
      <c r="K930"/>
      <c r="L930" s="92"/>
      <c r="M930" s="92"/>
      <c r="N930" s="92"/>
      <c r="P930"/>
      <c r="Q930"/>
      <c r="R930"/>
      <c r="S930"/>
      <c r="T930"/>
      <c r="U930"/>
      <c r="V930"/>
    </row>
    <row r="931" spans="3:22" s="14" customFormat="1" x14ac:dyDescent="0.3">
      <c r="C931" s="90" t="s">
        <v>6226</v>
      </c>
      <c r="D931" s="90" t="s">
        <v>6227</v>
      </c>
      <c r="E931" s="90">
        <v>133260.60999999999</v>
      </c>
      <c r="I931"/>
      <c r="J931"/>
      <c r="K931"/>
      <c r="L931" s="92"/>
      <c r="M931" s="92"/>
      <c r="N931" s="92"/>
      <c r="P931"/>
      <c r="Q931"/>
      <c r="R931"/>
      <c r="S931"/>
      <c r="T931"/>
      <c r="U931"/>
      <c r="V931"/>
    </row>
    <row r="932" spans="3:22" s="14" customFormat="1" x14ac:dyDescent="0.3">
      <c r="C932" s="90" t="s">
        <v>6228</v>
      </c>
      <c r="D932" s="90" t="s">
        <v>6229</v>
      </c>
      <c r="E932" s="90">
        <v>230746.86</v>
      </c>
      <c r="I932"/>
      <c r="J932"/>
      <c r="K932"/>
      <c r="L932" s="92"/>
      <c r="M932" s="92"/>
      <c r="N932" s="92"/>
      <c r="P932"/>
      <c r="Q932"/>
      <c r="R932"/>
      <c r="S932"/>
      <c r="T932"/>
      <c r="U932"/>
      <c r="V932"/>
    </row>
    <row r="933" spans="3:22" s="14" customFormat="1" x14ac:dyDescent="0.3">
      <c r="C933" s="90" t="s">
        <v>6230</v>
      </c>
      <c r="D933" s="90" t="s">
        <v>6231</v>
      </c>
      <c r="E933" s="90">
        <v>131403.17000000001</v>
      </c>
      <c r="I933"/>
      <c r="J933"/>
      <c r="K933"/>
      <c r="L933" s="92"/>
      <c r="M933" s="92"/>
      <c r="N933" s="92"/>
      <c r="P933"/>
      <c r="Q933"/>
      <c r="R933"/>
      <c r="S933"/>
      <c r="T933"/>
      <c r="U933"/>
      <c r="V933"/>
    </row>
    <row r="934" spans="3:22" s="14" customFormat="1" x14ac:dyDescent="0.3">
      <c r="C934" s="90" t="s">
        <v>6232</v>
      </c>
      <c r="D934" s="90" t="s">
        <v>6233</v>
      </c>
      <c r="E934" s="90">
        <v>49061.24</v>
      </c>
      <c r="I934"/>
      <c r="J934"/>
      <c r="K934"/>
      <c r="L934" s="92"/>
      <c r="M934" s="92"/>
      <c r="N934" s="92"/>
      <c r="P934"/>
      <c r="Q934"/>
      <c r="R934"/>
      <c r="S934"/>
      <c r="T934"/>
      <c r="U934"/>
      <c r="V934"/>
    </row>
    <row r="935" spans="3:22" s="14" customFormat="1" x14ac:dyDescent="0.3">
      <c r="C935" s="90" t="s">
        <v>6234</v>
      </c>
      <c r="D935" s="90" t="s">
        <v>6235</v>
      </c>
      <c r="E935" s="90">
        <v>48293.95</v>
      </c>
      <c r="I935"/>
      <c r="J935"/>
      <c r="K935"/>
      <c r="L935" s="92"/>
      <c r="M935" s="92"/>
      <c r="N935" s="92"/>
      <c r="P935"/>
      <c r="Q935"/>
      <c r="R935"/>
      <c r="S935"/>
      <c r="T935"/>
      <c r="U935"/>
      <c r="V935"/>
    </row>
    <row r="936" spans="3:22" s="14" customFormat="1" x14ac:dyDescent="0.3">
      <c r="C936" s="90" t="s">
        <v>6236</v>
      </c>
      <c r="D936" s="90" t="s">
        <v>6237</v>
      </c>
      <c r="E936" s="90">
        <v>48293.95</v>
      </c>
      <c r="I936"/>
      <c r="J936"/>
      <c r="K936"/>
      <c r="L936" s="92"/>
      <c r="M936" s="92"/>
      <c r="N936" s="92"/>
      <c r="P936"/>
      <c r="Q936"/>
      <c r="R936"/>
      <c r="S936"/>
      <c r="T936"/>
      <c r="U936"/>
      <c r="V936"/>
    </row>
    <row r="937" spans="3:22" s="14" customFormat="1" x14ac:dyDescent="0.3">
      <c r="C937" s="90" t="s">
        <v>6238</v>
      </c>
      <c r="D937" s="90" t="s">
        <v>6239</v>
      </c>
      <c r="E937" s="90">
        <v>48293.95</v>
      </c>
      <c r="I937"/>
      <c r="J937"/>
      <c r="K937"/>
      <c r="L937" s="92"/>
      <c r="M937" s="92"/>
      <c r="N937" s="92"/>
      <c r="P937"/>
      <c r="Q937"/>
      <c r="R937"/>
      <c r="S937"/>
      <c r="T937"/>
      <c r="U937"/>
      <c r="V937"/>
    </row>
    <row r="938" spans="3:22" s="14" customFormat="1" x14ac:dyDescent="0.3">
      <c r="C938" s="90" t="s">
        <v>6240</v>
      </c>
      <c r="D938" s="90" t="s">
        <v>6241</v>
      </c>
      <c r="E938" s="90">
        <v>6368.43</v>
      </c>
      <c r="I938"/>
      <c r="J938"/>
      <c r="K938"/>
      <c r="L938" s="92"/>
      <c r="M938" s="92"/>
      <c r="N938" s="92"/>
      <c r="P938"/>
      <c r="Q938"/>
      <c r="R938"/>
      <c r="S938"/>
      <c r="T938"/>
      <c r="U938"/>
      <c r="V938"/>
    </row>
    <row r="939" spans="3:22" s="14" customFormat="1" x14ac:dyDescent="0.3">
      <c r="C939" s="90" t="s">
        <v>6242</v>
      </c>
      <c r="D939" s="90" t="s">
        <v>6243</v>
      </c>
      <c r="E939" s="90">
        <v>5792.97</v>
      </c>
      <c r="I939"/>
      <c r="J939"/>
      <c r="K939"/>
      <c r="L939" s="92"/>
      <c r="M939" s="92"/>
      <c r="N939" s="92"/>
      <c r="P939"/>
      <c r="Q939"/>
      <c r="R939"/>
      <c r="S939"/>
      <c r="T939"/>
      <c r="U939"/>
      <c r="V939"/>
    </row>
    <row r="940" spans="3:22" s="14" customFormat="1" x14ac:dyDescent="0.3">
      <c r="C940" s="90" t="s">
        <v>6244</v>
      </c>
      <c r="D940" s="90" t="s">
        <v>6245</v>
      </c>
      <c r="E940" s="90">
        <v>65805.91</v>
      </c>
      <c r="I940"/>
      <c r="J940"/>
      <c r="K940"/>
      <c r="L940" s="92"/>
      <c r="M940" s="92"/>
      <c r="N940" s="92"/>
      <c r="P940"/>
      <c r="Q940"/>
      <c r="R940"/>
      <c r="S940"/>
      <c r="T940"/>
      <c r="U940"/>
      <c r="V940"/>
    </row>
    <row r="941" spans="3:22" s="14" customFormat="1" x14ac:dyDescent="0.3">
      <c r="C941" s="90" t="s">
        <v>6246</v>
      </c>
      <c r="D941" s="90" t="s">
        <v>6247</v>
      </c>
      <c r="E941" s="90">
        <v>16124.67</v>
      </c>
      <c r="I941"/>
      <c r="J941"/>
      <c r="K941"/>
      <c r="L941" s="92"/>
      <c r="M941" s="92"/>
      <c r="N941" s="92"/>
      <c r="P941"/>
      <c r="Q941"/>
      <c r="R941"/>
      <c r="S941"/>
      <c r="T941"/>
      <c r="U941"/>
      <c r="V941"/>
    </row>
    <row r="942" spans="3:22" s="14" customFormat="1" x14ac:dyDescent="0.3">
      <c r="C942" s="90" t="s">
        <v>6248</v>
      </c>
      <c r="D942" s="90" t="s">
        <v>6249</v>
      </c>
      <c r="E942" s="90">
        <v>4466.82</v>
      </c>
      <c r="I942"/>
      <c r="J942"/>
      <c r="K942"/>
      <c r="L942" s="92"/>
      <c r="M942" s="92"/>
      <c r="N942" s="92"/>
      <c r="P942"/>
      <c r="Q942"/>
      <c r="R942"/>
      <c r="S942"/>
      <c r="T942"/>
      <c r="U942"/>
      <c r="V942"/>
    </row>
    <row r="943" spans="3:22" s="14" customFormat="1" x14ac:dyDescent="0.3">
      <c r="C943" s="90" t="s">
        <v>6250</v>
      </c>
      <c r="D943" s="90" t="s">
        <v>6251</v>
      </c>
      <c r="E943" s="90">
        <v>4881.05</v>
      </c>
      <c r="I943"/>
      <c r="J943"/>
      <c r="K943"/>
      <c r="L943" s="92"/>
      <c r="M943" s="92"/>
      <c r="N943" s="92"/>
      <c r="P943"/>
      <c r="Q943"/>
      <c r="R943"/>
      <c r="S943"/>
      <c r="T943"/>
      <c r="U943"/>
      <c r="V943"/>
    </row>
    <row r="944" spans="3:22" s="14" customFormat="1" x14ac:dyDescent="0.3">
      <c r="C944" s="90" t="s">
        <v>6252</v>
      </c>
      <c r="D944" s="90" t="s">
        <v>6253</v>
      </c>
      <c r="E944" s="90">
        <v>18009.18</v>
      </c>
      <c r="I944"/>
      <c r="J944"/>
      <c r="K944"/>
      <c r="L944" s="92"/>
      <c r="M944" s="92"/>
      <c r="N944" s="92"/>
      <c r="P944"/>
      <c r="Q944"/>
      <c r="R944"/>
      <c r="S944"/>
      <c r="T944"/>
      <c r="U944"/>
      <c r="V944"/>
    </row>
    <row r="945" spans="3:22" s="14" customFormat="1" x14ac:dyDescent="0.3">
      <c r="C945" s="90" t="s">
        <v>6254</v>
      </c>
      <c r="D945" s="90" t="s">
        <v>6255</v>
      </c>
      <c r="E945" s="90">
        <v>1284.3800000000001</v>
      </c>
      <c r="I945"/>
      <c r="J945"/>
      <c r="K945"/>
      <c r="L945" s="92"/>
      <c r="M945" s="92"/>
      <c r="N945" s="92"/>
      <c r="P945"/>
      <c r="Q945"/>
      <c r="R945"/>
      <c r="S945"/>
      <c r="T945"/>
      <c r="U945"/>
      <c r="V945"/>
    </row>
    <row r="946" spans="3:22" s="14" customFormat="1" x14ac:dyDescent="0.3">
      <c r="C946" s="90" t="s">
        <v>6256</v>
      </c>
      <c r="D946" s="90" t="s">
        <v>6257</v>
      </c>
      <c r="E946" s="90">
        <v>32351.08</v>
      </c>
      <c r="I946"/>
      <c r="J946"/>
      <c r="K946"/>
      <c r="L946" s="92"/>
      <c r="M946" s="92"/>
      <c r="N946" s="92"/>
      <c r="P946"/>
      <c r="Q946"/>
      <c r="R946"/>
      <c r="S946"/>
      <c r="T946"/>
      <c r="U946"/>
      <c r="V946"/>
    </row>
    <row r="947" spans="3:22" s="14" customFormat="1" x14ac:dyDescent="0.3">
      <c r="C947" s="90" t="s">
        <v>6258</v>
      </c>
      <c r="D947" s="90" t="s">
        <v>6259</v>
      </c>
      <c r="E947" s="90">
        <v>32351.08</v>
      </c>
      <c r="I947"/>
      <c r="J947"/>
      <c r="K947"/>
      <c r="L947" s="92"/>
      <c r="M947" s="92"/>
      <c r="N947" s="92"/>
      <c r="P947"/>
      <c r="Q947"/>
      <c r="R947"/>
      <c r="S947"/>
      <c r="T947"/>
      <c r="U947"/>
      <c r="V947"/>
    </row>
    <row r="948" spans="3:22" s="14" customFormat="1" x14ac:dyDescent="0.3">
      <c r="C948" s="90" t="s">
        <v>6260</v>
      </c>
      <c r="D948" s="90" t="s">
        <v>6261</v>
      </c>
      <c r="E948" s="90">
        <v>32351.08</v>
      </c>
      <c r="I948"/>
      <c r="J948"/>
      <c r="K948"/>
      <c r="L948" s="92"/>
      <c r="M948" s="92"/>
      <c r="N948" s="92"/>
      <c r="P948"/>
      <c r="Q948"/>
      <c r="R948"/>
      <c r="S948"/>
      <c r="T948"/>
      <c r="U948"/>
      <c r="V948"/>
    </row>
    <row r="949" spans="3:22" s="14" customFormat="1" x14ac:dyDescent="0.3">
      <c r="C949" s="90" t="s">
        <v>6262</v>
      </c>
      <c r="D949" s="90" t="s">
        <v>6263</v>
      </c>
      <c r="E949" s="90">
        <v>21657.88</v>
      </c>
      <c r="I949"/>
      <c r="J949"/>
      <c r="K949"/>
      <c r="L949" s="92"/>
      <c r="M949" s="92"/>
      <c r="N949" s="92"/>
      <c r="P949"/>
      <c r="Q949"/>
      <c r="R949"/>
      <c r="S949"/>
      <c r="T949"/>
      <c r="U949"/>
      <c r="V949"/>
    </row>
    <row r="950" spans="3:22" s="14" customFormat="1" x14ac:dyDescent="0.3">
      <c r="C950" s="90" t="s">
        <v>6264</v>
      </c>
      <c r="D950" s="90" t="s">
        <v>6265</v>
      </c>
      <c r="E950" s="90">
        <v>1318.62</v>
      </c>
      <c r="I950"/>
      <c r="J950"/>
      <c r="K950"/>
      <c r="L950" s="92"/>
      <c r="M950" s="92"/>
      <c r="N950" s="92"/>
      <c r="P950"/>
      <c r="Q950"/>
      <c r="R950"/>
      <c r="S950"/>
      <c r="T950"/>
      <c r="U950"/>
      <c r="V950"/>
    </row>
    <row r="951" spans="3:22" s="14" customFormat="1" x14ac:dyDescent="0.3">
      <c r="C951" s="90" t="s">
        <v>6266</v>
      </c>
      <c r="D951" s="90" t="s">
        <v>6267</v>
      </c>
      <c r="E951" s="90">
        <v>28259.759999999998</v>
      </c>
      <c r="I951"/>
      <c r="J951"/>
      <c r="K951"/>
      <c r="L951" s="92"/>
      <c r="M951" s="92"/>
      <c r="N951" s="92"/>
      <c r="P951"/>
      <c r="Q951"/>
      <c r="R951"/>
      <c r="S951"/>
      <c r="T951"/>
      <c r="U951"/>
      <c r="V951"/>
    </row>
    <row r="952" spans="3:22" s="14" customFormat="1" x14ac:dyDescent="0.3">
      <c r="C952" s="90" t="s">
        <v>6268</v>
      </c>
      <c r="D952" s="90" t="s">
        <v>6269</v>
      </c>
      <c r="E952" s="90">
        <v>197371.13</v>
      </c>
      <c r="I952"/>
      <c r="J952"/>
      <c r="K952"/>
      <c r="L952" s="92"/>
      <c r="M952" s="92"/>
      <c r="N952" s="92"/>
      <c r="P952"/>
      <c r="Q952"/>
      <c r="R952"/>
      <c r="S952"/>
      <c r="T952"/>
      <c r="U952"/>
      <c r="V952"/>
    </row>
    <row r="953" spans="3:22" s="14" customFormat="1" x14ac:dyDescent="0.3">
      <c r="C953" s="90" t="s">
        <v>6270</v>
      </c>
      <c r="D953" s="90" t="s">
        <v>6271</v>
      </c>
      <c r="E953" s="90">
        <v>48293.07</v>
      </c>
      <c r="I953"/>
      <c r="J953"/>
      <c r="K953"/>
      <c r="L953" s="92"/>
      <c r="M953" s="92"/>
      <c r="N953" s="92"/>
      <c r="P953"/>
      <c r="Q953"/>
      <c r="R953"/>
      <c r="S953"/>
      <c r="T953"/>
      <c r="U953"/>
      <c r="V953"/>
    </row>
    <row r="954" spans="3:22" s="14" customFormat="1" x14ac:dyDescent="0.3">
      <c r="C954" s="90" t="s">
        <v>6272</v>
      </c>
      <c r="D954" s="90" t="s">
        <v>6273</v>
      </c>
      <c r="E954" s="90">
        <v>6698.61</v>
      </c>
      <c r="I954"/>
      <c r="J954"/>
      <c r="K954"/>
      <c r="L954" s="92"/>
      <c r="M954" s="92"/>
      <c r="N954" s="92"/>
      <c r="P954"/>
      <c r="Q954"/>
      <c r="R954"/>
      <c r="S954"/>
      <c r="T954"/>
      <c r="U954"/>
      <c r="V954"/>
    </row>
    <row r="955" spans="3:22" s="14" customFormat="1" x14ac:dyDescent="0.3">
      <c r="C955" s="90" t="s">
        <v>6274</v>
      </c>
      <c r="D955" s="90" t="s">
        <v>6275</v>
      </c>
      <c r="E955" s="90">
        <v>48394.85</v>
      </c>
      <c r="I955"/>
      <c r="J955"/>
      <c r="K955"/>
      <c r="L955" s="92"/>
      <c r="M955" s="92"/>
      <c r="N955" s="92"/>
      <c r="P955"/>
      <c r="Q955"/>
      <c r="R955"/>
      <c r="S955"/>
      <c r="T955"/>
      <c r="U955"/>
      <c r="V955"/>
    </row>
    <row r="956" spans="3:22" s="14" customFormat="1" x14ac:dyDescent="0.3">
      <c r="C956" s="90" t="s">
        <v>6276</v>
      </c>
      <c r="D956" s="90" t="s">
        <v>6277</v>
      </c>
      <c r="E956" s="90">
        <v>48394.85</v>
      </c>
      <c r="I956"/>
      <c r="J956"/>
      <c r="K956"/>
      <c r="L956" s="92"/>
      <c r="M956" s="92"/>
      <c r="N956" s="92"/>
      <c r="P956"/>
      <c r="Q956"/>
      <c r="R956"/>
      <c r="S956"/>
      <c r="T956"/>
      <c r="U956"/>
      <c r="V956"/>
    </row>
    <row r="957" spans="3:22" s="14" customFormat="1" x14ac:dyDescent="0.3">
      <c r="C957" s="90" t="s">
        <v>6278</v>
      </c>
      <c r="D957" s="90" t="s">
        <v>6279</v>
      </c>
      <c r="E957" s="90">
        <v>48394.85</v>
      </c>
      <c r="I957"/>
      <c r="J957"/>
      <c r="K957"/>
      <c r="L957" s="92"/>
      <c r="M957" s="92"/>
      <c r="N957" s="92"/>
      <c r="P957"/>
      <c r="Q957"/>
      <c r="R957"/>
      <c r="S957"/>
      <c r="T957"/>
      <c r="U957"/>
      <c r="V957"/>
    </row>
    <row r="958" spans="3:22" s="14" customFormat="1" x14ac:dyDescent="0.3">
      <c r="C958" s="90" t="s">
        <v>6280</v>
      </c>
      <c r="D958" s="90" t="s">
        <v>6281</v>
      </c>
      <c r="E958" s="90">
        <v>17571.27</v>
      </c>
      <c r="I958"/>
      <c r="J958"/>
      <c r="K958"/>
      <c r="L958" s="92"/>
      <c r="M958" s="92"/>
      <c r="N958" s="92"/>
      <c r="P958"/>
      <c r="Q958"/>
      <c r="R958"/>
      <c r="S958"/>
      <c r="T958"/>
      <c r="U958"/>
      <c r="V958"/>
    </row>
    <row r="959" spans="3:22" s="14" customFormat="1" x14ac:dyDescent="0.3">
      <c r="C959" s="90" t="s">
        <v>6282</v>
      </c>
      <c r="D959" s="90" t="s">
        <v>6281</v>
      </c>
      <c r="E959" s="90">
        <v>17571.27</v>
      </c>
      <c r="I959"/>
      <c r="J959"/>
      <c r="K959"/>
      <c r="L959" s="92"/>
      <c r="M959" s="92"/>
      <c r="N959" s="92"/>
      <c r="P959"/>
      <c r="Q959"/>
      <c r="R959"/>
      <c r="S959"/>
      <c r="T959"/>
      <c r="U959"/>
      <c r="V959"/>
    </row>
    <row r="960" spans="3:22" s="14" customFormat="1" x14ac:dyDescent="0.3">
      <c r="C960" s="90" t="s">
        <v>6283</v>
      </c>
      <c r="D960" s="90" t="s">
        <v>6284</v>
      </c>
      <c r="E960" s="90">
        <v>4234.7700000000004</v>
      </c>
      <c r="I960"/>
      <c r="J960"/>
      <c r="K960"/>
      <c r="L960" s="92"/>
      <c r="M960" s="92"/>
      <c r="N960" s="92"/>
      <c r="P960"/>
      <c r="Q960"/>
      <c r="R960"/>
      <c r="S960"/>
      <c r="T960"/>
      <c r="U960"/>
      <c r="V960"/>
    </row>
    <row r="961" spans="3:22" s="14" customFormat="1" x14ac:dyDescent="0.3">
      <c r="C961" s="90" t="s">
        <v>6285</v>
      </c>
      <c r="D961" s="90" t="s">
        <v>6286</v>
      </c>
      <c r="E961" s="90">
        <v>4234.7700000000004</v>
      </c>
      <c r="I961"/>
      <c r="J961"/>
      <c r="K961"/>
      <c r="L961" s="92"/>
      <c r="M961" s="92"/>
      <c r="N961" s="92"/>
      <c r="P961"/>
      <c r="Q961"/>
      <c r="R961"/>
      <c r="S961"/>
      <c r="T961"/>
      <c r="U961"/>
      <c r="V961"/>
    </row>
    <row r="962" spans="3:22" s="14" customFormat="1" x14ac:dyDescent="0.3">
      <c r="C962" s="90" t="s">
        <v>6287</v>
      </c>
      <c r="D962" s="90" t="s">
        <v>6288</v>
      </c>
      <c r="E962" s="90">
        <v>10933.08</v>
      </c>
      <c r="I962"/>
      <c r="J962"/>
      <c r="K962"/>
      <c r="L962" s="92"/>
      <c r="M962" s="92"/>
      <c r="N962" s="92"/>
      <c r="P962"/>
      <c r="Q962"/>
      <c r="R962"/>
      <c r="S962"/>
      <c r="T962"/>
      <c r="U962"/>
      <c r="V962"/>
    </row>
    <row r="963" spans="3:22" s="14" customFormat="1" x14ac:dyDescent="0.3">
      <c r="C963" s="90" t="s">
        <v>6289</v>
      </c>
      <c r="D963" s="90" t="s">
        <v>6290</v>
      </c>
      <c r="E963" s="90">
        <v>6083.39</v>
      </c>
      <c r="I963"/>
      <c r="J963"/>
      <c r="K963"/>
      <c r="L963" s="92"/>
      <c r="M963" s="92"/>
      <c r="N963" s="92"/>
      <c r="P963"/>
      <c r="Q963"/>
      <c r="R963"/>
      <c r="S963"/>
      <c r="T963"/>
      <c r="U963"/>
      <c r="V963"/>
    </row>
    <row r="964" spans="3:22" s="14" customFormat="1" x14ac:dyDescent="0.3">
      <c r="C964" s="90" t="s">
        <v>6291</v>
      </c>
      <c r="D964" s="90" t="s">
        <v>6292</v>
      </c>
      <c r="E964" s="90">
        <v>1563.39</v>
      </c>
      <c r="I964"/>
      <c r="J964"/>
      <c r="K964"/>
      <c r="L964" s="92"/>
      <c r="M964" s="92"/>
      <c r="N964" s="92"/>
      <c r="P964"/>
      <c r="Q964"/>
      <c r="R964"/>
      <c r="S964"/>
      <c r="T964"/>
      <c r="U964"/>
      <c r="V964"/>
    </row>
    <row r="965" spans="3:22" s="14" customFormat="1" x14ac:dyDescent="0.3">
      <c r="C965" s="90" t="s">
        <v>6293</v>
      </c>
      <c r="D965" s="90" t="s">
        <v>6294</v>
      </c>
      <c r="E965" s="90">
        <v>21014.36</v>
      </c>
      <c r="I965"/>
      <c r="J965"/>
      <c r="K965"/>
      <c r="L965" s="92"/>
      <c r="M965" s="92"/>
      <c r="N965" s="92"/>
      <c r="P965"/>
      <c r="Q965"/>
      <c r="R965"/>
      <c r="S965"/>
      <c r="T965"/>
      <c r="U965"/>
      <c r="V965"/>
    </row>
    <row r="966" spans="3:22" s="14" customFormat="1" x14ac:dyDescent="0.3">
      <c r="C966" s="90" t="s">
        <v>6295</v>
      </c>
      <c r="D966" s="90" t="s">
        <v>6296</v>
      </c>
      <c r="E966" s="90">
        <v>47864.75</v>
      </c>
      <c r="I966"/>
      <c r="J966"/>
      <c r="K966"/>
      <c r="L966" s="92"/>
      <c r="M966" s="92"/>
      <c r="N966" s="92"/>
      <c r="P966"/>
      <c r="Q966"/>
      <c r="R966"/>
      <c r="S966"/>
      <c r="T966"/>
      <c r="U966"/>
      <c r="V966"/>
    </row>
    <row r="967" spans="3:22" s="14" customFormat="1" x14ac:dyDescent="0.3">
      <c r="C967" s="90" t="s">
        <v>6297</v>
      </c>
      <c r="D967" s="90" t="s">
        <v>6298</v>
      </c>
      <c r="E967" s="90">
        <v>47864.75</v>
      </c>
      <c r="I967"/>
      <c r="J967"/>
      <c r="K967"/>
      <c r="L967" s="92"/>
      <c r="M967" s="92"/>
      <c r="N967" s="92"/>
      <c r="P967"/>
      <c r="Q967"/>
      <c r="R967"/>
      <c r="S967"/>
      <c r="T967"/>
      <c r="U967"/>
      <c r="V967"/>
    </row>
    <row r="968" spans="3:22" s="14" customFormat="1" x14ac:dyDescent="0.3">
      <c r="C968" s="90" t="s">
        <v>6299</v>
      </c>
      <c r="D968" s="90" t="s">
        <v>6300</v>
      </c>
      <c r="E968" s="90">
        <v>133595</v>
      </c>
      <c r="I968"/>
      <c r="J968"/>
      <c r="K968"/>
      <c r="L968" s="92"/>
      <c r="M968" s="92"/>
      <c r="N968" s="92"/>
      <c r="P968"/>
      <c r="Q968"/>
      <c r="R968"/>
      <c r="S968"/>
      <c r="T968"/>
      <c r="U968"/>
      <c r="V968"/>
    </row>
    <row r="969" spans="3:22" s="14" customFormat="1" x14ac:dyDescent="0.3">
      <c r="C969" s="90" t="s">
        <v>6301</v>
      </c>
      <c r="D969" s="90" t="s">
        <v>6302</v>
      </c>
      <c r="E969" s="90">
        <v>19660.48</v>
      </c>
      <c r="I969"/>
      <c r="J969"/>
      <c r="K969"/>
      <c r="L969" s="92"/>
      <c r="M969" s="92"/>
      <c r="N969" s="92"/>
      <c r="P969"/>
      <c r="Q969"/>
      <c r="R969"/>
      <c r="S969"/>
      <c r="T969"/>
      <c r="U969"/>
      <c r="V969"/>
    </row>
    <row r="970" spans="3:22" s="14" customFormat="1" x14ac:dyDescent="0.3">
      <c r="C970" s="90" t="s">
        <v>6303</v>
      </c>
      <c r="D970" s="90" t="s">
        <v>6304</v>
      </c>
      <c r="E970" s="90">
        <v>23984.66</v>
      </c>
      <c r="I970"/>
      <c r="J970"/>
      <c r="K970"/>
      <c r="L970" s="92"/>
      <c r="M970" s="92"/>
      <c r="N970" s="92"/>
      <c r="P970"/>
      <c r="Q970"/>
      <c r="R970"/>
      <c r="S970"/>
      <c r="T970"/>
      <c r="U970"/>
      <c r="V970"/>
    </row>
    <row r="971" spans="3:22" s="14" customFormat="1" x14ac:dyDescent="0.3">
      <c r="C971" s="90" t="s">
        <v>6305</v>
      </c>
      <c r="D971" s="90" t="s">
        <v>6306</v>
      </c>
      <c r="E971" s="90">
        <v>4231.5600000000004</v>
      </c>
      <c r="I971"/>
      <c r="J971"/>
      <c r="K971"/>
      <c r="L971" s="92"/>
      <c r="M971" s="92"/>
      <c r="N971" s="92"/>
      <c r="P971"/>
      <c r="Q971"/>
      <c r="R971"/>
      <c r="S971"/>
      <c r="T971"/>
      <c r="U971"/>
      <c r="V971"/>
    </row>
    <row r="972" spans="3:22" s="14" customFormat="1" x14ac:dyDescent="0.3">
      <c r="C972" s="90" t="s">
        <v>6307</v>
      </c>
      <c r="D972" s="90" t="s">
        <v>6308</v>
      </c>
      <c r="E972" s="90">
        <v>84308.45</v>
      </c>
      <c r="I972"/>
      <c r="J972"/>
      <c r="K972"/>
      <c r="L972" s="92"/>
      <c r="M972" s="92"/>
      <c r="N972" s="92"/>
      <c r="P972"/>
      <c r="Q972"/>
      <c r="R972"/>
      <c r="S972"/>
      <c r="T972"/>
      <c r="U972"/>
      <c r="V972"/>
    </row>
    <row r="973" spans="3:22" s="14" customFormat="1" x14ac:dyDescent="0.3">
      <c r="C973" s="90" t="s">
        <v>6309</v>
      </c>
      <c r="D973" s="90" t="s">
        <v>6310</v>
      </c>
      <c r="E973" s="90">
        <v>98608.45</v>
      </c>
      <c r="I973"/>
      <c r="J973"/>
      <c r="K973"/>
      <c r="L973" s="92"/>
      <c r="M973" s="92"/>
      <c r="N973" s="92"/>
      <c r="P973"/>
      <c r="Q973"/>
      <c r="R973"/>
      <c r="S973"/>
      <c r="T973"/>
      <c r="U973"/>
      <c r="V973"/>
    </row>
    <row r="974" spans="3:22" s="14" customFormat="1" x14ac:dyDescent="0.3">
      <c r="C974" s="90" t="s">
        <v>6311</v>
      </c>
      <c r="D974" s="90" t="s">
        <v>6312</v>
      </c>
      <c r="E974" s="90">
        <v>6715.57</v>
      </c>
      <c r="I974"/>
      <c r="J974"/>
      <c r="K974"/>
      <c r="L974" s="92"/>
      <c r="M974" s="92"/>
      <c r="N974" s="92"/>
      <c r="P974"/>
      <c r="Q974"/>
      <c r="R974"/>
      <c r="S974"/>
      <c r="T974"/>
      <c r="U974"/>
      <c r="V974"/>
    </row>
    <row r="975" spans="3:22" s="14" customFormat="1" x14ac:dyDescent="0.3">
      <c r="C975" s="90" t="s">
        <v>6313</v>
      </c>
      <c r="D975" s="90" t="s">
        <v>6314</v>
      </c>
      <c r="E975" s="90">
        <v>8482.6200000000008</v>
      </c>
      <c r="I975"/>
      <c r="J975"/>
      <c r="K975"/>
      <c r="L975" s="92"/>
      <c r="M975" s="92"/>
      <c r="N975" s="92"/>
      <c r="P975"/>
      <c r="Q975"/>
      <c r="R975"/>
      <c r="S975"/>
      <c r="T975"/>
      <c r="U975"/>
      <c r="V975"/>
    </row>
    <row r="976" spans="3:22" s="14" customFormat="1" x14ac:dyDescent="0.3">
      <c r="C976" s="90" t="s">
        <v>6315</v>
      </c>
      <c r="D976" s="90" t="s">
        <v>6294</v>
      </c>
      <c r="E976" s="90">
        <v>19921.96</v>
      </c>
      <c r="I976"/>
      <c r="J976"/>
      <c r="K976"/>
      <c r="L976" s="92"/>
      <c r="M976" s="92"/>
      <c r="N976" s="92"/>
      <c r="P976"/>
      <c r="Q976"/>
      <c r="R976"/>
      <c r="S976"/>
      <c r="T976"/>
      <c r="U976"/>
      <c r="V976"/>
    </row>
    <row r="977" spans="3:22" s="14" customFormat="1" x14ac:dyDescent="0.3">
      <c r="C977" s="90" t="s">
        <v>6316</v>
      </c>
      <c r="D977" s="90" t="s">
        <v>6317</v>
      </c>
      <c r="E977" s="90">
        <v>65233.21</v>
      </c>
      <c r="I977"/>
      <c r="J977"/>
      <c r="K977"/>
      <c r="L977" s="92"/>
      <c r="M977" s="92"/>
      <c r="N977" s="92"/>
      <c r="P977"/>
      <c r="Q977"/>
      <c r="R977"/>
      <c r="S977"/>
      <c r="T977"/>
      <c r="U977"/>
      <c r="V977"/>
    </row>
    <row r="978" spans="3:22" s="14" customFormat="1" x14ac:dyDescent="0.3">
      <c r="C978" s="90" t="s">
        <v>6318</v>
      </c>
      <c r="D978" s="90" t="s">
        <v>6319</v>
      </c>
      <c r="E978" s="90">
        <v>10413.200000000001</v>
      </c>
      <c r="I978"/>
      <c r="J978"/>
      <c r="K978"/>
      <c r="L978" s="92"/>
      <c r="M978" s="92"/>
      <c r="N978" s="92"/>
      <c r="P978"/>
      <c r="Q978"/>
      <c r="R978"/>
      <c r="S978"/>
      <c r="T978"/>
      <c r="U978"/>
      <c r="V978"/>
    </row>
    <row r="979" spans="3:22" s="14" customFormat="1" x14ac:dyDescent="0.3">
      <c r="C979" s="90" t="s">
        <v>6320</v>
      </c>
      <c r="D979" s="90" t="s">
        <v>6321</v>
      </c>
      <c r="E979" s="90">
        <v>31097.78</v>
      </c>
      <c r="I979"/>
      <c r="J979"/>
      <c r="K979"/>
      <c r="L979" s="92"/>
      <c r="M979" s="92"/>
      <c r="N979" s="92"/>
      <c r="P979"/>
      <c r="Q979"/>
      <c r="R979"/>
      <c r="S979"/>
      <c r="T979"/>
      <c r="U979"/>
      <c r="V979"/>
    </row>
    <row r="980" spans="3:22" s="14" customFormat="1" x14ac:dyDescent="0.3">
      <c r="C980" s="90" t="s">
        <v>6322</v>
      </c>
      <c r="D980" s="90" t="s">
        <v>6323</v>
      </c>
      <c r="E980" s="90">
        <v>25216.28</v>
      </c>
      <c r="I980"/>
      <c r="J980"/>
      <c r="K980"/>
      <c r="L980" s="92"/>
      <c r="M980" s="92"/>
      <c r="N980" s="92"/>
      <c r="P980"/>
      <c r="Q980"/>
      <c r="R980"/>
      <c r="S980"/>
      <c r="T980"/>
      <c r="U980"/>
      <c r="V980"/>
    </row>
    <row r="981" spans="3:22" s="14" customFormat="1" x14ac:dyDescent="0.3">
      <c r="C981" s="90" t="s">
        <v>6324</v>
      </c>
      <c r="D981" s="90" t="s">
        <v>6325</v>
      </c>
      <c r="E981" s="90">
        <v>31097.78</v>
      </c>
      <c r="I981"/>
      <c r="J981"/>
      <c r="K981"/>
      <c r="L981" s="92"/>
      <c r="M981" s="92"/>
      <c r="N981" s="92"/>
      <c r="P981"/>
      <c r="Q981"/>
      <c r="R981"/>
      <c r="S981"/>
      <c r="T981"/>
      <c r="U981"/>
      <c r="V981"/>
    </row>
    <row r="982" spans="3:22" s="14" customFormat="1" x14ac:dyDescent="0.3">
      <c r="C982" s="90" t="s">
        <v>6326</v>
      </c>
      <c r="D982" s="90" t="s">
        <v>6327</v>
      </c>
      <c r="E982" s="90">
        <v>26061.59</v>
      </c>
      <c r="I982"/>
      <c r="J982"/>
      <c r="K982"/>
      <c r="L982" s="92"/>
      <c r="M982" s="92"/>
      <c r="N982" s="92"/>
      <c r="P982"/>
      <c r="Q982"/>
      <c r="R982"/>
      <c r="S982"/>
      <c r="T982"/>
      <c r="U982"/>
      <c r="V982"/>
    </row>
    <row r="983" spans="3:22" s="14" customFormat="1" x14ac:dyDescent="0.3">
      <c r="C983" s="90" t="s">
        <v>6328</v>
      </c>
      <c r="D983" s="90" t="s">
        <v>6329</v>
      </c>
      <c r="E983" s="90">
        <v>28878.89</v>
      </c>
      <c r="I983"/>
      <c r="J983"/>
      <c r="K983"/>
      <c r="L983" s="92"/>
      <c r="M983" s="92"/>
      <c r="N983" s="92"/>
      <c r="P983"/>
      <c r="Q983"/>
      <c r="R983"/>
      <c r="S983"/>
      <c r="T983"/>
      <c r="U983"/>
      <c r="V983"/>
    </row>
    <row r="984" spans="3:22" s="14" customFormat="1" x14ac:dyDescent="0.3">
      <c r="C984" s="90" t="s">
        <v>6330</v>
      </c>
      <c r="D984" s="90" t="s">
        <v>6331</v>
      </c>
      <c r="E984" s="90">
        <v>41134.78</v>
      </c>
      <c r="I984"/>
      <c r="J984"/>
      <c r="K984"/>
      <c r="L984" s="92"/>
      <c r="M984" s="92"/>
      <c r="N984" s="92"/>
      <c r="P984"/>
      <c r="Q984"/>
      <c r="R984"/>
      <c r="S984"/>
      <c r="T984"/>
      <c r="U984"/>
      <c r="V984"/>
    </row>
    <row r="985" spans="3:22" s="14" customFormat="1" x14ac:dyDescent="0.3">
      <c r="C985" s="90" t="s">
        <v>6332</v>
      </c>
      <c r="D985" s="90" t="s">
        <v>6329</v>
      </c>
      <c r="E985" s="90">
        <v>28878.89</v>
      </c>
      <c r="I985"/>
      <c r="J985"/>
      <c r="K985"/>
      <c r="L985" s="92"/>
      <c r="M985" s="92"/>
      <c r="N985" s="92"/>
      <c r="P985"/>
      <c r="Q985"/>
      <c r="R985"/>
      <c r="S985"/>
      <c r="T985"/>
      <c r="U985"/>
      <c r="V985"/>
    </row>
    <row r="986" spans="3:22" s="14" customFormat="1" x14ac:dyDescent="0.3">
      <c r="C986" s="90" t="s">
        <v>6333</v>
      </c>
      <c r="D986" s="90" t="s">
        <v>6334</v>
      </c>
      <c r="E986" s="90">
        <v>41134.78</v>
      </c>
      <c r="I986"/>
      <c r="J986"/>
      <c r="K986"/>
      <c r="L986" s="92"/>
      <c r="M986" s="92"/>
      <c r="N986" s="92"/>
      <c r="P986"/>
      <c r="Q986"/>
      <c r="R986"/>
      <c r="S986"/>
      <c r="T986"/>
      <c r="U986"/>
      <c r="V986"/>
    </row>
    <row r="987" spans="3:22" s="14" customFormat="1" x14ac:dyDescent="0.3">
      <c r="C987" s="90" t="s">
        <v>6335</v>
      </c>
      <c r="D987" s="90" t="s">
        <v>6336</v>
      </c>
      <c r="E987" s="90">
        <v>31097.78</v>
      </c>
      <c r="I987"/>
      <c r="J987"/>
      <c r="K987"/>
      <c r="L987" s="92"/>
      <c r="M987" s="92"/>
      <c r="N987" s="92"/>
      <c r="P987"/>
      <c r="Q987"/>
      <c r="R987"/>
      <c r="S987"/>
      <c r="T987"/>
      <c r="U987"/>
      <c r="V987"/>
    </row>
    <row r="988" spans="3:22" s="14" customFormat="1" x14ac:dyDescent="0.3">
      <c r="C988" s="90" t="s">
        <v>6337</v>
      </c>
      <c r="D988" s="90" t="s">
        <v>6338</v>
      </c>
      <c r="E988" s="90">
        <v>31097.78</v>
      </c>
      <c r="I988"/>
      <c r="J988"/>
      <c r="K988"/>
      <c r="L988" s="92"/>
      <c r="M988" s="92"/>
      <c r="N988" s="92"/>
      <c r="P988"/>
      <c r="Q988"/>
      <c r="R988"/>
      <c r="S988"/>
      <c r="T988"/>
      <c r="U988"/>
      <c r="V988"/>
    </row>
    <row r="989" spans="3:22" s="14" customFormat="1" x14ac:dyDescent="0.3">
      <c r="C989" s="90" t="s">
        <v>6339</v>
      </c>
      <c r="D989" s="90" t="s">
        <v>6340</v>
      </c>
      <c r="E989" s="90">
        <v>2248.35</v>
      </c>
      <c r="I989"/>
      <c r="J989"/>
      <c r="K989"/>
      <c r="L989" s="92"/>
      <c r="M989" s="92"/>
      <c r="N989" s="92"/>
      <c r="P989"/>
      <c r="Q989"/>
      <c r="R989"/>
      <c r="S989"/>
      <c r="T989"/>
      <c r="U989"/>
      <c r="V989"/>
    </row>
    <row r="990" spans="3:22" s="14" customFormat="1" x14ac:dyDescent="0.3">
      <c r="C990" s="90" t="s">
        <v>6341</v>
      </c>
      <c r="D990" s="90" t="s">
        <v>6342</v>
      </c>
      <c r="E990" s="90">
        <v>47298.99</v>
      </c>
      <c r="I990"/>
      <c r="J990"/>
      <c r="K990"/>
      <c r="L990" s="92"/>
      <c r="M990" s="92"/>
      <c r="N990" s="92"/>
      <c r="P990"/>
      <c r="Q990"/>
      <c r="R990"/>
      <c r="S990"/>
      <c r="T990"/>
      <c r="U990"/>
      <c r="V990"/>
    </row>
    <row r="991" spans="3:22" s="14" customFormat="1" x14ac:dyDescent="0.3">
      <c r="C991" s="90" t="s">
        <v>6343</v>
      </c>
      <c r="D991" s="90" t="s">
        <v>6344</v>
      </c>
      <c r="E991" s="90">
        <v>47298.99</v>
      </c>
      <c r="I991"/>
      <c r="J991"/>
      <c r="K991"/>
      <c r="L991" s="92"/>
      <c r="M991" s="92"/>
      <c r="N991" s="92"/>
      <c r="P991"/>
      <c r="Q991"/>
      <c r="R991"/>
      <c r="S991"/>
      <c r="T991"/>
      <c r="U991"/>
      <c r="V991"/>
    </row>
    <row r="992" spans="3:22" s="14" customFormat="1" x14ac:dyDescent="0.3">
      <c r="C992" s="90" t="s">
        <v>6345</v>
      </c>
      <c r="D992" s="90" t="s">
        <v>6346</v>
      </c>
      <c r="E992" s="90">
        <v>47298.99</v>
      </c>
      <c r="I992"/>
      <c r="J992"/>
      <c r="K992"/>
      <c r="L992" s="92"/>
      <c r="M992" s="92"/>
      <c r="N992" s="92"/>
      <c r="P992"/>
      <c r="Q992"/>
      <c r="R992"/>
      <c r="S992"/>
      <c r="T992"/>
      <c r="U992"/>
      <c r="V992"/>
    </row>
    <row r="993" spans="3:22" s="14" customFormat="1" x14ac:dyDescent="0.3">
      <c r="C993" s="90" t="s">
        <v>6347</v>
      </c>
      <c r="D993" s="90" t="s">
        <v>6348</v>
      </c>
      <c r="E993" s="90">
        <v>13845.36</v>
      </c>
      <c r="I993"/>
      <c r="J993"/>
      <c r="K993"/>
      <c r="L993" s="92"/>
      <c r="M993" s="92"/>
      <c r="N993" s="92"/>
      <c r="P993"/>
      <c r="Q993"/>
      <c r="R993"/>
      <c r="S993"/>
      <c r="T993"/>
      <c r="U993"/>
      <c r="V993"/>
    </row>
    <row r="994" spans="3:22" s="14" customFormat="1" x14ac:dyDescent="0.3">
      <c r="C994" s="90" t="s">
        <v>6349</v>
      </c>
      <c r="D994" s="90" t="s">
        <v>6350</v>
      </c>
      <c r="E994" s="90">
        <v>10413.200000000001</v>
      </c>
      <c r="I994"/>
      <c r="J994"/>
      <c r="K994"/>
      <c r="L994" s="92"/>
      <c r="M994" s="92"/>
      <c r="N994" s="92"/>
      <c r="P994"/>
      <c r="Q994"/>
      <c r="R994"/>
      <c r="S994"/>
      <c r="T994"/>
      <c r="U994"/>
      <c r="V994"/>
    </row>
    <row r="995" spans="3:22" s="14" customFormat="1" x14ac:dyDescent="0.3">
      <c r="C995" s="90" t="s">
        <v>6351</v>
      </c>
      <c r="D995" s="90" t="s">
        <v>6352</v>
      </c>
      <c r="E995" s="90">
        <v>25216.28</v>
      </c>
      <c r="I995"/>
      <c r="J995"/>
      <c r="K995"/>
      <c r="L995" s="92"/>
      <c r="M995" s="92"/>
      <c r="N995" s="92"/>
      <c r="P995"/>
      <c r="Q995"/>
      <c r="R995"/>
      <c r="S995"/>
      <c r="T995"/>
      <c r="U995"/>
      <c r="V995"/>
    </row>
    <row r="996" spans="3:22" s="14" customFormat="1" x14ac:dyDescent="0.3">
      <c r="C996" s="90" t="s">
        <v>6353</v>
      </c>
      <c r="D996" s="90" t="s">
        <v>6354</v>
      </c>
      <c r="E996" s="90">
        <v>26061.59</v>
      </c>
      <c r="I996"/>
      <c r="J996"/>
      <c r="K996"/>
      <c r="L996" s="92"/>
      <c r="M996" s="92"/>
      <c r="N996" s="92"/>
      <c r="P996"/>
      <c r="Q996"/>
      <c r="R996"/>
      <c r="S996"/>
      <c r="T996"/>
      <c r="U996"/>
      <c r="V996"/>
    </row>
    <row r="997" spans="3:22" s="14" customFormat="1" x14ac:dyDescent="0.3">
      <c r="C997" s="90" t="s">
        <v>6355</v>
      </c>
      <c r="D997" s="90" t="s">
        <v>6312</v>
      </c>
      <c r="E997" s="90">
        <v>11395.31</v>
      </c>
      <c r="I997"/>
      <c r="J997"/>
      <c r="K997"/>
      <c r="L997" s="92"/>
      <c r="M997" s="92"/>
      <c r="N997" s="92"/>
      <c r="P997"/>
      <c r="Q997"/>
      <c r="R997"/>
      <c r="S997"/>
      <c r="T997"/>
      <c r="U997"/>
      <c r="V997"/>
    </row>
    <row r="998" spans="3:22" s="14" customFormat="1" x14ac:dyDescent="0.3">
      <c r="C998" s="90" t="s">
        <v>6356</v>
      </c>
      <c r="D998" s="90" t="s">
        <v>6357</v>
      </c>
      <c r="E998" s="90">
        <v>981.22</v>
      </c>
      <c r="I998"/>
      <c r="J998"/>
      <c r="K998"/>
      <c r="L998" s="92"/>
      <c r="M998" s="92"/>
      <c r="N998" s="92"/>
      <c r="P998"/>
      <c r="Q998"/>
      <c r="R998"/>
      <c r="S998"/>
      <c r="T998"/>
      <c r="U998"/>
      <c r="V998"/>
    </row>
    <row r="999" spans="3:22" s="14" customFormat="1" x14ac:dyDescent="0.3">
      <c r="C999" s="90" t="s">
        <v>6358</v>
      </c>
      <c r="D999" s="90" t="s">
        <v>6359</v>
      </c>
      <c r="E999" s="90">
        <v>11697.11</v>
      </c>
      <c r="I999"/>
      <c r="J999"/>
      <c r="K999"/>
      <c r="L999" s="92"/>
      <c r="M999" s="92"/>
      <c r="N999" s="92"/>
      <c r="P999"/>
      <c r="Q999"/>
      <c r="R999"/>
      <c r="S999"/>
      <c r="T999"/>
      <c r="U999"/>
      <c r="V999"/>
    </row>
    <row r="1000" spans="3:22" s="14" customFormat="1" x14ac:dyDescent="0.3">
      <c r="C1000" s="90" t="s">
        <v>6360</v>
      </c>
      <c r="D1000" s="90" t="s">
        <v>6361</v>
      </c>
      <c r="E1000" s="90">
        <v>11962.41</v>
      </c>
      <c r="I1000"/>
      <c r="J1000"/>
      <c r="K1000"/>
      <c r="L1000" s="92"/>
      <c r="M1000" s="92"/>
      <c r="N1000" s="92"/>
      <c r="P1000"/>
      <c r="Q1000"/>
      <c r="R1000"/>
      <c r="S1000"/>
      <c r="T1000"/>
      <c r="U1000"/>
      <c r="V1000"/>
    </row>
    <row r="1001" spans="3:22" s="14" customFormat="1" x14ac:dyDescent="0.3">
      <c r="C1001" s="90" t="s">
        <v>6362</v>
      </c>
      <c r="D1001" s="90" t="s">
        <v>6363</v>
      </c>
      <c r="E1001" s="90">
        <v>7150</v>
      </c>
      <c r="I1001"/>
      <c r="J1001"/>
      <c r="K1001"/>
      <c r="L1001" s="92"/>
      <c r="M1001" s="92"/>
      <c r="N1001" s="92"/>
      <c r="P1001"/>
      <c r="Q1001"/>
      <c r="R1001"/>
      <c r="S1001"/>
      <c r="T1001"/>
      <c r="U1001"/>
      <c r="V1001"/>
    </row>
    <row r="1002" spans="3:22" s="14" customFormat="1" x14ac:dyDescent="0.3">
      <c r="C1002" s="90" t="s">
        <v>6364</v>
      </c>
      <c r="D1002" s="90" t="s">
        <v>6365</v>
      </c>
      <c r="E1002" s="90">
        <v>11962.41</v>
      </c>
      <c r="I1002"/>
      <c r="J1002"/>
      <c r="K1002"/>
      <c r="L1002" s="92"/>
      <c r="M1002" s="92"/>
      <c r="N1002" s="92"/>
      <c r="P1002"/>
      <c r="Q1002"/>
      <c r="R1002"/>
      <c r="S1002"/>
      <c r="T1002"/>
      <c r="U1002"/>
      <c r="V1002"/>
    </row>
    <row r="1003" spans="3:22" s="14" customFormat="1" x14ac:dyDescent="0.3">
      <c r="C1003" s="90" t="s">
        <v>6366</v>
      </c>
      <c r="D1003" s="90" t="s">
        <v>6367</v>
      </c>
      <c r="E1003" s="90">
        <v>11962.41</v>
      </c>
      <c r="I1003"/>
      <c r="J1003"/>
      <c r="K1003"/>
      <c r="L1003" s="92"/>
      <c r="M1003" s="92"/>
      <c r="N1003" s="92"/>
      <c r="P1003"/>
      <c r="Q1003"/>
      <c r="R1003"/>
      <c r="S1003"/>
      <c r="T1003"/>
      <c r="U1003"/>
      <c r="V1003"/>
    </row>
    <row r="1004" spans="3:22" s="14" customFormat="1" x14ac:dyDescent="0.3">
      <c r="C1004" s="90" t="s">
        <v>6368</v>
      </c>
      <c r="D1004" s="90" t="s">
        <v>6369</v>
      </c>
      <c r="E1004" s="90">
        <v>11962.41</v>
      </c>
      <c r="I1004"/>
      <c r="J1004"/>
      <c r="K1004"/>
      <c r="L1004" s="92"/>
      <c r="M1004" s="92"/>
      <c r="N1004" s="92"/>
      <c r="P1004"/>
      <c r="Q1004"/>
      <c r="R1004"/>
      <c r="S1004"/>
      <c r="T1004"/>
      <c r="U1004"/>
      <c r="V1004"/>
    </row>
    <row r="1005" spans="3:22" s="14" customFormat="1" x14ac:dyDescent="0.3">
      <c r="C1005" s="90" t="s">
        <v>6370</v>
      </c>
      <c r="D1005" s="90" t="s">
        <v>6371</v>
      </c>
      <c r="E1005" s="90">
        <v>11962.41</v>
      </c>
      <c r="I1005"/>
      <c r="J1005"/>
      <c r="K1005"/>
      <c r="L1005" s="92"/>
      <c r="M1005" s="92"/>
      <c r="N1005" s="92"/>
      <c r="P1005"/>
      <c r="Q1005"/>
      <c r="R1005"/>
      <c r="S1005"/>
      <c r="T1005"/>
      <c r="U1005"/>
      <c r="V1005"/>
    </row>
    <row r="1006" spans="3:22" s="14" customFormat="1" x14ac:dyDescent="0.3">
      <c r="C1006" s="90" t="s">
        <v>6372</v>
      </c>
      <c r="D1006" s="90" t="s">
        <v>6373</v>
      </c>
      <c r="E1006" s="90">
        <v>4785.01</v>
      </c>
      <c r="I1006"/>
      <c r="J1006"/>
      <c r="K1006"/>
      <c r="L1006" s="92"/>
      <c r="M1006" s="92"/>
      <c r="N1006" s="92"/>
      <c r="P1006"/>
      <c r="Q1006"/>
      <c r="R1006"/>
      <c r="S1006"/>
      <c r="T1006"/>
      <c r="U1006"/>
      <c r="V1006"/>
    </row>
    <row r="1007" spans="3:22" s="14" customFormat="1" x14ac:dyDescent="0.3">
      <c r="C1007" s="90" t="s">
        <v>6374</v>
      </c>
      <c r="D1007" s="90" t="s">
        <v>6375</v>
      </c>
      <c r="E1007" s="90">
        <v>4785.01</v>
      </c>
      <c r="I1007"/>
      <c r="J1007"/>
      <c r="K1007"/>
      <c r="L1007" s="92"/>
      <c r="M1007" s="92"/>
      <c r="N1007" s="92"/>
      <c r="P1007"/>
      <c r="Q1007"/>
      <c r="R1007"/>
      <c r="S1007"/>
      <c r="T1007"/>
      <c r="U1007"/>
      <c r="V1007"/>
    </row>
    <row r="1008" spans="3:22" s="14" customFormat="1" x14ac:dyDescent="0.3">
      <c r="C1008" s="90" t="s">
        <v>6376</v>
      </c>
      <c r="D1008" s="90" t="s">
        <v>6377</v>
      </c>
      <c r="E1008" s="90">
        <v>2191.98</v>
      </c>
      <c r="I1008"/>
      <c r="J1008"/>
      <c r="K1008"/>
      <c r="L1008" s="92"/>
      <c r="M1008" s="92"/>
      <c r="N1008" s="92"/>
      <c r="P1008"/>
      <c r="Q1008"/>
      <c r="R1008"/>
      <c r="S1008"/>
      <c r="T1008"/>
      <c r="U1008"/>
      <c r="V1008"/>
    </row>
    <row r="1009" spans="3:22" s="14" customFormat="1" x14ac:dyDescent="0.3">
      <c r="C1009" s="90" t="s">
        <v>6378</v>
      </c>
      <c r="D1009" s="90" t="s">
        <v>6379</v>
      </c>
      <c r="E1009" s="90">
        <v>2030.96</v>
      </c>
      <c r="I1009"/>
      <c r="J1009"/>
      <c r="K1009"/>
      <c r="L1009" s="92"/>
      <c r="M1009" s="92"/>
      <c r="N1009" s="92"/>
      <c r="P1009"/>
      <c r="Q1009"/>
      <c r="R1009"/>
      <c r="S1009"/>
      <c r="T1009"/>
      <c r="U1009"/>
      <c r="V1009"/>
    </row>
    <row r="1010" spans="3:22" s="14" customFormat="1" x14ac:dyDescent="0.3">
      <c r="C1010" s="90" t="s">
        <v>6380</v>
      </c>
      <c r="D1010" s="90" t="s">
        <v>6381</v>
      </c>
      <c r="E1010" s="90">
        <v>11789.75</v>
      </c>
      <c r="I1010"/>
      <c r="J1010"/>
      <c r="K1010"/>
      <c r="L1010" s="92"/>
      <c r="M1010" s="92"/>
      <c r="N1010" s="92"/>
      <c r="P1010"/>
      <c r="Q1010"/>
      <c r="R1010"/>
      <c r="S1010"/>
      <c r="T1010"/>
      <c r="U1010"/>
      <c r="V1010"/>
    </row>
    <row r="1011" spans="3:22" s="14" customFormat="1" x14ac:dyDescent="0.3">
      <c r="C1011" s="90" t="s">
        <v>6382</v>
      </c>
      <c r="D1011" s="90" t="s">
        <v>6383</v>
      </c>
      <c r="E1011" s="90">
        <v>2030.96</v>
      </c>
      <c r="I1011"/>
      <c r="J1011"/>
      <c r="K1011"/>
      <c r="L1011" s="92"/>
      <c r="M1011" s="92"/>
      <c r="N1011" s="92"/>
      <c r="P1011"/>
      <c r="Q1011"/>
      <c r="R1011"/>
      <c r="S1011"/>
      <c r="T1011"/>
      <c r="U1011"/>
      <c r="V1011"/>
    </row>
    <row r="1012" spans="3:22" s="14" customFormat="1" x14ac:dyDescent="0.3">
      <c r="C1012" s="90" t="s">
        <v>6384</v>
      </c>
      <c r="D1012" s="90" t="s">
        <v>6385</v>
      </c>
      <c r="E1012" s="90">
        <v>1900.1</v>
      </c>
      <c r="I1012"/>
      <c r="J1012"/>
      <c r="K1012"/>
      <c r="L1012" s="92"/>
      <c r="M1012" s="92"/>
      <c r="N1012" s="92"/>
      <c r="P1012"/>
      <c r="Q1012"/>
      <c r="R1012"/>
      <c r="S1012"/>
      <c r="T1012"/>
      <c r="U1012"/>
      <c r="V1012"/>
    </row>
    <row r="1013" spans="3:22" s="14" customFormat="1" x14ac:dyDescent="0.3">
      <c r="C1013" s="90" t="s">
        <v>6386</v>
      </c>
      <c r="D1013" s="90" t="s">
        <v>6387</v>
      </c>
      <c r="E1013" s="90">
        <v>48190.29</v>
      </c>
      <c r="I1013"/>
      <c r="J1013"/>
      <c r="K1013"/>
      <c r="L1013" s="92"/>
      <c r="M1013" s="92"/>
      <c r="N1013" s="92"/>
      <c r="P1013"/>
      <c r="Q1013"/>
      <c r="R1013"/>
      <c r="S1013"/>
      <c r="T1013"/>
      <c r="U1013"/>
      <c r="V1013"/>
    </row>
    <row r="1014" spans="3:22" s="14" customFormat="1" x14ac:dyDescent="0.3">
      <c r="C1014" s="90" t="s">
        <v>6388</v>
      </c>
      <c r="D1014" s="90" t="s">
        <v>6389</v>
      </c>
      <c r="E1014" s="90">
        <v>31488.6</v>
      </c>
      <c r="I1014"/>
      <c r="J1014"/>
      <c r="K1014"/>
      <c r="L1014" s="92"/>
      <c r="M1014" s="92"/>
      <c r="N1014" s="92"/>
      <c r="P1014"/>
      <c r="Q1014"/>
      <c r="R1014"/>
      <c r="S1014"/>
      <c r="T1014"/>
      <c r="U1014"/>
      <c r="V1014"/>
    </row>
    <row r="1015" spans="3:22" s="14" customFormat="1" x14ac:dyDescent="0.3">
      <c r="C1015" s="90" t="s">
        <v>6390</v>
      </c>
      <c r="D1015" s="90" t="s">
        <v>6391</v>
      </c>
      <c r="E1015" s="90">
        <v>56407.07</v>
      </c>
      <c r="I1015"/>
      <c r="J1015"/>
      <c r="K1015"/>
      <c r="L1015" s="92"/>
      <c r="M1015" s="92"/>
      <c r="N1015" s="92"/>
      <c r="P1015"/>
      <c r="Q1015"/>
      <c r="R1015"/>
      <c r="S1015"/>
      <c r="T1015"/>
      <c r="U1015"/>
      <c r="V1015"/>
    </row>
    <row r="1016" spans="3:22" s="14" customFormat="1" x14ac:dyDescent="0.3">
      <c r="C1016" s="90" t="s">
        <v>6392</v>
      </c>
      <c r="D1016" s="90" t="s">
        <v>6393</v>
      </c>
      <c r="E1016" s="90">
        <v>57178.559999999998</v>
      </c>
      <c r="I1016"/>
      <c r="J1016"/>
      <c r="K1016"/>
      <c r="L1016" s="92"/>
      <c r="M1016" s="92"/>
      <c r="N1016" s="92"/>
      <c r="P1016"/>
      <c r="Q1016"/>
      <c r="R1016"/>
      <c r="S1016"/>
      <c r="T1016"/>
      <c r="U1016"/>
      <c r="V1016"/>
    </row>
    <row r="1017" spans="3:22" s="14" customFormat="1" x14ac:dyDescent="0.3">
      <c r="C1017" s="90" t="s">
        <v>6394</v>
      </c>
      <c r="D1017" s="90" t="s">
        <v>6395</v>
      </c>
      <c r="E1017" s="90">
        <v>40361.339999999997</v>
      </c>
      <c r="I1017"/>
      <c r="J1017"/>
      <c r="K1017"/>
      <c r="L1017" s="92"/>
      <c r="M1017" s="92"/>
      <c r="N1017" s="92"/>
      <c r="P1017"/>
      <c r="Q1017"/>
      <c r="R1017"/>
      <c r="S1017"/>
      <c r="T1017"/>
      <c r="U1017"/>
      <c r="V1017"/>
    </row>
    <row r="1018" spans="3:22" s="14" customFormat="1" x14ac:dyDescent="0.3">
      <c r="C1018" s="90" t="s">
        <v>6396</v>
      </c>
      <c r="D1018" s="90" t="s">
        <v>6397</v>
      </c>
      <c r="E1018" s="90">
        <v>53815.16</v>
      </c>
      <c r="I1018"/>
      <c r="J1018"/>
      <c r="K1018"/>
      <c r="L1018" s="92"/>
      <c r="M1018" s="92"/>
      <c r="N1018" s="92"/>
      <c r="P1018"/>
      <c r="Q1018"/>
      <c r="R1018"/>
      <c r="S1018"/>
      <c r="T1018"/>
      <c r="U1018"/>
      <c r="V1018"/>
    </row>
    <row r="1019" spans="3:22" s="14" customFormat="1" x14ac:dyDescent="0.3">
      <c r="C1019" s="90" t="s">
        <v>6398</v>
      </c>
      <c r="D1019" s="90" t="s">
        <v>6399</v>
      </c>
      <c r="E1019" s="90">
        <v>15730</v>
      </c>
      <c r="I1019"/>
      <c r="J1019"/>
      <c r="K1019"/>
      <c r="L1019" s="92"/>
      <c r="M1019" s="92"/>
      <c r="N1019" s="92"/>
      <c r="P1019"/>
      <c r="Q1019"/>
      <c r="R1019"/>
      <c r="S1019"/>
      <c r="T1019"/>
      <c r="U1019"/>
      <c r="V1019"/>
    </row>
    <row r="1020" spans="3:22" s="14" customFormat="1" x14ac:dyDescent="0.3">
      <c r="C1020" s="90" t="s">
        <v>6400</v>
      </c>
      <c r="D1020" s="90" t="s">
        <v>6401</v>
      </c>
      <c r="E1020" s="90">
        <v>20306</v>
      </c>
      <c r="I1020"/>
      <c r="J1020"/>
      <c r="K1020"/>
      <c r="L1020" s="92"/>
      <c r="M1020" s="92"/>
      <c r="N1020" s="92"/>
      <c r="P1020"/>
      <c r="Q1020"/>
      <c r="R1020"/>
      <c r="S1020"/>
      <c r="T1020"/>
      <c r="U1020"/>
      <c r="V1020"/>
    </row>
    <row r="1021" spans="3:22" s="14" customFormat="1" x14ac:dyDescent="0.3">
      <c r="C1021" s="90" t="s">
        <v>6402</v>
      </c>
      <c r="D1021" s="90" t="s">
        <v>6403</v>
      </c>
      <c r="E1021" s="90">
        <v>20306</v>
      </c>
      <c r="I1021"/>
      <c r="J1021"/>
      <c r="K1021"/>
      <c r="L1021" s="92"/>
      <c r="M1021" s="92"/>
      <c r="N1021" s="92"/>
      <c r="P1021"/>
      <c r="Q1021"/>
      <c r="R1021"/>
      <c r="S1021"/>
      <c r="T1021"/>
      <c r="U1021"/>
      <c r="V1021"/>
    </row>
    <row r="1022" spans="3:22" s="14" customFormat="1" x14ac:dyDescent="0.3">
      <c r="C1022" s="90" t="s">
        <v>6404</v>
      </c>
      <c r="D1022" s="90" t="s">
        <v>6405</v>
      </c>
      <c r="E1022" s="90">
        <v>21450</v>
      </c>
      <c r="I1022"/>
      <c r="J1022"/>
      <c r="K1022"/>
      <c r="L1022" s="92"/>
      <c r="M1022" s="92"/>
      <c r="N1022" s="92"/>
      <c r="P1022"/>
      <c r="Q1022"/>
      <c r="R1022"/>
      <c r="S1022"/>
      <c r="T1022"/>
      <c r="U1022"/>
      <c r="V1022"/>
    </row>
    <row r="1023" spans="3:22" s="14" customFormat="1" x14ac:dyDescent="0.3">
      <c r="C1023" s="90" t="s">
        <v>6406</v>
      </c>
      <c r="D1023" s="90" t="s">
        <v>6407</v>
      </c>
      <c r="E1023" s="90">
        <v>28600</v>
      </c>
      <c r="I1023"/>
      <c r="J1023"/>
      <c r="K1023"/>
      <c r="L1023" s="92"/>
      <c r="M1023" s="92"/>
      <c r="N1023" s="92"/>
      <c r="P1023"/>
      <c r="Q1023"/>
      <c r="R1023"/>
      <c r="S1023"/>
      <c r="T1023"/>
      <c r="U1023"/>
      <c r="V1023"/>
    </row>
    <row r="1024" spans="3:22" s="14" customFormat="1" x14ac:dyDescent="0.3">
      <c r="C1024" s="90" t="s">
        <v>6408</v>
      </c>
      <c r="D1024" s="90" t="s">
        <v>6409</v>
      </c>
      <c r="E1024" s="90">
        <v>190539.06</v>
      </c>
      <c r="I1024"/>
      <c r="J1024"/>
      <c r="K1024"/>
      <c r="L1024" s="92"/>
      <c r="M1024" s="92"/>
      <c r="N1024" s="92"/>
      <c r="P1024"/>
      <c r="Q1024"/>
      <c r="R1024"/>
      <c r="S1024"/>
      <c r="T1024"/>
      <c r="U1024"/>
      <c r="V1024"/>
    </row>
    <row r="1025" spans="3:22" s="14" customFormat="1" x14ac:dyDescent="0.3">
      <c r="C1025" s="90" t="s">
        <v>6410</v>
      </c>
      <c r="D1025" s="90" t="s">
        <v>6411</v>
      </c>
      <c r="E1025" s="90">
        <v>32175</v>
      </c>
      <c r="I1025"/>
      <c r="J1025"/>
      <c r="K1025"/>
      <c r="L1025" s="92"/>
      <c r="M1025" s="92"/>
      <c r="N1025" s="92"/>
      <c r="P1025"/>
      <c r="Q1025"/>
      <c r="R1025"/>
      <c r="S1025"/>
      <c r="T1025"/>
      <c r="U1025"/>
      <c r="V1025"/>
    </row>
    <row r="1026" spans="3:22" s="14" customFormat="1" x14ac:dyDescent="0.3">
      <c r="C1026" s="90" t="s">
        <v>6412</v>
      </c>
      <c r="D1026" s="90" t="s">
        <v>6413</v>
      </c>
      <c r="E1026" s="90">
        <v>32175</v>
      </c>
      <c r="I1026"/>
      <c r="J1026"/>
      <c r="K1026"/>
      <c r="L1026" s="92"/>
      <c r="M1026" s="92"/>
      <c r="N1026" s="92"/>
      <c r="P1026"/>
      <c r="Q1026"/>
      <c r="R1026"/>
      <c r="S1026"/>
      <c r="T1026"/>
      <c r="U1026"/>
      <c r="V1026"/>
    </row>
    <row r="1027" spans="3:22" s="14" customFormat="1" x14ac:dyDescent="0.3">
      <c r="C1027" s="90" t="s">
        <v>6414</v>
      </c>
      <c r="D1027" s="90" t="s">
        <v>6415</v>
      </c>
      <c r="E1027" s="90">
        <v>32175</v>
      </c>
      <c r="I1027"/>
      <c r="J1027"/>
      <c r="K1027"/>
      <c r="L1027" s="92"/>
      <c r="M1027" s="92"/>
      <c r="N1027" s="92"/>
      <c r="P1027"/>
      <c r="Q1027"/>
      <c r="R1027"/>
      <c r="S1027"/>
      <c r="T1027"/>
      <c r="U1027"/>
      <c r="V1027"/>
    </row>
    <row r="1028" spans="3:22" s="14" customFormat="1" x14ac:dyDescent="0.3">
      <c r="C1028" s="90" t="s">
        <v>6416</v>
      </c>
      <c r="D1028" s="90" t="s">
        <v>6417</v>
      </c>
      <c r="E1028" s="90">
        <v>32175</v>
      </c>
      <c r="I1028"/>
      <c r="J1028"/>
      <c r="K1028"/>
      <c r="L1028" s="92"/>
      <c r="M1028" s="92"/>
      <c r="N1028" s="92"/>
      <c r="P1028"/>
      <c r="Q1028"/>
      <c r="R1028"/>
      <c r="S1028"/>
      <c r="T1028"/>
      <c r="U1028"/>
      <c r="V1028"/>
    </row>
    <row r="1029" spans="3:22" s="14" customFormat="1" x14ac:dyDescent="0.3">
      <c r="C1029" s="90" t="s">
        <v>6418</v>
      </c>
      <c r="D1029" s="90" t="s">
        <v>6419</v>
      </c>
      <c r="E1029" s="90">
        <v>21450</v>
      </c>
      <c r="I1029"/>
      <c r="J1029"/>
      <c r="K1029"/>
      <c r="L1029" s="92"/>
      <c r="M1029" s="92"/>
      <c r="N1029" s="92"/>
      <c r="P1029"/>
      <c r="Q1029"/>
      <c r="R1029"/>
      <c r="S1029"/>
      <c r="T1029"/>
      <c r="U1029"/>
      <c r="V1029"/>
    </row>
    <row r="1030" spans="3:22" s="14" customFormat="1" x14ac:dyDescent="0.3">
      <c r="C1030" s="90" t="s">
        <v>6420</v>
      </c>
      <c r="D1030" s="90" t="s">
        <v>6421</v>
      </c>
      <c r="E1030" s="90">
        <v>28600</v>
      </c>
      <c r="I1030"/>
      <c r="J1030"/>
      <c r="K1030"/>
      <c r="L1030" s="92"/>
      <c r="M1030" s="92"/>
      <c r="N1030" s="92"/>
      <c r="P1030"/>
      <c r="Q1030"/>
      <c r="R1030"/>
      <c r="S1030"/>
      <c r="T1030"/>
      <c r="U1030"/>
      <c r="V1030"/>
    </row>
    <row r="1031" spans="3:22" s="14" customFormat="1" x14ac:dyDescent="0.3">
      <c r="C1031" s="90" t="s">
        <v>6422</v>
      </c>
      <c r="D1031" s="90" t="s">
        <v>6423</v>
      </c>
      <c r="E1031" s="90">
        <v>28600</v>
      </c>
      <c r="I1031"/>
      <c r="J1031"/>
      <c r="K1031"/>
      <c r="L1031" s="92"/>
      <c r="M1031" s="92"/>
      <c r="N1031" s="92"/>
      <c r="P1031"/>
      <c r="Q1031"/>
      <c r="R1031"/>
      <c r="S1031"/>
      <c r="T1031"/>
      <c r="U1031"/>
      <c r="V1031"/>
    </row>
    <row r="1032" spans="3:22" s="14" customFormat="1" x14ac:dyDescent="0.3">
      <c r="C1032" s="90" t="s">
        <v>6424</v>
      </c>
      <c r="D1032" s="90" t="s">
        <v>6425</v>
      </c>
      <c r="E1032" s="90">
        <v>28600</v>
      </c>
      <c r="I1032"/>
      <c r="J1032"/>
      <c r="K1032"/>
      <c r="L1032" s="92"/>
      <c r="M1032" s="92"/>
      <c r="N1032" s="92"/>
      <c r="P1032"/>
      <c r="Q1032"/>
      <c r="R1032"/>
      <c r="S1032"/>
      <c r="T1032"/>
      <c r="U1032"/>
      <c r="V1032"/>
    </row>
    <row r="1033" spans="3:22" s="14" customFormat="1" x14ac:dyDescent="0.3">
      <c r="C1033" s="90" t="s">
        <v>6426</v>
      </c>
      <c r="D1033" s="90" t="s">
        <v>6427</v>
      </c>
      <c r="E1033" s="90">
        <v>28600</v>
      </c>
      <c r="I1033"/>
      <c r="J1033"/>
      <c r="K1033"/>
      <c r="L1033" s="92"/>
      <c r="M1033" s="92"/>
      <c r="N1033" s="92"/>
      <c r="P1033"/>
      <c r="Q1033"/>
      <c r="R1033"/>
      <c r="S1033"/>
      <c r="T1033"/>
      <c r="U1033"/>
      <c r="V1033"/>
    </row>
    <row r="1034" spans="3:22" s="14" customFormat="1" x14ac:dyDescent="0.3">
      <c r="C1034" s="90" t="s">
        <v>6428</v>
      </c>
      <c r="D1034" s="90" t="s">
        <v>6429</v>
      </c>
      <c r="E1034" s="90">
        <v>21450</v>
      </c>
      <c r="I1034"/>
      <c r="J1034"/>
      <c r="K1034"/>
      <c r="L1034" s="92"/>
      <c r="M1034" s="92"/>
      <c r="N1034" s="92"/>
      <c r="P1034"/>
      <c r="Q1034"/>
      <c r="R1034"/>
      <c r="S1034"/>
      <c r="T1034"/>
      <c r="U1034"/>
      <c r="V1034"/>
    </row>
    <row r="1035" spans="3:22" s="14" customFormat="1" x14ac:dyDescent="0.3">
      <c r="C1035" s="90" t="s">
        <v>6430</v>
      </c>
      <c r="D1035" s="90" t="s">
        <v>6431</v>
      </c>
      <c r="E1035" s="90">
        <v>38266.800000000003</v>
      </c>
      <c r="I1035"/>
      <c r="J1035"/>
      <c r="K1035"/>
      <c r="L1035" s="92"/>
      <c r="M1035" s="92"/>
      <c r="N1035" s="92"/>
      <c r="P1035"/>
      <c r="Q1035"/>
      <c r="R1035"/>
      <c r="S1035"/>
      <c r="T1035"/>
      <c r="U1035"/>
      <c r="V1035"/>
    </row>
    <row r="1036" spans="3:22" s="14" customFormat="1" x14ac:dyDescent="0.3">
      <c r="C1036" s="90" t="s">
        <v>6432</v>
      </c>
      <c r="D1036" s="90" t="s">
        <v>6433</v>
      </c>
      <c r="E1036" s="90">
        <v>19147.7</v>
      </c>
      <c r="I1036"/>
      <c r="J1036"/>
      <c r="K1036"/>
      <c r="L1036" s="92"/>
      <c r="M1036" s="92"/>
      <c r="N1036" s="92"/>
      <c r="P1036"/>
      <c r="Q1036"/>
      <c r="R1036"/>
      <c r="S1036"/>
      <c r="T1036"/>
      <c r="U1036"/>
      <c r="V1036"/>
    </row>
    <row r="1037" spans="3:22" s="14" customFormat="1" x14ac:dyDescent="0.3">
      <c r="C1037" s="90" t="s">
        <v>6434</v>
      </c>
      <c r="D1037" s="90" t="s">
        <v>6435</v>
      </c>
      <c r="E1037" s="90">
        <v>20735</v>
      </c>
      <c r="I1037"/>
      <c r="J1037"/>
      <c r="K1037"/>
      <c r="L1037" s="92"/>
      <c r="M1037" s="92"/>
      <c r="N1037" s="92"/>
      <c r="P1037"/>
      <c r="Q1037"/>
      <c r="R1037"/>
      <c r="S1037"/>
      <c r="T1037"/>
      <c r="U1037"/>
      <c r="V1037"/>
    </row>
    <row r="1038" spans="3:22" s="14" customFormat="1" x14ac:dyDescent="0.3">
      <c r="C1038" s="90" t="s">
        <v>6436</v>
      </c>
      <c r="D1038" s="90" t="s">
        <v>6437</v>
      </c>
      <c r="E1038" s="90">
        <v>24310</v>
      </c>
      <c r="I1038"/>
      <c r="J1038"/>
      <c r="K1038"/>
      <c r="L1038" s="92"/>
      <c r="M1038" s="92"/>
      <c r="N1038" s="92"/>
      <c r="P1038"/>
      <c r="Q1038"/>
      <c r="R1038"/>
      <c r="S1038"/>
      <c r="T1038"/>
      <c r="U1038"/>
      <c r="V1038"/>
    </row>
    <row r="1039" spans="3:22" s="14" customFormat="1" x14ac:dyDescent="0.3">
      <c r="C1039" s="90" t="s">
        <v>6438</v>
      </c>
      <c r="D1039" s="90" t="s">
        <v>6439</v>
      </c>
      <c r="E1039" s="90">
        <v>27387.360000000001</v>
      </c>
      <c r="I1039"/>
      <c r="J1039"/>
      <c r="K1039"/>
      <c r="L1039" s="92"/>
      <c r="M1039" s="92"/>
      <c r="N1039" s="92"/>
      <c r="P1039"/>
      <c r="Q1039"/>
      <c r="R1039"/>
      <c r="S1039"/>
      <c r="T1039"/>
      <c r="U1039"/>
      <c r="V1039"/>
    </row>
    <row r="1040" spans="3:22" s="14" customFormat="1" x14ac:dyDescent="0.3">
      <c r="C1040" s="90" t="s">
        <v>6440</v>
      </c>
      <c r="D1040" s="90" t="s">
        <v>6441</v>
      </c>
      <c r="E1040" s="90">
        <v>17789.2</v>
      </c>
      <c r="I1040"/>
      <c r="J1040"/>
      <c r="K1040"/>
      <c r="L1040" s="92"/>
      <c r="M1040" s="92"/>
      <c r="N1040" s="92"/>
      <c r="P1040"/>
      <c r="Q1040"/>
      <c r="R1040"/>
      <c r="S1040"/>
      <c r="T1040"/>
      <c r="U1040"/>
      <c r="V1040"/>
    </row>
    <row r="1041" spans="3:22" s="14" customFormat="1" x14ac:dyDescent="0.3">
      <c r="C1041" s="90" t="s">
        <v>6442</v>
      </c>
      <c r="D1041" s="90" t="s">
        <v>6443</v>
      </c>
      <c r="E1041" s="90">
        <v>18590</v>
      </c>
      <c r="I1041"/>
      <c r="J1041"/>
      <c r="K1041"/>
      <c r="L1041" s="92"/>
      <c r="M1041" s="92"/>
      <c r="N1041" s="92"/>
      <c r="P1041"/>
      <c r="Q1041"/>
      <c r="R1041"/>
      <c r="S1041"/>
      <c r="T1041"/>
      <c r="U1041"/>
      <c r="V1041"/>
    </row>
    <row r="1042" spans="3:22" s="14" customFormat="1" x14ac:dyDescent="0.3">
      <c r="C1042" s="90" t="s">
        <v>6444</v>
      </c>
      <c r="D1042" s="90" t="s">
        <v>6445</v>
      </c>
      <c r="E1042" s="90">
        <v>21693.1</v>
      </c>
      <c r="I1042"/>
      <c r="J1042"/>
      <c r="K1042"/>
      <c r="L1042" s="92"/>
      <c r="M1042" s="92"/>
      <c r="N1042" s="92"/>
      <c r="P1042"/>
      <c r="Q1042"/>
      <c r="R1042"/>
      <c r="S1042"/>
      <c r="T1042"/>
      <c r="U1042"/>
      <c r="V1042"/>
    </row>
    <row r="1043" spans="3:22" s="14" customFormat="1" x14ac:dyDescent="0.3">
      <c r="C1043" s="90" t="s">
        <v>6446</v>
      </c>
      <c r="D1043" s="90" t="s">
        <v>6447</v>
      </c>
      <c r="E1043" s="90">
        <v>27184.3</v>
      </c>
      <c r="I1043"/>
      <c r="J1043"/>
      <c r="K1043"/>
      <c r="L1043" s="92"/>
      <c r="M1043" s="92"/>
      <c r="N1043" s="92"/>
      <c r="P1043"/>
      <c r="Q1043"/>
      <c r="R1043"/>
      <c r="S1043"/>
      <c r="T1043"/>
      <c r="U1043"/>
      <c r="V1043"/>
    </row>
    <row r="1044" spans="3:22" s="14" customFormat="1" x14ac:dyDescent="0.3">
      <c r="C1044" s="90" t="s">
        <v>6448</v>
      </c>
      <c r="D1044" s="90" t="s">
        <v>6449</v>
      </c>
      <c r="E1044" s="90">
        <v>27099.07</v>
      </c>
      <c r="I1044"/>
      <c r="J1044"/>
      <c r="K1044"/>
      <c r="L1044" s="92"/>
      <c r="M1044" s="92"/>
      <c r="N1044" s="92"/>
      <c r="P1044"/>
      <c r="Q1044"/>
      <c r="R1044"/>
      <c r="S1044"/>
      <c r="T1044"/>
      <c r="U1044"/>
      <c r="V1044"/>
    </row>
    <row r="1045" spans="3:22" s="14" customFormat="1" x14ac:dyDescent="0.3">
      <c r="C1045" s="90" t="s">
        <v>6450</v>
      </c>
      <c r="D1045" s="90" t="s">
        <v>6451</v>
      </c>
      <c r="E1045" s="90">
        <v>11440</v>
      </c>
      <c r="I1045"/>
      <c r="J1045"/>
      <c r="K1045"/>
      <c r="L1045" s="92"/>
      <c r="M1045" s="92"/>
      <c r="N1045" s="92"/>
      <c r="P1045"/>
      <c r="Q1045"/>
      <c r="R1045"/>
      <c r="S1045"/>
      <c r="T1045"/>
      <c r="U1045"/>
      <c r="V1045"/>
    </row>
    <row r="1046" spans="3:22" s="14" customFormat="1" x14ac:dyDescent="0.3">
      <c r="C1046" s="90" t="s">
        <v>6452</v>
      </c>
      <c r="D1046" s="90" t="s">
        <v>6453</v>
      </c>
      <c r="E1046" s="90">
        <v>200617.27</v>
      </c>
      <c r="I1046"/>
      <c r="J1046"/>
      <c r="K1046"/>
      <c r="L1046" s="92"/>
      <c r="M1046" s="92"/>
      <c r="N1046" s="92"/>
      <c r="P1046"/>
      <c r="Q1046"/>
      <c r="R1046"/>
      <c r="S1046"/>
      <c r="T1046"/>
      <c r="U1046"/>
      <c r="V1046"/>
    </row>
    <row r="1047" spans="3:22" s="14" customFormat="1" x14ac:dyDescent="0.3">
      <c r="C1047" s="90" t="s">
        <v>6454</v>
      </c>
      <c r="D1047" s="90" t="s">
        <v>6455</v>
      </c>
      <c r="E1047" s="90">
        <v>39262.080000000002</v>
      </c>
      <c r="I1047"/>
      <c r="J1047"/>
      <c r="K1047"/>
      <c r="L1047" s="92"/>
      <c r="M1047" s="92"/>
      <c r="N1047" s="92"/>
      <c r="P1047"/>
      <c r="Q1047"/>
      <c r="R1047"/>
      <c r="S1047"/>
      <c r="T1047"/>
      <c r="U1047"/>
      <c r="V1047"/>
    </row>
    <row r="1048" spans="3:22" s="14" customFormat="1" x14ac:dyDescent="0.3">
      <c r="C1048" s="90" t="s">
        <v>6456</v>
      </c>
      <c r="D1048" s="90" t="s">
        <v>6457</v>
      </c>
      <c r="E1048" s="90">
        <v>44809.05</v>
      </c>
      <c r="I1048"/>
      <c r="J1048"/>
      <c r="K1048"/>
      <c r="L1048" s="92"/>
      <c r="M1048" s="92"/>
      <c r="N1048" s="92"/>
      <c r="P1048"/>
      <c r="Q1048"/>
      <c r="R1048"/>
      <c r="S1048"/>
      <c r="T1048"/>
      <c r="U1048"/>
      <c r="V1048"/>
    </row>
    <row r="1049" spans="3:22" s="14" customFormat="1" x14ac:dyDescent="0.3">
      <c r="C1049" s="90" t="s">
        <v>6458</v>
      </c>
      <c r="D1049" s="90" t="s">
        <v>6459</v>
      </c>
      <c r="E1049" s="90">
        <v>6352.29</v>
      </c>
      <c r="I1049"/>
      <c r="J1049"/>
      <c r="K1049"/>
      <c r="L1049" s="92"/>
      <c r="M1049" s="92"/>
      <c r="N1049" s="92"/>
      <c r="P1049"/>
      <c r="Q1049"/>
      <c r="R1049"/>
      <c r="S1049"/>
      <c r="T1049"/>
      <c r="U1049"/>
      <c r="V1049"/>
    </row>
    <row r="1050" spans="3:22" s="14" customFormat="1" x14ac:dyDescent="0.3">
      <c r="C1050" s="90" t="s">
        <v>6460</v>
      </c>
      <c r="D1050" s="90" t="s">
        <v>6461</v>
      </c>
      <c r="E1050" s="90">
        <v>6352.29</v>
      </c>
      <c r="I1050"/>
      <c r="J1050"/>
      <c r="K1050"/>
      <c r="L1050" s="92"/>
      <c r="M1050" s="92"/>
      <c r="N1050" s="92"/>
      <c r="P1050"/>
      <c r="Q1050"/>
      <c r="R1050"/>
      <c r="S1050"/>
      <c r="T1050"/>
      <c r="U1050"/>
      <c r="V1050"/>
    </row>
    <row r="1051" spans="3:22" s="14" customFormat="1" x14ac:dyDescent="0.3">
      <c r="C1051" s="90" t="s">
        <v>6462</v>
      </c>
      <c r="D1051" s="90" t="s">
        <v>6463</v>
      </c>
      <c r="E1051" s="90">
        <v>21660.71</v>
      </c>
      <c r="I1051"/>
      <c r="J1051"/>
      <c r="K1051"/>
      <c r="L1051" s="92"/>
      <c r="M1051" s="92"/>
      <c r="N1051" s="92"/>
      <c r="P1051"/>
      <c r="Q1051"/>
      <c r="R1051"/>
      <c r="S1051"/>
      <c r="T1051"/>
      <c r="U1051"/>
      <c r="V1051"/>
    </row>
    <row r="1052" spans="3:22" s="14" customFormat="1" x14ac:dyDescent="0.3">
      <c r="C1052" s="90" t="s">
        <v>6464</v>
      </c>
      <c r="D1052" s="90" t="s">
        <v>6465</v>
      </c>
      <c r="E1052" s="90">
        <v>52405.34</v>
      </c>
      <c r="I1052"/>
      <c r="J1052"/>
      <c r="K1052"/>
      <c r="L1052" s="92"/>
      <c r="M1052" s="92"/>
      <c r="N1052" s="92"/>
      <c r="P1052"/>
      <c r="Q1052"/>
      <c r="R1052"/>
      <c r="S1052"/>
      <c r="T1052"/>
      <c r="U1052"/>
      <c r="V1052"/>
    </row>
    <row r="1053" spans="3:22" s="14" customFormat="1" x14ac:dyDescent="0.3">
      <c r="C1053" s="90" t="s">
        <v>6466</v>
      </c>
      <c r="D1053" s="90" t="s">
        <v>6467</v>
      </c>
      <c r="E1053" s="90">
        <v>52405.34</v>
      </c>
      <c r="I1053"/>
      <c r="J1053"/>
      <c r="K1053"/>
      <c r="L1053" s="92"/>
      <c r="M1053" s="92"/>
      <c r="N1053" s="92"/>
      <c r="P1053"/>
      <c r="Q1053"/>
      <c r="R1053"/>
      <c r="S1053"/>
      <c r="T1053"/>
      <c r="U1053"/>
      <c r="V1053"/>
    </row>
    <row r="1054" spans="3:22" s="14" customFormat="1" x14ac:dyDescent="0.3">
      <c r="C1054" s="90" t="s">
        <v>6468</v>
      </c>
      <c r="D1054" s="90" t="s">
        <v>6469</v>
      </c>
      <c r="E1054" s="90">
        <v>54604.959999999999</v>
      </c>
      <c r="I1054"/>
      <c r="J1054"/>
      <c r="K1054"/>
      <c r="L1054" s="92"/>
      <c r="M1054" s="92"/>
      <c r="N1054" s="92"/>
      <c r="P1054"/>
      <c r="Q1054"/>
      <c r="R1054"/>
      <c r="S1054"/>
      <c r="T1054"/>
      <c r="U1054"/>
      <c r="V1054"/>
    </row>
    <row r="1055" spans="3:22" s="14" customFormat="1" x14ac:dyDescent="0.3">
      <c r="C1055" s="90" t="s">
        <v>6470</v>
      </c>
      <c r="D1055" s="90" t="s">
        <v>6471</v>
      </c>
      <c r="E1055" s="90">
        <v>54604.959999999999</v>
      </c>
      <c r="I1055"/>
      <c r="J1055"/>
      <c r="K1055"/>
      <c r="L1055" s="92"/>
      <c r="M1055" s="92"/>
      <c r="N1055" s="92"/>
      <c r="P1055"/>
      <c r="Q1055"/>
      <c r="R1055"/>
      <c r="S1055"/>
      <c r="T1055"/>
      <c r="U1055"/>
      <c r="V1055"/>
    </row>
    <row r="1056" spans="3:22" s="14" customFormat="1" x14ac:dyDescent="0.3">
      <c r="C1056" s="90" t="s">
        <v>6472</v>
      </c>
      <c r="D1056" s="90" t="s">
        <v>6473</v>
      </c>
      <c r="E1056" s="90">
        <v>69710.78</v>
      </c>
      <c r="I1056"/>
      <c r="J1056"/>
      <c r="K1056"/>
      <c r="L1056" s="92"/>
      <c r="M1056" s="92"/>
      <c r="N1056" s="92"/>
      <c r="P1056"/>
      <c r="Q1056"/>
      <c r="R1056"/>
      <c r="S1056"/>
      <c r="T1056"/>
      <c r="U1056"/>
      <c r="V1056"/>
    </row>
    <row r="1057" spans="3:22" s="14" customFormat="1" x14ac:dyDescent="0.3">
      <c r="C1057" s="90" t="s">
        <v>6474</v>
      </c>
      <c r="D1057" s="90" t="s">
        <v>6475</v>
      </c>
      <c r="E1057" s="90">
        <v>37392.269999999997</v>
      </c>
      <c r="I1057"/>
      <c r="J1057"/>
      <c r="K1057"/>
      <c r="L1057" s="92"/>
      <c r="M1057" s="92"/>
      <c r="N1057" s="92"/>
      <c r="P1057"/>
      <c r="Q1057"/>
      <c r="R1057"/>
      <c r="S1057"/>
      <c r="T1057"/>
      <c r="U1057"/>
      <c r="V1057"/>
    </row>
    <row r="1058" spans="3:22" s="14" customFormat="1" x14ac:dyDescent="0.3">
      <c r="C1058" s="90" t="s">
        <v>6476</v>
      </c>
      <c r="D1058" s="90" t="s">
        <v>6477</v>
      </c>
      <c r="E1058" s="90">
        <v>130301.49</v>
      </c>
      <c r="I1058"/>
      <c r="J1058"/>
      <c r="K1058"/>
      <c r="L1058" s="92"/>
      <c r="M1058" s="92"/>
      <c r="N1058" s="92"/>
      <c r="P1058"/>
      <c r="Q1058"/>
      <c r="R1058"/>
      <c r="S1058"/>
      <c r="T1058"/>
      <c r="U1058"/>
      <c r="V1058"/>
    </row>
    <row r="1059" spans="3:22" s="14" customFormat="1" x14ac:dyDescent="0.3">
      <c r="C1059" s="90" t="s">
        <v>6478</v>
      </c>
      <c r="D1059" s="90" t="s">
        <v>6479</v>
      </c>
      <c r="E1059" s="90">
        <v>130301.49</v>
      </c>
      <c r="I1059"/>
      <c r="J1059"/>
      <c r="K1059"/>
      <c r="L1059" s="92"/>
      <c r="M1059" s="92"/>
      <c r="N1059" s="92"/>
      <c r="P1059"/>
      <c r="Q1059"/>
      <c r="R1059"/>
      <c r="S1059"/>
      <c r="T1059"/>
      <c r="U1059"/>
      <c r="V1059"/>
    </row>
    <row r="1060" spans="3:22" s="14" customFormat="1" x14ac:dyDescent="0.3">
      <c r="C1060" s="90" t="s">
        <v>6480</v>
      </c>
      <c r="D1060" s="90" t="s">
        <v>6481</v>
      </c>
      <c r="E1060" s="90">
        <v>141511.35999999999</v>
      </c>
      <c r="I1060"/>
      <c r="J1060"/>
      <c r="K1060"/>
      <c r="L1060" s="92"/>
      <c r="M1060" s="92"/>
      <c r="N1060" s="92"/>
      <c r="P1060"/>
      <c r="Q1060"/>
      <c r="R1060"/>
      <c r="S1060"/>
      <c r="T1060"/>
      <c r="U1060"/>
      <c r="V1060"/>
    </row>
    <row r="1061" spans="3:22" s="14" customFormat="1" x14ac:dyDescent="0.3">
      <c r="C1061" s="90" t="s">
        <v>6482</v>
      </c>
      <c r="D1061" s="90" t="s">
        <v>6483</v>
      </c>
      <c r="E1061" s="90">
        <v>141511.35999999999</v>
      </c>
      <c r="I1061"/>
      <c r="J1061"/>
      <c r="K1061"/>
      <c r="L1061" s="92"/>
      <c r="M1061" s="92"/>
      <c r="N1061" s="92"/>
      <c r="P1061"/>
      <c r="Q1061"/>
      <c r="R1061"/>
      <c r="S1061"/>
      <c r="T1061"/>
      <c r="U1061"/>
      <c r="V1061"/>
    </row>
    <row r="1062" spans="3:22" s="14" customFormat="1" x14ac:dyDescent="0.3">
      <c r="C1062" s="90" t="s">
        <v>6484</v>
      </c>
      <c r="D1062" s="90" t="s">
        <v>6485</v>
      </c>
      <c r="E1062" s="90">
        <v>24972.59</v>
      </c>
      <c r="I1062"/>
      <c r="J1062"/>
      <c r="K1062"/>
      <c r="L1062" s="92"/>
      <c r="M1062" s="92"/>
      <c r="N1062" s="92"/>
      <c r="P1062"/>
      <c r="Q1062"/>
      <c r="R1062"/>
      <c r="S1062"/>
      <c r="T1062"/>
      <c r="U1062"/>
      <c r="V1062"/>
    </row>
    <row r="1063" spans="3:22" s="14" customFormat="1" x14ac:dyDescent="0.3">
      <c r="C1063" s="90" t="s">
        <v>6486</v>
      </c>
      <c r="D1063" s="90" t="s">
        <v>6487</v>
      </c>
      <c r="E1063" s="90">
        <v>24972.59</v>
      </c>
      <c r="I1063"/>
      <c r="J1063"/>
      <c r="K1063"/>
      <c r="L1063" s="92"/>
      <c r="M1063" s="92"/>
      <c r="N1063" s="92"/>
      <c r="P1063"/>
      <c r="Q1063"/>
      <c r="R1063"/>
      <c r="S1063"/>
      <c r="T1063"/>
      <c r="U1063"/>
      <c r="V1063"/>
    </row>
    <row r="1064" spans="3:22" s="14" customFormat="1" x14ac:dyDescent="0.3">
      <c r="C1064" s="90" t="s">
        <v>6488</v>
      </c>
      <c r="D1064" s="90" t="s">
        <v>6489</v>
      </c>
      <c r="E1064" s="90">
        <v>24972.59</v>
      </c>
      <c r="I1064"/>
      <c r="J1064"/>
      <c r="K1064"/>
      <c r="L1064" s="92"/>
      <c r="M1064" s="92"/>
      <c r="N1064" s="92"/>
      <c r="P1064"/>
      <c r="Q1064"/>
      <c r="R1064"/>
      <c r="S1064"/>
      <c r="T1064"/>
      <c r="U1064"/>
      <c r="V1064"/>
    </row>
    <row r="1065" spans="3:22" s="14" customFormat="1" x14ac:dyDescent="0.3">
      <c r="C1065" s="90" t="s">
        <v>6490</v>
      </c>
      <c r="D1065" s="90" t="s">
        <v>6491</v>
      </c>
      <c r="E1065" s="90">
        <v>24972.59</v>
      </c>
      <c r="I1065"/>
      <c r="J1065"/>
      <c r="K1065"/>
      <c r="L1065" s="92"/>
      <c r="M1065" s="92"/>
      <c r="N1065" s="92"/>
      <c r="P1065"/>
      <c r="Q1065"/>
      <c r="R1065"/>
      <c r="S1065"/>
      <c r="T1065"/>
      <c r="U1065"/>
      <c r="V1065"/>
    </row>
    <row r="1066" spans="3:22" s="14" customFormat="1" x14ac:dyDescent="0.3">
      <c r="C1066" s="90" t="s">
        <v>6492</v>
      </c>
      <c r="D1066" s="90" t="s">
        <v>6493</v>
      </c>
      <c r="E1066" s="90">
        <v>24972.59</v>
      </c>
      <c r="I1066"/>
      <c r="J1066"/>
      <c r="K1066"/>
      <c r="L1066" s="92"/>
      <c r="M1066" s="92"/>
      <c r="N1066" s="92"/>
      <c r="P1066"/>
      <c r="Q1066"/>
      <c r="R1066"/>
      <c r="S1066"/>
      <c r="T1066"/>
      <c r="U1066"/>
      <c r="V1066"/>
    </row>
    <row r="1067" spans="3:22" s="14" customFormat="1" x14ac:dyDescent="0.3">
      <c r="C1067" s="90" t="s">
        <v>6494</v>
      </c>
      <c r="D1067" s="90" t="s">
        <v>6495</v>
      </c>
      <c r="E1067" s="90">
        <v>24972.59</v>
      </c>
      <c r="I1067"/>
      <c r="J1067"/>
      <c r="K1067"/>
      <c r="L1067" s="92"/>
      <c r="M1067" s="92"/>
      <c r="N1067" s="92"/>
      <c r="P1067"/>
      <c r="Q1067"/>
      <c r="R1067"/>
      <c r="S1067"/>
      <c r="T1067"/>
      <c r="U1067"/>
      <c r="V1067"/>
    </row>
    <row r="1068" spans="3:22" s="14" customFormat="1" x14ac:dyDescent="0.3">
      <c r="C1068" s="90" t="s">
        <v>6496</v>
      </c>
      <c r="D1068" s="90" t="s">
        <v>6497</v>
      </c>
      <c r="E1068" s="90">
        <v>24972.59</v>
      </c>
      <c r="I1068"/>
      <c r="J1068"/>
      <c r="K1068"/>
      <c r="L1068" s="92"/>
      <c r="M1068" s="92"/>
      <c r="N1068" s="92"/>
      <c r="P1068"/>
      <c r="Q1068"/>
      <c r="R1068"/>
      <c r="S1068"/>
      <c r="T1068"/>
      <c r="U1068"/>
      <c r="V1068"/>
    </row>
    <row r="1069" spans="3:22" s="14" customFormat="1" x14ac:dyDescent="0.3">
      <c r="C1069" s="90" t="s">
        <v>6498</v>
      </c>
      <c r="D1069" s="90" t="s">
        <v>6499</v>
      </c>
      <c r="E1069" s="90">
        <v>24972.59</v>
      </c>
      <c r="I1069"/>
      <c r="J1069"/>
      <c r="K1069"/>
      <c r="L1069" s="92"/>
      <c r="M1069" s="92"/>
      <c r="N1069" s="92"/>
      <c r="P1069"/>
      <c r="Q1069"/>
      <c r="R1069"/>
      <c r="S1069"/>
      <c r="T1069"/>
      <c r="U1069"/>
      <c r="V1069"/>
    </row>
    <row r="1070" spans="3:22" s="14" customFormat="1" x14ac:dyDescent="0.3">
      <c r="C1070" s="90" t="s">
        <v>6500</v>
      </c>
      <c r="D1070" s="90" t="s">
        <v>6501</v>
      </c>
      <c r="E1070" s="90">
        <v>24972.59</v>
      </c>
      <c r="I1070"/>
      <c r="J1070"/>
      <c r="K1070"/>
      <c r="L1070" s="92"/>
      <c r="M1070" s="92"/>
      <c r="N1070" s="92"/>
      <c r="P1070"/>
      <c r="Q1070"/>
      <c r="R1070"/>
      <c r="S1070"/>
      <c r="T1070"/>
      <c r="U1070"/>
      <c r="V1070"/>
    </row>
    <row r="1071" spans="3:22" s="14" customFormat="1" x14ac:dyDescent="0.3">
      <c r="C1071" s="90" t="s">
        <v>6502</v>
      </c>
      <c r="D1071" s="90" t="s">
        <v>6503</v>
      </c>
      <c r="E1071" s="90">
        <v>29059.040000000001</v>
      </c>
      <c r="I1071"/>
      <c r="J1071"/>
      <c r="K1071"/>
      <c r="L1071" s="92"/>
      <c r="M1071" s="92"/>
      <c r="N1071" s="92"/>
      <c r="P1071"/>
      <c r="Q1071"/>
      <c r="R1071"/>
      <c r="S1071"/>
      <c r="T1071"/>
      <c r="U1071"/>
      <c r="V1071"/>
    </row>
    <row r="1072" spans="3:22" s="14" customFormat="1" x14ac:dyDescent="0.3">
      <c r="C1072" s="90" t="s">
        <v>6504</v>
      </c>
      <c r="D1072" s="90" t="s">
        <v>6505</v>
      </c>
      <c r="E1072" s="90">
        <v>29059.040000000001</v>
      </c>
      <c r="I1072"/>
      <c r="J1072"/>
      <c r="K1072"/>
      <c r="L1072" s="92"/>
      <c r="M1072" s="92"/>
      <c r="N1072" s="92"/>
      <c r="P1072"/>
      <c r="Q1072"/>
      <c r="R1072"/>
      <c r="S1072"/>
      <c r="T1072"/>
      <c r="U1072"/>
      <c r="V1072"/>
    </row>
    <row r="1073" spans="3:22" s="14" customFormat="1" x14ac:dyDescent="0.3">
      <c r="C1073" s="90" t="s">
        <v>6506</v>
      </c>
      <c r="D1073" s="90" t="s">
        <v>6507</v>
      </c>
      <c r="E1073" s="90">
        <v>29059.040000000001</v>
      </c>
      <c r="I1073"/>
      <c r="J1073"/>
      <c r="K1073"/>
      <c r="L1073" s="92"/>
      <c r="M1073" s="92"/>
      <c r="N1073" s="92"/>
      <c r="P1073"/>
      <c r="Q1073"/>
      <c r="R1073"/>
      <c r="S1073"/>
      <c r="T1073"/>
      <c r="U1073"/>
      <c r="V1073"/>
    </row>
    <row r="1074" spans="3:22" s="14" customFormat="1" x14ac:dyDescent="0.3">
      <c r="C1074" s="90" t="s">
        <v>6508</v>
      </c>
      <c r="D1074" s="90" t="s">
        <v>6509</v>
      </c>
      <c r="E1074" s="90">
        <v>6630.57</v>
      </c>
      <c r="I1074"/>
      <c r="J1074"/>
      <c r="K1074"/>
      <c r="L1074" s="92"/>
      <c r="M1074" s="92"/>
      <c r="N1074" s="92"/>
      <c r="P1074"/>
      <c r="Q1074"/>
      <c r="R1074"/>
      <c r="S1074"/>
      <c r="T1074"/>
      <c r="U1074"/>
      <c r="V1074"/>
    </row>
    <row r="1075" spans="3:22" s="14" customFormat="1" x14ac:dyDescent="0.3">
      <c r="C1075" s="90" t="s">
        <v>6510</v>
      </c>
      <c r="D1075" s="90" t="s">
        <v>6511</v>
      </c>
      <c r="E1075" s="90">
        <v>95171.29</v>
      </c>
      <c r="I1075"/>
      <c r="J1075"/>
      <c r="K1075"/>
      <c r="L1075" s="92"/>
      <c r="M1075" s="92"/>
      <c r="N1075" s="92"/>
      <c r="P1075"/>
      <c r="Q1075"/>
      <c r="R1075"/>
      <c r="S1075"/>
      <c r="T1075"/>
      <c r="U1075"/>
      <c r="V1075"/>
    </row>
    <row r="1076" spans="3:22" s="14" customFormat="1" x14ac:dyDescent="0.3">
      <c r="C1076" s="90" t="s">
        <v>6512</v>
      </c>
      <c r="D1076" s="90" t="s">
        <v>6513</v>
      </c>
      <c r="E1076" s="90">
        <v>5795.7</v>
      </c>
      <c r="I1076"/>
      <c r="J1076"/>
      <c r="K1076"/>
      <c r="L1076" s="92"/>
      <c r="M1076" s="92"/>
      <c r="N1076" s="92"/>
      <c r="P1076"/>
      <c r="Q1076"/>
      <c r="R1076"/>
      <c r="S1076"/>
      <c r="T1076"/>
      <c r="U1076"/>
      <c r="V1076"/>
    </row>
    <row r="1077" spans="3:22" s="14" customFormat="1" x14ac:dyDescent="0.3">
      <c r="C1077" s="90" t="s">
        <v>6514</v>
      </c>
      <c r="D1077" s="90" t="s">
        <v>6515</v>
      </c>
      <c r="E1077" s="90">
        <v>9246.48</v>
      </c>
      <c r="I1077"/>
      <c r="J1077"/>
      <c r="K1077"/>
      <c r="L1077" s="92"/>
      <c r="M1077" s="92"/>
      <c r="N1077" s="92"/>
      <c r="P1077"/>
      <c r="Q1077"/>
      <c r="R1077"/>
      <c r="S1077"/>
      <c r="T1077"/>
      <c r="U1077"/>
      <c r="V1077"/>
    </row>
    <row r="1078" spans="3:22" s="14" customFormat="1" x14ac:dyDescent="0.3">
      <c r="C1078" s="90" t="s">
        <v>6516</v>
      </c>
      <c r="D1078" s="90" t="s">
        <v>6517</v>
      </c>
      <c r="E1078" s="90">
        <v>12230.13</v>
      </c>
      <c r="I1078"/>
      <c r="J1078"/>
      <c r="K1078"/>
      <c r="L1078" s="92"/>
      <c r="M1078" s="92"/>
      <c r="N1078" s="92"/>
      <c r="P1078"/>
      <c r="Q1078"/>
      <c r="R1078"/>
      <c r="S1078"/>
      <c r="T1078"/>
      <c r="U1078"/>
      <c r="V1078"/>
    </row>
    <row r="1079" spans="3:22" s="14" customFormat="1" x14ac:dyDescent="0.3">
      <c r="C1079" s="90" t="s">
        <v>6518</v>
      </c>
      <c r="D1079" s="90" t="s">
        <v>6519</v>
      </c>
      <c r="E1079" s="90">
        <v>91060.87</v>
      </c>
      <c r="I1079"/>
      <c r="J1079"/>
      <c r="K1079"/>
      <c r="L1079" s="92"/>
      <c r="M1079" s="92"/>
      <c r="N1079" s="92"/>
      <c r="P1079"/>
      <c r="Q1079"/>
      <c r="R1079"/>
      <c r="S1079"/>
      <c r="T1079"/>
      <c r="U1079"/>
      <c r="V1079"/>
    </row>
    <row r="1080" spans="3:22" s="14" customFormat="1" x14ac:dyDescent="0.3">
      <c r="C1080" s="90" t="s">
        <v>6520</v>
      </c>
      <c r="D1080" s="90" t="s">
        <v>6521</v>
      </c>
      <c r="E1080" s="90">
        <v>91060.87</v>
      </c>
      <c r="I1080"/>
      <c r="J1080"/>
      <c r="K1080"/>
      <c r="L1080" s="92"/>
      <c r="M1080" s="92"/>
      <c r="N1080" s="92"/>
      <c r="P1080"/>
      <c r="Q1080"/>
      <c r="R1080"/>
      <c r="S1080"/>
      <c r="T1080"/>
      <c r="U1080"/>
      <c r="V1080"/>
    </row>
    <row r="1081" spans="3:22" s="14" customFormat="1" x14ac:dyDescent="0.3">
      <c r="C1081" s="90" t="s">
        <v>6522</v>
      </c>
      <c r="D1081" s="90" t="s">
        <v>6523</v>
      </c>
      <c r="E1081" s="90">
        <v>4066.45</v>
      </c>
      <c r="I1081"/>
      <c r="J1081"/>
      <c r="K1081"/>
      <c r="L1081" s="92"/>
      <c r="M1081" s="92"/>
      <c r="N1081" s="92"/>
      <c r="P1081"/>
      <c r="Q1081"/>
      <c r="R1081"/>
      <c r="S1081"/>
      <c r="T1081"/>
      <c r="U1081"/>
      <c r="V1081"/>
    </row>
    <row r="1082" spans="3:22" s="14" customFormat="1" x14ac:dyDescent="0.3">
      <c r="C1082" s="90" t="s">
        <v>6524</v>
      </c>
      <c r="D1082" s="90" t="s">
        <v>6525</v>
      </c>
      <c r="E1082" s="90">
        <v>1459.79</v>
      </c>
      <c r="I1082"/>
      <c r="J1082"/>
      <c r="K1082"/>
      <c r="L1082" s="92"/>
      <c r="M1082" s="92"/>
      <c r="N1082" s="92"/>
      <c r="P1082"/>
      <c r="Q1082"/>
      <c r="R1082"/>
      <c r="S1082"/>
      <c r="T1082"/>
      <c r="U1082"/>
      <c r="V1082"/>
    </row>
    <row r="1083" spans="3:22" s="14" customFormat="1" x14ac:dyDescent="0.3">
      <c r="C1083" s="90" t="s">
        <v>6526</v>
      </c>
      <c r="D1083" s="90" t="s">
        <v>6527</v>
      </c>
      <c r="E1083" s="90">
        <v>6641.92</v>
      </c>
      <c r="I1083"/>
      <c r="J1083"/>
      <c r="K1083"/>
      <c r="L1083" s="92"/>
      <c r="M1083" s="92"/>
      <c r="N1083" s="92"/>
      <c r="P1083"/>
      <c r="Q1083"/>
      <c r="R1083"/>
      <c r="S1083"/>
      <c r="T1083"/>
      <c r="U1083"/>
      <c r="V1083"/>
    </row>
    <row r="1084" spans="3:22" s="14" customFormat="1" x14ac:dyDescent="0.3">
      <c r="C1084" s="90" t="s">
        <v>6528</v>
      </c>
      <c r="D1084" s="90" t="s">
        <v>6529</v>
      </c>
      <c r="E1084" s="90">
        <v>3077.52</v>
      </c>
      <c r="I1084"/>
      <c r="J1084"/>
      <c r="K1084"/>
      <c r="L1084" s="92"/>
      <c r="M1084" s="92"/>
      <c r="N1084" s="92"/>
      <c r="P1084"/>
      <c r="Q1084"/>
      <c r="R1084"/>
      <c r="S1084"/>
      <c r="T1084"/>
      <c r="U1084"/>
      <c r="V1084"/>
    </row>
    <row r="1085" spans="3:22" s="14" customFormat="1" x14ac:dyDescent="0.3">
      <c r="C1085" s="90" t="s">
        <v>6530</v>
      </c>
      <c r="D1085" s="90" t="s">
        <v>6531</v>
      </c>
      <c r="E1085" s="90">
        <v>23015.48</v>
      </c>
      <c r="I1085"/>
      <c r="J1085"/>
      <c r="K1085"/>
      <c r="L1085" s="92"/>
      <c r="M1085" s="92"/>
      <c r="N1085" s="92"/>
      <c r="P1085"/>
      <c r="Q1085"/>
      <c r="R1085"/>
      <c r="S1085"/>
      <c r="T1085"/>
      <c r="U1085"/>
      <c r="V1085"/>
    </row>
    <row r="1086" spans="3:22" s="14" customFormat="1" x14ac:dyDescent="0.3">
      <c r="C1086" s="90" t="s">
        <v>6532</v>
      </c>
      <c r="D1086" s="90" t="s">
        <v>6533</v>
      </c>
      <c r="E1086" s="90">
        <v>25608.95</v>
      </c>
      <c r="I1086"/>
      <c r="J1086"/>
      <c r="K1086"/>
      <c r="L1086" s="92"/>
      <c r="M1086" s="92"/>
      <c r="N1086" s="92"/>
      <c r="P1086"/>
      <c r="Q1086"/>
      <c r="R1086"/>
      <c r="S1086"/>
      <c r="T1086"/>
      <c r="U1086"/>
      <c r="V1086"/>
    </row>
    <row r="1087" spans="3:22" s="14" customFormat="1" x14ac:dyDescent="0.3">
      <c r="C1087" s="90" t="s">
        <v>6534</v>
      </c>
      <c r="D1087" s="90" t="s">
        <v>6535</v>
      </c>
      <c r="E1087" s="90">
        <v>16737.310000000001</v>
      </c>
      <c r="I1087"/>
      <c r="J1087"/>
      <c r="K1087"/>
      <c r="L1087" s="92"/>
      <c r="M1087" s="92"/>
      <c r="N1087" s="92"/>
      <c r="P1087"/>
      <c r="Q1087"/>
      <c r="R1087"/>
      <c r="S1087"/>
      <c r="T1087"/>
      <c r="U1087"/>
      <c r="V1087"/>
    </row>
    <row r="1088" spans="3:22" s="14" customFormat="1" x14ac:dyDescent="0.3">
      <c r="C1088" s="90" t="s">
        <v>6536</v>
      </c>
      <c r="D1088" s="90" t="s">
        <v>6537</v>
      </c>
      <c r="E1088" s="90">
        <v>13611.51</v>
      </c>
      <c r="I1088"/>
      <c r="J1088"/>
      <c r="K1088"/>
      <c r="L1088" s="92"/>
      <c r="M1088" s="92"/>
      <c r="N1088" s="92"/>
      <c r="P1088"/>
      <c r="Q1088"/>
      <c r="R1088"/>
      <c r="S1088"/>
      <c r="T1088"/>
      <c r="U1088"/>
      <c r="V1088"/>
    </row>
    <row r="1089" spans="3:22" s="14" customFormat="1" x14ac:dyDescent="0.3">
      <c r="C1089" s="90" t="s">
        <v>6538</v>
      </c>
      <c r="D1089" s="90" t="s">
        <v>6539</v>
      </c>
      <c r="E1089" s="90">
        <v>23015.48</v>
      </c>
      <c r="I1089"/>
      <c r="J1089"/>
      <c r="K1089"/>
      <c r="L1089" s="92"/>
      <c r="M1089" s="92"/>
      <c r="N1089" s="92"/>
      <c r="P1089"/>
      <c r="Q1089"/>
      <c r="R1089"/>
      <c r="S1089"/>
      <c r="T1089"/>
      <c r="U1089"/>
      <c r="V1089"/>
    </row>
    <row r="1090" spans="3:22" s="14" customFormat="1" x14ac:dyDescent="0.3">
      <c r="C1090" s="90" t="s">
        <v>6540</v>
      </c>
      <c r="D1090" s="90" t="s">
        <v>6541</v>
      </c>
      <c r="E1090" s="90">
        <v>23970.66</v>
      </c>
      <c r="I1090"/>
      <c r="J1090"/>
      <c r="K1090"/>
      <c r="L1090" s="92"/>
      <c r="M1090" s="92"/>
      <c r="N1090" s="92"/>
      <c r="P1090"/>
      <c r="Q1090"/>
      <c r="R1090"/>
      <c r="S1090"/>
      <c r="T1090"/>
      <c r="U1090"/>
      <c r="V1090"/>
    </row>
    <row r="1091" spans="3:22" s="14" customFormat="1" x14ac:dyDescent="0.3">
      <c r="C1091" s="90" t="s">
        <v>6542</v>
      </c>
      <c r="D1091" s="90" t="s">
        <v>6543</v>
      </c>
      <c r="E1091" s="90">
        <v>23970.66</v>
      </c>
      <c r="I1091"/>
      <c r="J1091"/>
      <c r="K1091"/>
      <c r="L1091" s="92"/>
      <c r="M1091" s="92"/>
      <c r="N1091" s="92"/>
      <c r="P1091"/>
      <c r="Q1091"/>
      <c r="R1091"/>
      <c r="S1091"/>
      <c r="T1091"/>
      <c r="U1091"/>
      <c r="V1091"/>
    </row>
    <row r="1092" spans="3:22" s="14" customFormat="1" x14ac:dyDescent="0.3">
      <c r="C1092" s="90" t="s">
        <v>6544</v>
      </c>
      <c r="D1092" s="90" t="s">
        <v>6545</v>
      </c>
      <c r="E1092" s="90">
        <v>43790.13</v>
      </c>
      <c r="I1092"/>
      <c r="J1092"/>
      <c r="K1092"/>
      <c r="L1092" s="92"/>
      <c r="M1092" s="92"/>
      <c r="N1092" s="92"/>
      <c r="P1092"/>
      <c r="Q1092"/>
      <c r="R1092"/>
      <c r="S1092"/>
      <c r="T1092"/>
      <c r="U1092"/>
      <c r="V1092"/>
    </row>
    <row r="1093" spans="3:22" s="14" customFormat="1" x14ac:dyDescent="0.3">
      <c r="C1093" s="90" t="s">
        <v>6546</v>
      </c>
      <c r="D1093" s="90" t="s">
        <v>6547</v>
      </c>
      <c r="E1093" s="90">
        <v>21876.53</v>
      </c>
      <c r="I1093"/>
      <c r="J1093"/>
      <c r="K1093"/>
      <c r="L1093" s="92"/>
      <c r="M1093" s="92"/>
      <c r="N1093" s="92"/>
      <c r="P1093"/>
      <c r="Q1093"/>
      <c r="R1093"/>
      <c r="S1093"/>
      <c r="T1093"/>
      <c r="U1093"/>
      <c r="V1093"/>
    </row>
    <row r="1094" spans="3:22" s="14" customFormat="1" x14ac:dyDescent="0.3">
      <c r="C1094" s="90" t="s">
        <v>6548</v>
      </c>
      <c r="D1094" s="90" t="s">
        <v>6549</v>
      </c>
      <c r="E1094" s="90">
        <v>25579.97</v>
      </c>
      <c r="I1094"/>
      <c r="J1094"/>
      <c r="K1094"/>
      <c r="L1094" s="92"/>
      <c r="M1094" s="92"/>
      <c r="N1094" s="92"/>
      <c r="P1094"/>
      <c r="Q1094"/>
      <c r="R1094"/>
      <c r="S1094"/>
      <c r="T1094"/>
      <c r="U1094"/>
      <c r="V1094"/>
    </row>
    <row r="1095" spans="3:22" s="14" customFormat="1" x14ac:dyDescent="0.3">
      <c r="C1095" s="90" t="s">
        <v>6550</v>
      </c>
      <c r="D1095" s="90" t="s">
        <v>6551</v>
      </c>
      <c r="E1095" s="90">
        <v>25579.97</v>
      </c>
      <c r="I1095"/>
      <c r="J1095"/>
      <c r="K1095"/>
      <c r="L1095" s="92"/>
      <c r="M1095" s="92"/>
      <c r="N1095" s="92"/>
      <c r="P1095"/>
      <c r="Q1095"/>
      <c r="R1095"/>
      <c r="S1095"/>
      <c r="T1095"/>
      <c r="U1095"/>
      <c r="V1095"/>
    </row>
    <row r="1096" spans="3:22" s="14" customFormat="1" x14ac:dyDescent="0.3">
      <c r="C1096" s="90" t="s">
        <v>6552</v>
      </c>
      <c r="D1096" s="90" t="s">
        <v>6553</v>
      </c>
      <c r="E1096" s="90">
        <v>65753.47</v>
      </c>
      <c r="I1096"/>
      <c r="J1096"/>
      <c r="K1096"/>
      <c r="L1096" s="92"/>
      <c r="M1096" s="92"/>
      <c r="N1096" s="92"/>
      <c r="P1096"/>
      <c r="Q1096"/>
      <c r="R1096"/>
      <c r="S1096"/>
      <c r="T1096"/>
      <c r="U1096"/>
      <c r="V1096"/>
    </row>
    <row r="1097" spans="3:22" s="14" customFormat="1" x14ac:dyDescent="0.3">
      <c r="C1097" s="90" t="s">
        <v>6554</v>
      </c>
      <c r="D1097" s="90" t="s">
        <v>6555</v>
      </c>
      <c r="E1097" s="90">
        <v>65753.47</v>
      </c>
      <c r="I1097"/>
      <c r="J1097"/>
      <c r="K1097"/>
      <c r="L1097" s="92"/>
      <c r="M1097" s="92"/>
      <c r="N1097" s="92"/>
      <c r="P1097"/>
      <c r="Q1097"/>
      <c r="R1097"/>
      <c r="S1097"/>
      <c r="T1097"/>
      <c r="U1097"/>
      <c r="V1097"/>
    </row>
    <row r="1098" spans="3:22" s="14" customFormat="1" x14ac:dyDescent="0.3">
      <c r="C1098" s="90" t="s">
        <v>6556</v>
      </c>
      <c r="D1098" s="90" t="s">
        <v>6557</v>
      </c>
      <c r="E1098" s="90">
        <v>65753.47</v>
      </c>
      <c r="I1098"/>
      <c r="J1098"/>
      <c r="K1098"/>
      <c r="L1098" s="92"/>
      <c r="M1098" s="92"/>
      <c r="N1098" s="92"/>
      <c r="P1098"/>
      <c r="Q1098"/>
      <c r="R1098"/>
      <c r="S1098"/>
      <c r="T1098"/>
      <c r="U1098"/>
      <c r="V1098"/>
    </row>
    <row r="1099" spans="3:22" s="14" customFormat="1" x14ac:dyDescent="0.3">
      <c r="C1099" s="90" t="s">
        <v>6558</v>
      </c>
      <c r="D1099" s="90" t="s">
        <v>6559</v>
      </c>
      <c r="E1099" s="90">
        <v>9364.74</v>
      </c>
      <c r="I1099"/>
      <c r="J1099"/>
      <c r="K1099"/>
      <c r="L1099" s="92"/>
      <c r="M1099" s="92"/>
      <c r="N1099" s="92"/>
      <c r="P1099"/>
      <c r="Q1099"/>
      <c r="R1099"/>
      <c r="S1099"/>
      <c r="T1099"/>
      <c r="U1099"/>
      <c r="V1099"/>
    </row>
    <row r="1100" spans="3:22" s="14" customFormat="1" x14ac:dyDescent="0.3">
      <c r="C1100" s="90" t="s">
        <v>6560</v>
      </c>
      <c r="D1100" s="90" t="s">
        <v>6561</v>
      </c>
      <c r="E1100" s="90">
        <v>7552.06</v>
      </c>
      <c r="I1100"/>
      <c r="J1100"/>
      <c r="K1100"/>
      <c r="L1100" s="92"/>
      <c r="M1100" s="92"/>
      <c r="N1100" s="92"/>
      <c r="P1100"/>
      <c r="Q1100"/>
      <c r="R1100"/>
      <c r="S1100"/>
      <c r="T1100"/>
      <c r="U1100"/>
      <c r="V1100"/>
    </row>
    <row r="1101" spans="3:22" s="14" customFormat="1" x14ac:dyDescent="0.3">
      <c r="C1101" s="90" t="s">
        <v>6562</v>
      </c>
      <c r="D1101" s="90" t="s">
        <v>6563</v>
      </c>
      <c r="E1101" s="90">
        <v>16569.32</v>
      </c>
      <c r="I1101"/>
      <c r="J1101"/>
      <c r="K1101"/>
      <c r="L1101" s="92"/>
      <c r="M1101" s="92"/>
      <c r="N1101" s="92"/>
      <c r="P1101"/>
      <c r="Q1101"/>
      <c r="R1101"/>
      <c r="S1101"/>
      <c r="T1101"/>
      <c r="U1101"/>
      <c r="V1101"/>
    </row>
    <row r="1102" spans="3:22" s="14" customFormat="1" x14ac:dyDescent="0.3">
      <c r="C1102" s="90" t="s">
        <v>6564</v>
      </c>
      <c r="D1102" s="90" t="s">
        <v>6565</v>
      </c>
      <c r="E1102" s="90">
        <v>20659.080000000002</v>
      </c>
      <c r="I1102"/>
      <c r="J1102"/>
      <c r="K1102"/>
      <c r="L1102" s="92"/>
      <c r="M1102" s="92"/>
      <c r="N1102" s="92"/>
      <c r="P1102"/>
      <c r="Q1102"/>
      <c r="R1102"/>
      <c r="S1102"/>
      <c r="T1102"/>
      <c r="U1102"/>
      <c r="V1102"/>
    </row>
    <row r="1103" spans="3:22" s="14" customFormat="1" x14ac:dyDescent="0.3">
      <c r="C1103" s="90" t="s">
        <v>6566</v>
      </c>
      <c r="D1103" s="90" t="s">
        <v>6567</v>
      </c>
      <c r="E1103" s="90">
        <v>19798.12</v>
      </c>
      <c r="I1103"/>
      <c r="J1103"/>
      <c r="K1103"/>
      <c r="L1103" s="92"/>
      <c r="M1103" s="92"/>
      <c r="N1103" s="92"/>
      <c r="P1103"/>
      <c r="Q1103"/>
      <c r="R1103"/>
      <c r="S1103"/>
      <c r="T1103"/>
      <c r="U1103"/>
      <c r="V1103"/>
    </row>
    <row r="1104" spans="3:22" s="14" customFormat="1" x14ac:dyDescent="0.3">
      <c r="C1104" s="90" t="s">
        <v>6568</v>
      </c>
      <c r="D1104" s="90" t="s">
        <v>6569</v>
      </c>
      <c r="E1104" s="90">
        <v>19798.12</v>
      </c>
      <c r="I1104"/>
      <c r="J1104"/>
      <c r="K1104"/>
      <c r="L1104" s="92"/>
      <c r="M1104" s="92"/>
      <c r="N1104" s="92"/>
      <c r="P1104"/>
      <c r="Q1104"/>
      <c r="R1104"/>
      <c r="S1104"/>
      <c r="T1104"/>
      <c r="U1104"/>
      <c r="V1104"/>
    </row>
    <row r="1105" spans="3:22" s="14" customFormat="1" x14ac:dyDescent="0.3">
      <c r="C1105" s="90" t="s">
        <v>6570</v>
      </c>
      <c r="D1105" s="90" t="s">
        <v>6571</v>
      </c>
      <c r="E1105" s="90">
        <v>12496.06</v>
      </c>
      <c r="I1105"/>
      <c r="J1105"/>
      <c r="K1105"/>
      <c r="L1105" s="92"/>
      <c r="M1105" s="92"/>
      <c r="N1105" s="92"/>
      <c r="P1105"/>
      <c r="Q1105"/>
      <c r="R1105"/>
      <c r="S1105"/>
      <c r="T1105"/>
      <c r="U1105"/>
      <c r="V1105"/>
    </row>
    <row r="1106" spans="3:22" s="14" customFormat="1" x14ac:dyDescent="0.3">
      <c r="C1106" s="90" t="s">
        <v>6572</v>
      </c>
      <c r="D1106" s="90" t="s">
        <v>6573</v>
      </c>
      <c r="E1106" s="90">
        <v>38834.879999999997</v>
      </c>
      <c r="I1106"/>
      <c r="J1106"/>
      <c r="K1106"/>
      <c r="L1106" s="92"/>
      <c r="M1106" s="92"/>
      <c r="N1106" s="92"/>
      <c r="P1106"/>
      <c r="Q1106"/>
      <c r="R1106"/>
      <c r="S1106"/>
      <c r="T1106"/>
      <c r="U1106"/>
      <c r="V1106"/>
    </row>
    <row r="1107" spans="3:22" s="14" customFormat="1" x14ac:dyDescent="0.3">
      <c r="C1107" s="90" t="s">
        <v>6574</v>
      </c>
      <c r="D1107" s="90" t="s">
        <v>6575</v>
      </c>
      <c r="E1107" s="90">
        <v>13495.54</v>
      </c>
      <c r="I1107"/>
      <c r="J1107"/>
      <c r="K1107"/>
      <c r="L1107" s="92"/>
      <c r="M1107" s="92"/>
      <c r="N1107" s="92"/>
      <c r="P1107"/>
      <c r="Q1107"/>
      <c r="R1107"/>
      <c r="S1107"/>
      <c r="T1107"/>
      <c r="U1107"/>
      <c r="V1107"/>
    </row>
    <row r="1108" spans="3:22" s="14" customFormat="1" x14ac:dyDescent="0.3">
      <c r="C1108" s="90" t="s">
        <v>6576</v>
      </c>
      <c r="D1108" s="90" t="s">
        <v>6577</v>
      </c>
      <c r="E1108" s="90">
        <v>13495.54</v>
      </c>
      <c r="I1108"/>
      <c r="J1108"/>
      <c r="K1108"/>
      <c r="L1108" s="92"/>
      <c r="M1108" s="92"/>
      <c r="N1108" s="92"/>
      <c r="P1108"/>
      <c r="Q1108"/>
      <c r="R1108"/>
      <c r="S1108"/>
      <c r="T1108"/>
      <c r="U1108"/>
      <c r="V1108"/>
    </row>
    <row r="1109" spans="3:22" s="14" customFormat="1" x14ac:dyDescent="0.3">
      <c r="C1109" s="90" t="s">
        <v>6578</v>
      </c>
      <c r="D1109" s="90" t="s">
        <v>6579</v>
      </c>
      <c r="E1109" s="90">
        <v>13495.54</v>
      </c>
      <c r="I1109"/>
      <c r="J1109"/>
      <c r="K1109"/>
      <c r="L1109" s="92"/>
      <c r="M1109" s="92"/>
      <c r="N1109" s="92"/>
      <c r="P1109"/>
      <c r="Q1109"/>
      <c r="R1109"/>
      <c r="S1109"/>
      <c r="T1109"/>
      <c r="U1109"/>
      <c r="V1109"/>
    </row>
    <row r="1110" spans="3:22" s="14" customFormat="1" x14ac:dyDescent="0.3">
      <c r="C1110" s="90" t="s">
        <v>6580</v>
      </c>
      <c r="D1110" s="90" t="s">
        <v>6581</v>
      </c>
      <c r="E1110" s="90">
        <v>3510.06</v>
      </c>
      <c r="I1110"/>
      <c r="J1110"/>
      <c r="K1110"/>
      <c r="L1110" s="92"/>
      <c r="M1110" s="92"/>
      <c r="N1110" s="92"/>
      <c r="P1110"/>
      <c r="Q1110"/>
      <c r="R1110"/>
      <c r="S1110"/>
      <c r="T1110"/>
      <c r="U1110"/>
      <c r="V1110"/>
    </row>
    <row r="1111" spans="3:22" s="14" customFormat="1" x14ac:dyDescent="0.3">
      <c r="C1111" s="90" t="s">
        <v>6582</v>
      </c>
      <c r="D1111" s="90" t="s">
        <v>6583</v>
      </c>
      <c r="E1111" s="90">
        <v>3510.06</v>
      </c>
      <c r="I1111"/>
      <c r="J1111"/>
      <c r="K1111"/>
      <c r="L1111" s="92"/>
      <c r="M1111" s="92"/>
      <c r="N1111" s="92"/>
      <c r="P1111"/>
      <c r="Q1111"/>
      <c r="R1111"/>
      <c r="S1111"/>
      <c r="T1111"/>
      <c r="U1111"/>
      <c r="V1111"/>
    </row>
    <row r="1112" spans="3:22" s="14" customFormat="1" x14ac:dyDescent="0.3">
      <c r="C1112" s="90" t="s">
        <v>6584</v>
      </c>
      <c r="D1112" s="90" t="s">
        <v>6585</v>
      </c>
      <c r="E1112" s="90">
        <v>17088.79</v>
      </c>
      <c r="I1112"/>
      <c r="J1112"/>
      <c r="K1112"/>
      <c r="L1112" s="92"/>
      <c r="M1112" s="92"/>
      <c r="N1112" s="92"/>
      <c r="P1112"/>
      <c r="Q1112"/>
      <c r="R1112"/>
      <c r="S1112"/>
      <c r="T1112"/>
      <c r="U1112"/>
      <c r="V1112"/>
    </row>
    <row r="1113" spans="3:22" s="14" customFormat="1" x14ac:dyDescent="0.3">
      <c r="C1113" s="90" t="s">
        <v>6586</v>
      </c>
      <c r="D1113" s="90" t="s">
        <v>6587</v>
      </c>
      <c r="E1113" s="90">
        <v>19921.96</v>
      </c>
      <c r="I1113"/>
      <c r="J1113"/>
      <c r="K1113"/>
      <c r="L1113" s="92"/>
      <c r="M1113" s="92"/>
      <c r="N1113" s="92"/>
      <c r="P1113"/>
      <c r="Q1113"/>
      <c r="R1113"/>
      <c r="S1113"/>
      <c r="T1113"/>
      <c r="U1113"/>
      <c r="V1113"/>
    </row>
    <row r="1114" spans="3:22" s="14" customFormat="1" x14ac:dyDescent="0.3">
      <c r="C1114" s="90" t="s">
        <v>6588</v>
      </c>
      <c r="D1114" s="90" t="s">
        <v>6589</v>
      </c>
      <c r="E1114" s="90">
        <v>19921.96</v>
      </c>
      <c r="I1114"/>
      <c r="J1114"/>
      <c r="K1114"/>
      <c r="L1114" s="92"/>
      <c r="M1114" s="92"/>
      <c r="N1114" s="92"/>
      <c r="P1114"/>
      <c r="Q1114"/>
      <c r="R1114"/>
      <c r="S1114"/>
      <c r="T1114"/>
      <c r="U1114"/>
      <c r="V1114"/>
    </row>
    <row r="1115" spans="3:22" s="14" customFormat="1" x14ac:dyDescent="0.3">
      <c r="C1115" s="90" t="s">
        <v>6590</v>
      </c>
      <c r="D1115" s="90" t="s">
        <v>6591</v>
      </c>
      <c r="E1115" s="90">
        <v>29645.67</v>
      </c>
      <c r="I1115"/>
      <c r="J1115"/>
      <c r="K1115"/>
      <c r="L1115" s="92"/>
      <c r="M1115" s="92"/>
      <c r="N1115" s="92"/>
      <c r="P1115"/>
      <c r="Q1115"/>
      <c r="R1115"/>
      <c r="S1115"/>
      <c r="T1115"/>
      <c r="U1115"/>
      <c r="V1115"/>
    </row>
    <row r="1116" spans="3:22" s="14" customFormat="1" x14ac:dyDescent="0.3">
      <c r="C1116" s="90" t="s">
        <v>6592</v>
      </c>
      <c r="D1116" s="90" t="s">
        <v>6593</v>
      </c>
      <c r="E1116" s="90">
        <v>41844.46</v>
      </c>
      <c r="I1116"/>
      <c r="J1116"/>
      <c r="K1116"/>
      <c r="L1116" s="92"/>
      <c r="M1116" s="92"/>
      <c r="N1116" s="92"/>
      <c r="P1116"/>
      <c r="Q1116"/>
      <c r="R1116"/>
      <c r="S1116"/>
      <c r="T1116"/>
      <c r="U1116"/>
      <c r="V1116"/>
    </row>
    <row r="1117" spans="3:22" s="14" customFormat="1" x14ac:dyDescent="0.3">
      <c r="C1117" s="90" t="s">
        <v>6594</v>
      </c>
      <c r="D1117" s="90" t="s">
        <v>6595</v>
      </c>
      <c r="E1117" s="90">
        <v>12201.49</v>
      </c>
      <c r="I1117"/>
      <c r="J1117"/>
      <c r="K1117"/>
      <c r="L1117" s="92"/>
      <c r="M1117" s="92"/>
      <c r="N1117" s="92"/>
      <c r="P1117"/>
      <c r="Q1117"/>
      <c r="R1117"/>
      <c r="S1117"/>
      <c r="T1117"/>
      <c r="U1117"/>
      <c r="V1117"/>
    </row>
    <row r="1118" spans="3:22" s="14" customFormat="1" x14ac:dyDescent="0.3">
      <c r="C1118" s="90" t="s">
        <v>6596</v>
      </c>
      <c r="D1118" s="90" t="s">
        <v>6597</v>
      </c>
      <c r="E1118" s="90">
        <v>12201.49</v>
      </c>
      <c r="I1118"/>
      <c r="J1118"/>
      <c r="K1118"/>
      <c r="L1118" s="92"/>
      <c r="M1118" s="92"/>
      <c r="N1118" s="92"/>
      <c r="P1118"/>
      <c r="Q1118"/>
      <c r="R1118"/>
      <c r="S1118"/>
      <c r="T1118"/>
      <c r="U1118"/>
      <c r="V1118"/>
    </row>
    <row r="1119" spans="3:22" s="14" customFormat="1" x14ac:dyDescent="0.3">
      <c r="C1119" s="90" t="s">
        <v>6598</v>
      </c>
      <c r="D1119" s="90" t="s">
        <v>6599</v>
      </c>
      <c r="E1119" s="90">
        <v>12201.49</v>
      </c>
      <c r="I1119"/>
      <c r="J1119"/>
      <c r="K1119"/>
      <c r="L1119" s="92"/>
      <c r="M1119" s="92"/>
      <c r="N1119" s="92"/>
      <c r="P1119"/>
      <c r="Q1119"/>
      <c r="R1119"/>
      <c r="S1119"/>
      <c r="T1119"/>
      <c r="U1119"/>
      <c r="V1119"/>
    </row>
    <row r="1120" spans="3:22" s="14" customFormat="1" x14ac:dyDescent="0.3">
      <c r="C1120" s="90" t="s">
        <v>6600</v>
      </c>
      <c r="D1120" s="90" t="s">
        <v>6601</v>
      </c>
      <c r="E1120" s="90">
        <v>66971.98</v>
      </c>
      <c r="I1120"/>
      <c r="J1120"/>
      <c r="K1120"/>
      <c r="L1120" s="92"/>
      <c r="M1120" s="92"/>
      <c r="N1120" s="92"/>
      <c r="P1120"/>
      <c r="Q1120"/>
      <c r="R1120"/>
      <c r="S1120"/>
      <c r="T1120"/>
      <c r="U1120"/>
      <c r="V1120"/>
    </row>
    <row r="1121" spans="3:22" s="14" customFormat="1" x14ac:dyDescent="0.3">
      <c r="C1121" s="90" t="s">
        <v>6602</v>
      </c>
      <c r="D1121" s="90" t="s">
        <v>6603</v>
      </c>
      <c r="E1121" s="90">
        <v>66971.98</v>
      </c>
      <c r="I1121"/>
      <c r="J1121"/>
      <c r="K1121"/>
      <c r="L1121" s="92"/>
      <c r="M1121" s="92"/>
      <c r="N1121" s="92"/>
      <c r="P1121"/>
      <c r="Q1121"/>
      <c r="R1121"/>
      <c r="S1121"/>
      <c r="T1121"/>
      <c r="U1121"/>
      <c r="V1121"/>
    </row>
    <row r="1122" spans="3:22" s="14" customFormat="1" x14ac:dyDescent="0.3">
      <c r="C1122" s="90" t="s">
        <v>6604</v>
      </c>
      <c r="D1122" s="90" t="s">
        <v>6605</v>
      </c>
      <c r="E1122" s="90">
        <v>66971.98</v>
      </c>
      <c r="I1122"/>
      <c r="J1122"/>
      <c r="K1122"/>
      <c r="L1122" s="92"/>
      <c r="M1122" s="92"/>
      <c r="N1122" s="92"/>
      <c r="P1122"/>
      <c r="Q1122"/>
      <c r="R1122"/>
      <c r="S1122"/>
      <c r="T1122"/>
      <c r="U1122"/>
      <c r="V1122"/>
    </row>
    <row r="1123" spans="3:22" s="14" customFormat="1" x14ac:dyDescent="0.3">
      <c r="C1123" s="90" t="s">
        <v>6606</v>
      </c>
      <c r="D1123" s="90" t="s">
        <v>6607</v>
      </c>
      <c r="E1123" s="90">
        <v>11656.36</v>
      </c>
      <c r="I1123"/>
      <c r="J1123"/>
      <c r="K1123"/>
      <c r="L1123" s="92"/>
      <c r="M1123" s="92"/>
      <c r="N1123" s="92"/>
      <c r="P1123"/>
      <c r="Q1123"/>
      <c r="R1123"/>
      <c r="S1123"/>
      <c r="T1123"/>
      <c r="U1123"/>
      <c r="V1123"/>
    </row>
    <row r="1124" spans="3:22" s="14" customFormat="1" x14ac:dyDescent="0.3">
      <c r="C1124" s="90" t="s">
        <v>6608</v>
      </c>
      <c r="D1124" s="90" t="s">
        <v>6609</v>
      </c>
      <c r="E1124" s="90">
        <v>39565.43</v>
      </c>
      <c r="I1124"/>
      <c r="J1124"/>
      <c r="K1124"/>
      <c r="L1124" s="92"/>
      <c r="M1124" s="92"/>
      <c r="N1124" s="92"/>
      <c r="P1124"/>
      <c r="Q1124"/>
      <c r="R1124"/>
      <c r="S1124"/>
      <c r="T1124"/>
      <c r="U1124"/>
      <c r="V1124"/>
    </row>
    <row r="1125" spans="3:22" s="14" customFormat="1" x14ac:dyDescent="0.3">
      <c r="C1125" s="90" t="s">
        <v>6610</v>
      </c>
      <c r="D1125" s="90" t="s">
        <v>6611</v>
      </c>
      <c r="E1125" s="90">
        <v>26409.74</v>
      </c>
      <c r="I1125"/>
      <c r="J1125"/>
      <c r="K1125"/>
      <c r="L1125" s="92"/>
      <c r="M1125" s="92"/>
      <c r="N1125" s="92"/>
      <c r="P1125"/>
      <c r="Q1125"/>
      <c r="R1125"/>
      <c r="S1125"/>
      <c r="T1125"/>
      <c r="U1125"/>
      <c r="V1125"/>
    </row>
    <row r="1126" spans="3:22" s="14" customFormat="1" x14ac:dyDescent="0.3">
      <c r="C1126" s="90" t="s">
        <v>6612</v>
      </c>
      <c r="D1126" s="90" t="s">
        <v>6613</v>
      </c>
      <c r="E1126" s="90">
        <v>26409.74</v>
      </c>
      <c r="I1126"/>
      <c r="J1126"/>
      <c r="K1126"/>
      <c r="L1126" s="92"/>
      <c r="M1126" s="92"/>
      <c r="N1126" s="92"/>
      <c r="P1126"/>
      <c r="Q1126"/>
      <c r="R1126"/>
      <c r="S1126"/>
      <c r="T1126"/>
      <c r="U1126"/>
      <c r="V1126"/>
    </row>
    <row r="1127" spans="3:22" s="14" customFormat="1" x14ac:dyDescent="0.3">
      <c r="C1127" s="90" t="s">
        <v>6614</v>
      </c>
      <c r="D1127" s="90" t="s">
        <v>6615</v>
      </c>
      <c r="E1127" s="90">
        <v>26409.74</v>
      </c>
      <c r="I1127"/>
      <c r="J1127"/>
      <c r="K1127"/>
      <c r="L1127" s="92"/>
      <c r="M1127" s="92"/>
      <c r="N1127" s="92"/>
      <c r="P1127"/>
      <c r="Q1127"/>
      <c r="R1127"/>
      <c r="S1127"/>
      <c r="T1127"/>
      <c r="U1127"/>
      <c r="V1127"/>
    </row>
    <row r="1128" spans="3:22" s="14" customFormat="1" x14ac:dyDescent="0.3">
      <c r="C1128" s="90" t="s">
        <v>6616</v>
      </c>
      <c r="D1128" s="90" t="s">
        <v>6617</v>
      </c>
      <c r="E1128" s="90">
        <v>23307.759999999998</v>
      </c>
      <c r="I1128"/>
      <c r="J1128"/>
      <c r="K1128"/>
      <c r="L1128" s="92"/>
      <c r="M1128" s="92"/>
      <c r="N1128" s="92"/>
      <c r="P1128"/>
      <c r="Q1128"/>
      <c r="R1128"/>
      <c r="S1128"/>
      <c r="T1128"/>
      <c r="U1128"/>
      <c r="V1128"/>
    </row>
    <row r="1129" spans="3:22" s="14" customFormat="1" x14ac:dyDescent="0.3">
      <c r="C1129" s="90" t="s">
        <v>6618</v>
      </c>
      <c r="D1129" s="90" t="s">
        <v>6619</v>
      </c>
      <c r="E1129" s="90">
        <v>23307.759999999998</v>
      </c>
      <c r="I1129"/>
      <c r="J1129"/>
      <c r="K1129"/>
      <c r="L1129" s="92"/>
      <c r="M1129" s="92"/>
      <c r="N1129" s="92"/>
      <c r="P1129"/>
      <c r="Q1129"/>
      <c r="R1129"/>
      <c r="S1129"/>
      <c r="T1129"/>
      <c r="U1129"/>
      <c r="V1129"/>
    </row>
    <row r="1130" spans="3:22" s="14" customFormat="1" x14ac:dyDescent="0.3">
      <c r="C1130" s="90" t="s">
        <v>6620</v>
      </c>
      <c r="D1130" s="90" t="s">
        <v>6621</v>
      </c>
      <c r="E1130" s="90">
        <v>23307.759999999998</v>
      </c>
      <c r="I1130"/>
      <c r="J1130"/>
      <c r="K1130"/>
      <c r="L1130" s="92"/>
      <c r="M1130" s="92"/>
      <c r="N1130" s="92"/>
      <c r="P1130"/>
      <c r="Q1130"/>
      <c r="R1130"/>
      <c r="S1130"/>
      <c r="T1130"/>
      <c r="U1130"/>
      <c r="V1130"/>
    </row>
    <row r="1131" spans="3:22" s="14" customFormat="1" x14ac:dyDescent="0.3">
      <c r="C1131" s="90" t="s">
        <v>6622</v>
      </c>
      <c r="D1131" s="90" t="s">
        <v>6623</v>
      </c>
      <c r="E1131" s="90">
        <v>9429.1200000000008</v>
      </c>
      <c r="I1131"/>
      <c r="J1131"/>
      <c r="K1131"/>
      <c r="L1131" s="92"/>
      <c r="M1131" s="92"/>
      <c r="N1131" s="92"/>
      <c r="P1131"/>
      <c r="Q1131"/>
      <c r="R1131"/>
      <c r="S1131"/>
      <c r="T1131"/>
      <c r="U1131"/>
      <c r="V1131"/>
    </row>
    <row r="1132" spans="3:22" s="14" customFormat="1" x14ac:dyDescent="0.3">
      <c r="C1132" s="90" t="s">
        <v>6624</v>
      </c>
      <c r="D1132" s="90" t="s">
        <v>6625</v>
      </c>
      <c r="E1132" s="90">
        <v>23307.759999999998</v>
      </c>
      <c r="I1132"/>
      <c r="J1132"/>
      <c r="K1132"/>
      <c r="L1132" s="92"/>
      <c r="M1132" s="92"/>
      <c r="N1132" s="92"/>
      <c r="P1132"/>
      <c r="Q1132"/>
      <c r="R1132"/>
      <c r="S1132"/>
      <c r="T1132"/>
      <c r="U1132"/>
      <c r="V1132"/>
    </row>
    <row r="1133" spans="3:22" s="14" customFormat="1" x14ac:dyDescent="0.3">
      <c r="C1133" s="90" t="s">
        <v>6626</v>
      </c>
      <c r="D1133" s="90" t="s">
        <v>6627</v>
      </c>
      <c r="E1133" s="90">
        <v>23307.759999999998</v>
      </c>
      <c r="I1133"/>
      <c r="J1133"/>
      <c r="K1133"/>
      <c r="L1133" s="92"/>
      <c r="M1133" s="92"/>
      <c r="N1133" s="92"/>
      <c r="P1133"/>
      <c r="Q1133"/>
      <c r="R1133"/>
      <c r="S1133"/>
      <c r="T1133"/>
      <c r="U1133"/>
      <c r="V1133"/>
    </row>
    <row r="1134" spans="3:22" s="14" customFormat="1" x14ac:dyDescent="0.3">
      <c r="C1134" s="90" t="s">
        <v>6628</v>
      </c>
      <c r="D1134" s="90" t="s">
        <v>6629</v>
      </c>
      <c r="E1134" s="90">
        <v>23307.759999999998</v>
      </c>
      <c r="I1134"/>
      <c r="J1134"/>
      <c r="K1134"/>
      <c r="L1134" s="92"/>
      <c r="M1134" s="92"/>
      <c r="N1134" s="92"/>
      <c r="P1134"/>
      <c r="Q1134"/>
      <c r="R1134"/>
      <c r="S1134"/>
      <c r="T1134"/>
      <c r="U1134"/>
      <c r="V1134"/>
    </row>
    <row r="1135" spans="3:22" s="14" customFormat="1" x14ac:dyDescent="0.3">
      <c r="C1135" s="90" t="s">
        <v>6630</v>
      </c>
      <c r="D1135" s="90" t="s">
        <v>6631</v>
      </c>
      <c r="E1135" s="90">
        <v>8924.73</v>
      </c>
      <c r="I1135"/>
      <c r="J1135"/>
      <c r="K1135"/>
      <c r="L1135" s="92"/>
      <c r="M1135" s="92"/>
      <c r="N1135" s="92"/>
      <c r="P1135"/>
      <c r="Q1135"/>
      <c r="R1135"/>
      <c r="S1135"/>
      <c r="T1135"/>
      <c r="U1135"/>
      <c r="V1135"/>
    </row>
    <row r="1136" spans="3:22" s="14" customFormat="1" x14ac:dyDescent="0.3">
      <c r="C1136" s="90" t="s">
        <v>6632</v>
      </c>
      <c r="D1136" s="90" t="s">
        <v>6633</v>
      </c>
      <c r="E1136" s="90">
        <v>8924.73</v>
      </c>
      <c r="I1136"/>
      <c r="J1136"/>
      <c r="K1136"/>
      <c r="L1136" s="92"/>
      <c r="M1136" s="92"/>
      <c r="N1136" s="92"/>
      <c r="P1136"/>
      <c r="Q1136"/>
      <c r="R1136"/>
      <c r="S1136"/>
      <c r="T1136"/>
      <c r="U1136"/>
      <c r="V1136"/>
    </row>
    <row r="1137" spans="3:22" s="14" customFormat="1" x14ac:dyDescent="0.3">
      <c r="C1137" s="90" t="s">
        <v>6634</v>
      </c>
      <c r="D1137" s="90" t="s">
        <v>6633</v>
      </c>
      <c r="E1137" s="90">
        <v>8924.73</v>
      </c>
      <c r="I1137"/>
      <c r="J1137"/>
      <c r="K1137"/>
      <c r="L1137" s="92"/>
      <c r="M1137" s="92"/>
      <c r="N1137" s="92"/>
      <c r="P1137"/>
      <c r="Q1137"/>
      <c r="R1137"/>
      <c r="S1137"/>
      <c r="T1137"/>
      <c r="U1137"/>
      <c r="V1137"/>
    </row>
    <row r="1138" spans="3:22" s="14" customFormat="1" x14ac:dyDescent="0.3">
      <c r="C1138" s="90" t="s">
        <v>6635</v>
      </c>
      <c r="D1138" s="90" t="s">
        <v>6636</v>
      </c>
      <c r="E1138" s="90">
        <v>51259.27</v>
      </c>
      <c r="I1138"/>
      <c r="J1138"/>
      <c r="K1138"/>
      <c r="L1138" s="92"/>
      <c r="M1138" s="92"/>
      <c r="N1138" s="92"/>
      <c r="P1138"/>
      <c r="Q1138"/>
      <c r="R1138"/>
      <c r="S1138"/>
      <c r="T1138"/>
      <c r="U1138"/>
      <c r="V1138"/>
    </row>
    <row r="1139" spans="3:22" s="14" customFormat="1" x14ac:dyDescent="0.3">
      <c r="C1139" s="90" t="s">
        <v>6637</v>
      </c>
      <c r="D1139" s="90" t="s">
        <v>6638</v>
      </c>
      <c r="E1139" s="90">
        <v>6950.83</v>
      </c>
      <c r="I1139"/>
      <c r="J1139"/>
      <c r="K1139"/>
      <c r="L1139" s="92"/>
      <c r="M1139" s="92"/>
      <c r="N1139" s="92"/>
      <c r="P1139"/>
      <c r="Q1139"/>
      <c r="R1139"/>
      <c r="S1139"/>
      <c r="T1139"/>
      <c r="U1139"/>
      <c r="V1139"/>
    </row>
    <row r="1140" spans="3:22" s="14" customFormat="1" x14ac:dyDescent="0.3">
      <c r="C1140" s="90" t="s">
        <v>6639</v>
      </c>
      <c r="D1140" s="90" t="s">
        <v>6640</v>
      </c>
      <c r="E1140" s="90">
        <v>17124.82</v>
      </c>
      <c r="I1140"/>
      <c r="J1140"/>
      <c r="K1140"/>
      <c r="L1140" s="92"/>
      <c r="M1140" s="92"/>
      <c r="N1140" s="92"/>
      <c r="P1140"/>
      <c r="Q1140"/>
      <c r="R1140"/>
      <c r="S1140"/>
      <c r="T1140"/>
      <c r="U1140"/>
      <c r="V1140"/>
    </row>
    <row r="1141" spans="3:22" s="14" customFormat="1" x14ac:dyDescent="0.3">
      <c r="C1141" s="90" t="s">
        <v>6641</v>
      </c>
      <c r="D1141" s="90" t="s">
        <v>6642</v>
      </c>
      <c r="E1141" s="90">
        <v>19190.21</v>
      </c>
      <c r="I1141"/>
      <c r="J1141"/>
      <c r="K1141"/>
      <c r="L1141" s="92"/>
      <c r="M1141" s="92"/>
      <c r="N1141" s="92"/>
      <c r="P1141"/>
      <c r="Q1141"/>
      <c r="R1141"/>
      <c r="S1141"/>
      <c r="T1141"/>
      <c r="U1141"/>
      <c r="V1141"/>
    </row>
    <row r="1142" spans="3:22" s="14" customFormat="1" x14ac:dyDescent="0.3">
      <c r="C1142" s="90" t="s">
        <v>6643</v>
      </c>
      <c r="D1142" s="90" t="s">
        <v>6644</v>
      </c>
      <c r="E1142" s="90">
        <v>13611.51</v>
      </c>
      <c r="I1142"/>
      <c r="J1142"/>
      <c r="K1142"/>
      <c r="L1142" s="92"/>
      <c r="M1142" s="92"/>
      <c r="N1142" s="92"/>
      <c r="P1142"/>
      <c r="Q1142"/>
      <c r="R1142"/>
      <c r="S1142"/>
      <c r="T1142"/>
      <c r="U1142"/>
      <c r="V1142"/>
    </row>
    <row r="1143" spans="3:22" s="14" customFormat="1" x14ac:dyDescent="0.3">
      <c r="C1143" s="90" t="s">
        <v>6645</v>
      </c>
      <c r="D1143" s="90" t="s">
        <v>6646</v>
      </c>
      <c r="E1143" s="90">
        <v>6576.2</v>
      </c>
      <c r="I1143"/>
      <c r="J1143"/>
      <c r="K1143"/>
      <c r="L1143" s="92"/>
      <c r="M1143" s="92"/>
      <c r="N1143" s="92"/>
      <c r="P1143"/>
      <c r="Q1143"/>
      <c r="R1143"/>
      <c r="S1143"/>
      <c r="T1143"/>
      <c r="U1143"/>
      <c r="V1143"/>
    </row>
    <row r="1144" spans="3:22" s="14" customFormat="1" x14ac:dyDescent="0.3">
      <c r="C1144" s="90" t="s">
        <v>6647</v>
      </c>
      <c r="D1144" s="90" t="s">
        <v>6648</v>
      </c>
      <c r="E1144" s="90">
        <v>6257.91</v>
      </c>
      <c r="I1144"/>
      <c r="J1144"/>
      <c r="K1144"/>
      <c r="L1144" s="92"/>
      <c r="M1144" s="92"/>
      <c r="N1144" s="92"/>
      <c r="P1144"/>
      <c r="Q1144"/>
      <c r="R1144"/>
      <c r="S1144"/>
      <c r="T1144"/>
      <c r="U1144"/>
      <c r="V1144"/>
    </row>
    <row r="1145" spans="3:22" s="14" customFormat="1" x14ac:dyDescent="0.3">
      <c r="C1145" s="90" t="s">
        <v>6649</v>
      </c>
      <c r="D1145" s="90" t="s">
        <v>6650</v>
      </c>
      <c r="E1145" s="90">
        <v>5939.16</v>
      </c>
      <c r="I1145"/>
      <c r="J1145"/>
      <c r="K1145"/>
      <c r="L1145" s="92"/>
      <c r="M1145" s="92"/>
      <c r="N1145" s="92"/>
      <c r="P1145"/>
      <c r="Q1145"/>
      <c r="R1145"/>
      <c r="S1145"/>
      <c r="T1145"/>
      <c r="U1145"/>
      <c r="V1145"/>
    </row>
    <row r="1146" spans="3:22" s="14" customFormat="1" x14ac:dyDescent="0.3">
      <c r="C1146" s="90" t="s">
        <v>6651</v>
      </c>
      <c r="D1146" s="90" t="s">
        <v>6652</v>
      </c>
      <c r="E1146" s="90">
        <v>766.51</v>
      </c>
      <c r="I1146"/>
      <c r="J1146"/>
      <c r="K1146"/>
      <c r="L1146" s="92"/>
      <c r="M1146" s="92"/>
      <c r="N1146" s="92"/>
      <c r="P1146"/>
      <c r="Q1146"/>
      <c r="R1146"/>
      <c r="S1146"/>
      <c r="T1146"/>
      <c r="U1146"/>
      <c r="V1146"/>
    </row>
    <row r="1147" spans="3:22" s="14" customFormat="1" x14ac:dyDescent="0.3">
      <c r="C1147" s="90" t="s">
        <v>6653</v>
      </c>
      <c r="D1147" s="90" t="s">
        <v>6654</v>
      </c>
      <c r="E1147" s="90">
        <v>3541.78</v>
      </c>
      <c r="I1147"/>
      <c r="J1147"/>
      <c r="K1147"/>
      <c r="L1147" s="92"/>
      <c r="M1147" s="92"/>
      <c r="N1147" s="92"/>
      <c r="P1147"/>
      <c r="Q1147"/>
      <c r="R1147"/>
      <c r="S1147"/>
      <c r="T1147"/>
      <c r="U1147"/>
      <c r="V1147"/>
    </row>
    <row r="1148" spans="3:22" s="14" customFormat="1" x14ac:dyDescent="0.3">
      <c r="C1148" s="90" t="s">
        <v>6655</v>
      </c>
      <c r="D1148" s="90" t="s">
        <v>6656</v>
      </c>
      <c r="E1148" s="90">
        <v>2108.11</v>
      </c>
      <c r="I1148"/>
      <c r="J1148"/>
      <c r="K1148"/>
      <c r="L1148" s="92"/>
      <c r="M1148" s="92"/>
      <c r="N1148" s="92"/>
      <c r="P1148"/>
      <c r="Q1148"/>
      <c r="R1148"/>
      <c r="S1148"/>
      <c r="T1148"/>
      <c r="U1148"/>
      <c r="V1148"/>
    </row>
    <row r="1149" spans="3:22" s="14" customFormat="1" x14ac:dyDescent="0.3">
      <c r="C1149" s="90" t="s">
        <v>6657</v>
      </c>
      <c r="D1149" s="90" t="s">
        <v>6658</v>
      </c>
      <c r="E1149" s="90">
        <v>1235.46</v>
      </c>
      <c r="I1149"/>
      <c r="J1149"/>
      <c r="K1149"/>
      <c r="L1149" s="92"/>
      <c r="M1149" s="92"/>
      <c r="N1149" s="92"/>
      <c r="P1149"/>
      <c r="Q1149"/>
      <c r="R1149"/>
      <c r="S1149"/>
      <c r="T1149"/>
      <c r="U1149"/>
      <c r="V1149"/>
    </row>
    <row r="1150" spans="3:22" s="14" customFormat="1" x14ac:dyDescent="0.3">
      <c r="C1150" s="90" t="s">
        <v>6659</v>
      </c>
      <c r="D1150" s="90" t="s">
        <v>6660</v>
      </c>
      <c r="E1150" s="90">
        <v>1693.45</v>
      </c>
      <c r="I1150"/>
      <c r="J1150"/>
      <c r="K1150"/>
      <c r="L1150" s="92"/>
      <c r="M1150" s="92"/>
      <c r="N1150" s="92"/>
      <c r="P1150"/>
      <c r="Q1150"/>
      <c r="R1150"/>
      <c r="S1150"/>
      <c r="T1150"/>
      <c r="U1150"/>
      <c r="V1150"/>
    </row>
    <row r="1151" spans="3:22" s="14" customFormat="1" x14ac:dyDescent="0.3">
      <c r="C1151" s="90" t="s">
        <v>6661</v>
      </c>
      <c r="D1151" s="90" t="s">
        <v>6662</v>
      </c>
      <c r="E1151" s="90">
        <v>3335.65</v>
      </c>
      <c r="I1151"/>
      <c r="J1151"/>
      <c r="K1151"/>
      <c r="L1151" s="92"/>
      <c r="M1151" s="92"/>
      <c r="N1151" s="92"/>
      <c r="P1151"/>
      <c r="Q1151"/>
      <c r="R1151"/>
      <c r="S1151"/>
      <c r="T1151"/>
      <c r="U1151"/>
      <c r="V1151"/>
    </row>
    <row r="1152" spans="3:22" s="14" customFormat="1" x14ac:dyDescent="0.3">
      <c r="C1152" s="90" t="s">
        <v>6663</v>
      </c>
      <c r="D1152" s="90" t="s">
        <v>6664</v>
      </c>
      <c r="E1152" s="90">
        <v>1410.72</v>
      </c>
      <c r="I1152"/>
      <c r="J1152"/>
      <c r="K1152"/>
      <c r="L1152" s="92"/>
      <c r="M1152" s="92"/>
      <c r="N1152" s="92"/>
      <c r="P1152"/>
      <c r="Q1152"/>
      <c r="R1152"/>
      <c r="S1152"/>
      <c r="T1152"/>
      <c r="U1152"/>
      <c r="V1152"/>
    </row>
    <row r="1153" spans="3:22" s="14" customFormat="1" x14ac:dyDescent="0.3">
      <c r="C1153" s="90" t="s">
        <v>6665</v>
      </c>
      <c r="D1153" s="90" t="s">
        <v>6666</v>
      </c>
      <c r="E1153" s="90">
        <v>15959.6</v>
      </c>
      <c r="I1153"/>
      <c r="J1153"/>
      <c r="K1153"/>
      <c r="L1153" s="92"/>
      <c r="M1153" s="92"/>
      <c r="N1153" s="92"/>
      <c r="P1153"/>
      <c r="Q1153"/>
      <c r="R1153"/>
      <c r="S1153"/>
      <c r="T1153"/>
      <c r="U1153"/>
      <c r="V1153"/>
    </row>
    <row r="1154" spans="3:22" s="14" customFormat="1" x14ac:dyDescent="0.3">
      <c r="C1154" s="90" t="s">
        <v>6667</v>
      </c>
      <c r="D1154" s="90" t="s">
        <v>6668</v>
      </c>
      <c r="E1154" s="90">
        <v>29082.14</v>
      </c>
      <c r="I1154"/>
      <c r="J1154"/>
      <c r="K1154"/>
      <c r="L1154" s="92"/>
      <c r="M1154" s="92"/>
      <c r="N1154" s="92"/>
      <c r="P1154"/>
      <c r="Q1154"/>
      <c r="R1154"/>
      <c r="S1154"/>
      <c r="T1154"/>
      <c r="U1154"/>
      <c r="V1154"/>
    </row>
    <row r="1155" spans="3:22" s="14" customFormat="1" x14ac:dyDescent="0.3">
      <c r="C1155" s="90" t="s">
        <v>6669</v>
      </c>
      <c r="D1155" s="90" t="s">
        <v>6670</v>
      </c>
      <c r="E1155" s="90">
        <v>1824.77</v>
      </c>
      <c r="I1155"/>
      <c r="J1155"/>
      <c r="K1155"/>
      <c r="L1155" s="92"/>
      <c r="M1155" s="92"/>
      <c r="N1155" s="92"/>
      <c r="P1155"/>
      <c r="Q1155"/>
      <c r="R1155"/>
      <c r="S1155"/>
      <c r="T1155"/>
      <c r="U1155"/>
      <c r="V1155"/>
    </row>
    <row r="1156" spans="3:22" s="14" customFormat="1" x14ac:dyDescent="0.3">
      <c r="C1156" s="90" t="s">
        <v>6671</v>
      </c>
      <c r="D1156" s="90" t="s">
        <v>6672</v>
      </c>
      <c r="E1156" s="90">
        <v>13611.51</v>
      </c>
      <c r="I1156"/>
      <c r="J1156"/>
      <c r="K1156"/>
      <c r="L1156" s="92"/>
      <c r="M1156" s="92"/>
      <c r="N1156" s="92"/>
      <c r="P1156"/>
      <c r="Q1156"/>
      <c r="R1156"/>
      <c r="S1156"/>
      <c r="T1156"/>
      <c r="U1156"/>
      <c r="V1156"/>
    </row>
    <row r="1157" spans="3:22" s="14" customFormat="1" x14ac:dyDescent="0.3">
      <c r="C1157" s="90" t="s">
        <v>6673</v>
      </c>
      <c r="D1157" s="90" t="s">
        <v>6674</v>
      </c>
      <c r="E1157" s="90">
        <v>23015.48</v>
      </c>
      <c r="I1157"/>
      <c r="J1157"/>
      <c r="K1157"/>
      <c r="L1157" s="92"/>
      <c r="M1157" s="92"/>
      <c r="N1157" s="92"/>
      <c r="P1157"/>
      <c r="Q1157"/>
      <c r="R1157"/>
      <c r="S1157"/>
      <c r="T1157"/>
      <c r="U1157"/>
      <c r="V1157"/>
    </row>
    <row r="1158" spans="3:22" s="14" customFormat="1" x14ac:dyDescent="0.3">
      <c r="C1158" s="90" t="s">
        <v>6675</v>
      </c>
      <c r="D1158" s="90" t="s">
        <v>6676</v>
      </c>
      <c r="E1158" s="90">
        <v>4720.2299999999996</v>
      </c>
      <c r="I1158"/>
      <c r="J1158"/>
      <c r="K1158"/>
      <c r="L1158" s="92"/>
      <c r="M1158" s="92"/>
      <c r="N1158" s="92"/>
      <c r="P1158"/>
      <c r="Q1158"/>
      <c r="R1158"/>
      <c r="S1158"/>
      <c r="T1158"/>
      <c r="U1158"/>
      <c r="V1158"/>
    </row>
    <row r="1159" spans="3:22" s="14" customFormat="1" x14ac:dyDescent="0.3">
      <c r="C1159" s="90" t="s">
        <v>6677</v>
      </c>
      <c r="D1159" s="90" t="s">
        <v>6678</v>
      </c>
      <c r="E1159" s="90">
        <v>14978.69</v>
      </c>
      <c r="I1159"/>
      <c r="J1159"/>
      <c r="K1159"/>
      <c r="L1159" s="92"/>
      <c r="M1159" s="92"/>
      <c r="N1159" s="92"/>
      <c r="P1159"/>
      <c r="Q1159"/>
      <c r="R1159"/>
      <c r="S1159"/>
      <c r="T1159"/>
      <c r="U1159"/>
      <c r="V1159"/>
    </row>
    <row r="1160" spans="3:22" s="14" customFormat="1" x14ac:dyDescent="0.3">
      <c r="C1160" s="90" t="s">
        <v>6679</v>
      </c>
      <c r="D1160" s="90" t="s">
        <v>6680</v>
      </c>
      <c r="E1160" s="90">
        <v>9569.2199999999993</v>
      </c>
      <c r="I1160"/>
      <c r="J1160"/>
      <c r="K1160"/>
      <c r="L1160" s="92"/>
      <c r="M1160" s="92"/>
      <c r="N1160" s="92"/>
      <c r="P1160"/>
      <c r="Q1160"/>
      <c r="R1160"/>
      <c r="S1160"/>
      <c r="T1160"/>
      <c r="U1160"/>
      <c r="V1160"/>
    </row>
    <row r="1161" spans="3:22" s="14" customFormat="1" x14ac:dyDescent="0.3">
      <c r="C1161" s="90" t="s">
        <v>6681</v>
      </c>
      <c r="D1161" s="90" t="s">
        <v>6682</v>
      </c>
      <c r="E1161" s="90">
        <v>9569.2199999999993</v>
      </c>
      <c r="I1161"/>
      <c r="J1161"/>
      <c r="K1161"/>
      <c r="L1161" s="92"/>
      <c r="M1161" s="92"/>
      <c r="N1161" s="92"/>
      <c r="P1161"/>
      <c r="Q1161"/>
      <c r="R1161"/>
      <c r="S1161"/>
      <c r="T1161"/>
      <c r="U1161"/>
      <c r="V1161"/>
    </row>
    <row r="1162" spans="3:22" s="14" customFormat="1" x14ac:dyDescent="0.3">
      <c r="C1162" s="90" t="s">
        <v>6683</v>
      </c>
      <c r="D1162" s="90" t="s">
        <v>6684</v>
      </c>
      <c r="E1162" s="90">
        <v>19798.12</v>
      </c>
      <c r="I1162"/>
      <c r="J1162"/>
      <c r="K1162"/>
      <c r="L1162" s="92"/>
      <c r="M1162" s="92"/>
      <c r="N1162" s="92"/>
      <c r="P1162"/>
      <c r="Q1162"/>
      <c r="R1162"/>
      <c r="S1162"/>
      <c r="T1162"/>
      <c r="U1162"/>
      <c r="V1162"/>
    </row>
    <row r="1163" spans="3:22" s="14" customFormat="1" x14ac:dyDescent="0.3">
      <c r="C1163" s="90" t="s">
        <v>6685</v>
      </c>
      <c r="D1163" s="90" t="s">
        <v>6686</v>
      </c>
      <c r="E1163" s="90">
        <v>19798.12</v>
      </c>
      <c r="I1163"/>
      <c r="J1163"/>
      <c r="K1163"/>
      <c r="L1163" s="92"/>
      <c r="M1163" s="92"/>
      <c r="N1163" s="92"/>
      <c r="P1163"/>
      <c r="Q1163"/>
      <c r="R1163"/>
      <c r="S1163"/>
      <c r="T1163"/>
      <c r="U1163"/>
      <c r="V1163"/>
    </row>
    <row r="1164" spans="3:22" s="14" customFormat="1" x14ac:dyDescent="0.3">
      <c r="C1164" s="90" t="s">
        <v>6687</v>
      </c>
      <c r="D1164" s="90" t="s">
        <v>6688</v>
      </c>
      <c r="E1164" s="90">
        <v>12496.06</v>
      </c>
      <c r="I1164"/>
      <c r="J1164"/>
      <c r="K1164"/>
      <c r="L1164" s="92"/>
      <c r="M1164" s="92"/>
      <c r="N1164" s="92"/>
      <c r="P1164"/>
      <c r="Q1164"/>
      <c r="R1164"/>
      <c r="S1164"/>
      <c r="T1164"/>
      <c r="U1164"/>
      <c r="V1164"/>
    </row>
    <row r="1165" spans="3:22" s="14" customFormat="1" x14ac:dyDescent="0.3">
      <c r="C1165" s="90" t="s">
        <v>6689</v>
      </c>
      <c r="D1165" s="90" t="s">
        <v>6690</v>
      </c>
      <c r="E1165" s="90">
        <v>12496.06</v>
      </c>
      <c r="I1165"/>
      <c r="J1165"/>
      <c r="K1165"/>
      <c r="L1165" s="92"/>
      <c r="M1165" s="92"/>
      <c r="N1165" s="92"/>
      <c r="P1165"/>
      <c r="Q1165"/>
      <c r="R1165"/>
      <c r="S1165"/>
      <c r="T1165"/>
      <c r="U1165"/>
      <c r="V1165"/>
    </row>
    <row r="1166" spans="3:22" s="14" customFormat="1" x14ac:dyDescent="0.3">
      <c r="C1166" s="90" t="s">
        <v>6691</v>
      </c>
      <c r="D1166" s="90" t="s">
        <v>6692</v>
      </c>
      <c r="E1166" s="90">
        <v>27913.73</v>
      </c>
      <c r="I1166"/>
      <c r="J1166"/>
      <c r="K1166"/>
      <c r="L1166" s="92"/>
      <c r="M1166" s="92"/>
      <c r="N1166" s="92"/>
      <c r="P1166"/>
      <c r="Q1166"/>
      <c r="R1166"/>
      <c r="S1166"/>
      <c r="T1166"/>
      <c r="U1166"/>
      <c r="V1166"/>
    </row>
    <row r="1167" spans="3:22" s="14" customFormat="1" x14ac:dyDescent="0.3">
      <c r="C1167" s="90" t="s">
        <v>6693</v>
      </c>
      <c r="D1167" s="90" t="s">
        <v>6694</v>
      </c>
      <c r="E1167" s="90">
        <v>39487.410000000003</v>
      </c>
      <c r="I1167"/>
      <c r="J1167"/>
      <c r="K1167"/>
      <c r="L1167" s="92"/>
      <c r="M1167" s="92"/>
      <c r="N1167" s="92"/>
      <c r="P1167"/>
      <c r="Q1167"/>
      <c r="R1167"/>
      <c r="S1167"/>
      <c r="T1167"/>
      <c r="U1167"/>
      <c r="V1167"/>
    </row>
    <row r="1168" spans="3:22" s="14" customFormat="1" x14ac:dyDescent="0.3">
      <c r="C1168" s="90" t="s">
        <v>6695</v>
      </c>
      <c r="D1168" s="90" t="s">
        <v>6696</v>
      </c>
      <c r="E1168" s="90">
        <v>4659.9399999999996</v>
      </c>
      <c r="I1168"/>
      <c r="J1168"/>
      <c r="K1168"/>
      <c r="L1168" s="92"/>
      <c r="M1168" s="92"/>
      <c r="N1168" s="92"/>
      <c r="P1168"/>
      <c r="Q1168"/>
      <c r="R1168"/>
      <c r="S1168"/>
      <c r="T1168"/>
      <c r="U1168"/>
      <c r="V1168"/>
    </row>
    <row r="1169" spans="3:22" s="14" customFormat="1" x14ac:dyDescent="0.3">
      <c r="C1169" s="90" t="s">
        <v>6697</v>
      </c>
      <c r="D1169" s="90" t="s">
        <v>6698</v>
      </c>
      <c r="E1169" s="90">
        <v>29645.67</v>
      </c>
      <c r="I1169"/>
      <c r="J1169"/>
      <c r="K1169"/>
      <c r="L1169" s="92"/>
      <c r="M1169" s="92"/>
      <c r="N1169" s="92"/>
      <c r="P1169"/>
      <c r="Q1169"/>
      <c r="R1169"/>
      <c r="S1169"/>
      <c r="T1169"/>
      <c r="U1169"/>
      <c r="V1169"/>
    </row>
    <row r="1170" spans="3:22" s="14" customFormat="1" x14ac:dyDescent="0.3">
      <c r="C1170" s="90" t="s">
        <v>6699</v>
      </c>
      <c r="D1170" s="90" t="s">
        <v>6700</v>
      </c>
      <c r="E1170" s="90">
        <v>6453.69</v>
      </c>
      <c r="I1170"/>
      <c r="J1170"/>
      <c r="K1170"/>
      <c r="L1170" s="92"/>
      <c r="M1170" s="92"/>
      <c r="N1170" s="92"/>
      <c r="P1170"/>
      <c r="Q1170"/>
      <c r="R1170"/>
      <c r="S1170"/>
      <c r="T1170"/>
      <c r="U1170"/>
      <c r="V1170"/>
    </row>
    <row r="1171" spans="3:22" s="14" customFormat="1" x14ac:dyDescent="0.3">
      <c r="C1171" s="90" t="s">
        <v>6701</v>
      </c>
      <c r="D1171" s="90" t="s">
        <v>6702</v>
      </c>
      <c r="E1171" s="90">
        <v>73669.87</v>
      </c>
      <c r="I1171"/>
      <c r="J1171"/>
      <c r="K1171"/>
      <c r="L1171" s="92"/>
      <c r="M1171" s="92"/>
      <c r="N1171" s="92"/>
      <c r="P1171"/>
      <c r="Q1171"/>
      <c r="R1171"/>
      <c r="S1171"/>
      <c r="T1171"/>
      <c r="U1171"/>
      <c r="V1171"/>
    </row>
    <row r="1172" spans="3:22" s="14" customFormat="1" x14ac:dyDescent="0.3">
      <c r="C1172" s="90" t="s">
        <v>6703</v>
      </c>
      <c r="D1172" s="90" t="s">
        <v>6704</v>
      </c>
      <c r="E1172" s="90">
        <v>12090.68</v>
      </c>
      <c r="I1172"/>
      <c r="J1172"/>
      <c r="K1172"/>
      <c r="L1172" s="92"/>
      <c r="M1172" s="92"/>
      <c r="N1172" s="92"/>
      <c r="P1172"/>
      <c r="Q1172"/>
      <c r="R1172"/>
      <c r="S1172"/>
      <c r="T1172"/>
      <c r="U1172"/>
      <c r="V1172"/>
    </row>
    <row r="1173" spans="3:22" s="14" customFormat="1" x14ac:dyDescent="0.3">
      <c r="C1173" s="90" t="s">
        <v>6705</v>
      </c>
      <c r="D1173" s="90" t="s">
        <v>6706</v>
      </c>
      <c r="E1173" s="90">
        <v>3869.08</v>
      </c>
      <c r="I1173"/>
      <c r="J1173"/>
      <c r="K1173"/>
      <c r="L1173" s="92"/>
      <c r="M1173" s="92"/>
      <c r="N1173" s="92"/>
      <c r="P1173"/>
      <c r="Q1173"/>
      <c r="R1173"/>
      <c r="S1173"/>
      <c r="T1173"/>
      <c r="U1173"/>
      <c r="V1173"/>
    </row>
    <row r="1174" spans="3:22" s="14" customFormat="1" x14ac:dyDescent="0.3">
      <c r="C1174" s="90" t="s">
        <v>6707</v>
      </c>
      <c r="D1174" s="90" t="s">
        <v>6708</v>
      </c>
      <c r="E1174" s="90">
        <v>29645.67</v>
      </c>
      <c r="I1174"/>
      <c r="J1174"/>
      <c r="K1174"/>
      <c r="L1174" s="92"/>
      <c r="M1174" s="92"/>
      <c r="N1174" s="92"/>
      <c r="P1174"/>
      <c r="Q1174"/>
      <c r="R1174"/>
      <c r="S1174"/>
      <c r="T1174"/>
      <c r="U1174"/>
      <c r="V1174"/>
    </row>
    <row r="1175" spans="3:22" s="14" customFormat="1" x14ac:dyDescent="0.3">
      <c r="C1175" s="90" t="s">
        <v>6709</v>
      </c>
      <c r="D1175" s="90" t="s">
        <v>6710</v>
      </c>
      <c r="E1175" s="90">
        <v>24573.360000000001</v>
      </c>
      <c r="I1175"/>
      <c r="J1175"/>
      <c r="K1175"/>
      <c r="L1175" s="92"/>
      <c r="M1175" s="92"/>
      <c r="N1175" s="92"/>
      <c r="P1175"/>
      <c r="Q1175"/>
      <c r="R1175"/>
      <c r="S1175"/>
      <c r="T1175"/>
      <c r="U1175"/>
      <c r="V1175"/>
    </row>
    <row r="1176" spans="3:22" s="14" customFormat="1" x14ac:dyDescent="0.3">
      <c r="C1176" s="90" t="s">
        <v>6711</v>
      </c>
      <c r="D1176" s="90" t="s">
        <v>6712</v>
      </c>
      <c r="E1176" s="90">
        <v>43790.13</v>
      </c>
      <c r="I1176"/>
      <c r="J1176"/>
      <c r="K1176"/>
      <c r="L1176" s="92"/>
      <c r="M1176" s="92"/>
      <c r="N1176" s="92"/>
      <c r="P1176"/>
      <c r="Q1176"/>
      <c r="R1176"/>
      <c r="S1176"/>
      <c r="T1176"/>
      <c r="U1176"/>
      <c r="V1176"/>
    </row>
    <row r="1177" spans="3:22" s="14" customFormat="1" x14ac:dyDescent="0.3">
      <c r="C1177" s="90" t="s">
        <v>6713</v>
      </c>
      <c r="D1177" s="90" t="s">
        <v>6714</v>
      </c>
      <c r="E1177" s="90">
        <v>43790.13</v>
      </c>
      <c r="I1177"/>
      <c r="J1177"/>
      <c r="K1177"/>
      <c r="L1177" s="92"/>
      <c r="M1177" s="92"/>
      <c r="N1177" s="92"/>
      <c r="P1177"/>
      <c r="Q1177"/>
      <c r="R1177"/>
      <c r="S1177"/>
      <c r="T1177"/>
      <c r="U1177"/>
      <c r="V1177"/>
    </row>
    <row r="1178" spans="3:22" s="14" customFormat="1" x14ac:dyDescent="0.3">
      <c r="C1178" s="90" t="s">
        <v>6715</v>
      </c>
      <c r="D1178" s="90" t="s">
        <v>6716</v>
      </c>
      <c r="E1178" s="90">
        <v>21876.53</v>
      </c>
      <c r="I1178"/>
      <c r="J1178"/>
      <c r="K1178"/>
      <c r="L1178" s="92"/>
      <c r="M1178" s="92"/>
      <c r="N1178" s="92"/>
      <c r="P1178"/>
      <c r="Q1178"/>
      <c r="R1178"/>
      <c r="S1178"/>
      <c r="T1178"/>
      <c r="U1178"/>
      <c r="V1178"/>
    </row>
    <row r="1179" spans="3:22" s="14" customFormat="1" x14ac:dyDescent="0.3">
      <c r="C1179" s="90" t="s">
        <v>6717</v>
      </c>
      <c r="D1179" s="90" t="s">
        <v>6718</v>
      </c>
      <c r="E1179" s="90">
        <v>21876.53</v>
      </c>
      <c r="I1179"/>
      <c r="J1179"/>
      <c r="K1179"/>
      <c r="L1179" s="92"/>
      <c r="M1179" s="92"/>
      <c r="N1179" s="92"/>
      <c r="P1179"/>
      <c r="Q1179"/>
      <c r="R1179"/>
      <c r="S1179"/>
      <c r="T1179"/>
      <c r="U1179"/>
      <c r="V1179"/>
    </row>
    <row r="1180" spans="3:22" s="14" customFormat="1" x14ac:dyDescent="0.3">
      <c r="C1180" s="90" t="s">
        <v>6719</v>
      </c>
      <c r="D1180" s="90" t="s">
        <v>6720</v>
      </c>
      <c r="E1180" s="90">
        <v>25579.97</v>
      </c>
      <c r="I1180"/>
      <c r="J1180"/>
      <c r="K1180"/>
      <c r="L1180" s="92"/>
      <c r="M1180" s="92"/>
      <c r="N1180" s="92"/>
      <c r="P1180"/>
      <c r="Q1180"/>
      <c r="R1180"/>
      <c r="S1180"/>
      <c r="T1180"/>
      <c r="U1180"/>
      <c r="V1180"/>
    </row>
    <row r="1181" spans="3:22" s="14" customFormat="1" x14ac:dyDescent="0.3">
      <c r="C1181" s="90" t="s">
        <v>6721</v>
      </c>
      <c r="D1181" s="90" t="s">
        <v>6722</v>
      </c>
      <c r="E1181" s="90">
        <v>5302.04</v>
      </c>
      <c r="I1181"/>
      <c r="J1181"/>
      <c r="K1181"/>
      <c r="L1181" s="92"/>
      <c r="M1181" s="92"/>
      <c r="N1181" s="92"/>
      <c r="P1181"/>
      <c r="Q1181"/>
      <c r="R1181"/>
      <c r="S1181"/>
      <c r="T1181"/>
      <c r="U1181"/>
      <c r="V1181"/>
    </row>
    <row r="1182" spans="3:22" s="14" customFormat="1" x14ac:dyDescent="0.3">
      <c r="C1182" s="90" t="s">
        <v>6723</v>
      </c>
      <c r="D1182" s="90" t="s">
        <v>6724</v>
      </c>
      <c r="E1182" s="90">
        <v>1972.96</v>
      </c>
      <c r="I1182"/>
      <c r="J1182"/>
      <c r="K1182"/>
      <c r="L1182" s="92"/>
      <c r="M1182" s="92"/>
      <c r="N1182" s="92"/>
      <c r="P1182"/>
      <c r="Q1182"/>
      <c r="R1182"/>
      <c r="S1182"/>
      <c r="T1182"/>
      <c r="U1182"/>
      <c r="V1182"/>
    </row>
    <row r="1183" spans="3:22" s="14" customFormat="1" x14ac:dyDescent="0.3">
      <c r="C1183" s="90" t="s">
        <v>6725</v>
      </c>
      <c r="D1183" s="90" t="s">
        <v>6726</v>
      </c>
      <c r="E1183" s="90">
        <v>3995.59</v>
      </c>
      <c r="I1183"/>
      <c r="J1183"/>
      <c r="K1183"/>
      <c r="L1183" s="92"/>
      <c r="M1183" s="92"/>
      <c r="N1183" s="92"/>
      <c r="P1183"/>
      <c r="Q1183"/>
      <c r="R1183"/>
      <c r="S1183"/>
      <c r="T1183"/>
      <c r="U1183"/>
      <c r="V1183"/>
    </row>
    <row r="1184" spans="3:22" s="14" customFormat="1" x14ac:dyDescent="0.3">
      <c r="C1184" s="90" t="s">
        <v>6727</v>
      </c>
      <c r="D1184" s="90" t="s">
        <v>6728</v>
      </c>
      <c r="E1184" s="90">
        <v>19798.12</v>
      </c>
      <c r="I1184"/>
      <c r="J1184"/>
      <c r="K1184"/>
      <c r="L1184" s="92"/>
      <c r="M1184" s="92"/>
      <c r="N1184" s="92"/>
      <c r="P1184"/>
      <c r="Q1184"/>
      <c r="R1184"/>
      <c r="S1184"/>
      <c r="T1184"/>
      <c r="U1184"/>
      <c r="V1184"/>
    </row>
    <row r="1185" spans="3:22" s="14" customFormat="1" x14ac:dyDescent="0.3">
      <c r="C1185" s="90" t="s">
        <v>6729</v>
      </c>
      <c r="D1185" s="90" t="s">
        <v>6730</v>
      </c>
      <c r="E1185" s="90">
        <v>18252.52</v>
      </c>
      <c r="I1185"/>
      <c r="J1185"/>
      <c r="K1185"/>
      <c r="L1185" s="92"/>
      <c r="M1185" s="92"/>
      <c r="N1185" s="92"/>
      <c r="P1185"/>
      <c r="Q1185"/>
      <c r="R1185"/>
      <c r="S1185"/>
      <c r="T1185"/>
      <c r="U1185"/>
      <c r="V1185"/>
    </row>
    <row r="1186" spans="3:22" s="14" customFormat="1" x14ac:dyDescent="0.3">
      <c r="C1186" s="90" t="s">
        <v>6731</v>
      </c>
      <c r="D1186" s="90" t="s">
        <v>6732</v>
      </c>
      <c r="E1186" s="90">
        <v>19798.12</v>
      </c>
      <c r="I1186"/>
      <c r="J1186"/>
      <c r="K1186"/>
      <c r="L1186" s="92"/>
      <c r="M1186" s="92"/>
      <c r="N1186" s="92"/>
      <c r="P1186"/>
      <c r="Q1186"/>
      <c r="R1186"/>
      <c r="S1186"/>
      <c r="T1186"/>
      <c r="U1186"/>
      <c r="V1186"/>
    </row>
    <row r="1187" spans="3:22" s="14" customFormat="1" x14ac:dyDescent="0.3">
      <c r="C1187" s="90" t="s">
        <v>6733</v>
      </c>
      <c r="D1187" s="90" t="s">
        <v>6734</v>
      </c>
      <c r="E1187" s="90">
        <v>19798.12</v>
      </c>
      <c r="I1187"/>
      <c r="J1187"/>
      <c r="K1187"/>
      <c r="L1187" s="92"/>
      <c r="M1187" s="92"/>
      <c r="N1187" s="92"/>
      <c r="P1187"/>
      <c r="Q1187"/>
      <c r="R1187"/>
      <c r="S1187"/>
      <c r="T1187"/>
      <c r="U1187"/>
      <c r="V1187"/>
    </row>
    <row r="1188" spans="3:22" s="14" customFormat="1" x14ac:dyDescent="0.3">
      <c r="C1188" s="90" t="s">
        <v>6735</v>
      </c>
      <c r="D1188" s="90" t="s">
        <v>6736</v>
      </c>
      <c r="E1188" s="90">
        <v>19798.12</v>
      </c>
      <c r="I1188"/>
      <c r="J1188"/>
      <c r="K1188"/>
      <c r="L1188" s="92"/>
      <c r="M1188" s="92"/>
      <c r="N1188" s="92"/>
      <c r="P1188"/>
      <c r="Q1188"/>
      <c r="R1188"/>
      <c r="S1188"/>
      <c r="T1188"/>
      <c r="U1188"/>
      <c r="V1188"/>
    </row>
    <row r="1189" spans="3:22" s="14" customFormat="1" x14ac:dyDescent="0.3">
      <c r="C1189" s="90" t="s">
        <v>6737</v>
      </c>
      <c r="D1189" s="90" t="s">
        <v>6738</v>
      </c>
      <c r="E1189" s="90">
        <v>73669.87</v>
      </c>
      <c r="I1189"/>
      <c r="J1189"/>
      <c r="K1189"/>
      <c r="L1189" s="92"/>
      <c r="M1189" s="92"/>
      <c r="N1189" s="92"/>
      <c r="P1189"/>
      <c r="Q1189"/>
      <c r="R1189"/>
      <c r="S1189"/>
      <c r="T1189"/>
      <c r="U1189"/>
      <c r="V1189"/>
    </row>
    <row r="1190" spans="3:22" s="14" customFormat="1" x14ac:dyDescent="0.3">
      <c r="C1190" s="90" t="s">
        <v>6739</v>
      </c>
      <c r="D1190" s="90" t="s">
        <v>6740</v>
      </c>
      <c r="E1190" s="90">
        <v>41844.46</v>
      </c>
      <c r="I1190"/>
      <c r="J1190"/>
      <c r="K1190"/>
      <c r="L1190" s="92"/>
      <c r="M1190" s="92"/>
      <c r="N1190" s="92"/>
      <c r="P1190"/>
      <c r="Q1190"/>
      <c r="R1190"/>
      <c r="S1190"/>
      <c r="T1190"/>
      <c r="U1190"/>
      <c r="V1190"/>
    </row>
    <row r="1191" spans="3:22" s="14" customFormat="1" x14ac:dyDescent="0.3">
      <c r="C1191" s="90" t="s">
        <v>6741</v>
      </c>
      <c r="D1191" s="90" t="s">
        <v>6742</v>
      </c>
      <c r="E1191" s="90">
        <v>41845.49</v>
      </c>
      <c r="I1191"/>
      <c r="J1191"/>
      <c r="K1191"/>
      <c r="L1191" s="92"/>
      <c r="M1191" s="92"/>
      <c r="N1191" s="92"/>
      <c r="P1191"/>
      <c r="Q1191"/>
      <c r="R1191"/>
      <c r="S1191"/>
      <c r="T1191"/>
      <c r="U1191"/>
      <c r="V1191"/>
    </row>
    <row r="1192" spans="3:22" s="14" customFormat="1" x14ac:dyDescent="0.3">
      <c r="C1192" s="90" t="s">
        <v>6743</v>
      </c>
      <c r="D1192" s="90" t="s">
        <v>6744</v>
      </c>
      <c r="E1192" s="90">
        <v>22807.18</v>
      </c>
      <c r="I1192"/>
      <c r="J1192"/>
      <c r="K1192"/>
      <c r="L1192" s="92"/>
      <c r="M1192" s="92"/>
      <c r="N1192" s="92"/>
      <c r="P1192"/>
      <c r="Q1192"/>
      <c r="R1192"/>
      <c r="S1192"/>
      <c r="T1192"/>
      <c r="U1192"/>
      <c r="V1192"/>
    </row>
    <row r="1193" spans="3:22" s="14" customFormat="1" x14ac:dyDescent="0.3">
      <c r="C1193" s="90" t="s">
        <v>6745</v>
      </c>
      <c r="D1193" s="90" t="s">
        <v>6746</v>
      </c>
      <c r="E1193" s="90">
        <v>22807.18</v>
      </c>
      <c r="I1193"/>
      <c r="J1193"/>
      <c r="K1193"/>
      <c r="L1193" s="92"/>
      <c r="M1193" s="92"/>
      <c r="N1193" s="92"/>
      <c r="P1193"/>
      <c r="Q1193"/>
      <c r="R1193"/>
      <c r="S1193"/>
      <c r="T1193"/>
      <c r="U1193"/>
      <c r="V1193"/>
    </row>
    <row r="1194" spans="3:22" s="14" customFormat="1" x14ac:dyDescent="0.3">
      <c r="C1194" s="90" t="s">
        <v>6747</v>
      </c>
      <c r="D1194" s="90" t="s">
        <v>6748</v>
      </c>
      <c r="E1194" s="90">
        <v>22807.18</v>
      </c>
      <c r="I1194"/>
      <c r="J1194"/>
      <c r="K1194"/>
      <c r="L1194" s="92"/>
      <c r="M1194" s="92"/>
      <c r="N1194" s="92"/>
      <c r="P1194"/>
      <c r="Q1194"/>
      <c r="R1194"/>
      <c r="S1194"/>
      <c r="T1194"/>
      <c r="U1194"/>
      <c r="V1194"/>
    </row>
    <row r="1195" spans="3:22" s="14" customFormat="1" x14ac:dyDescent="0.3">
      <c r="C1195" s="90" t="s">
        <v>6749</v>
      </c>
      <c r="D1195" s="90" t="s">
        <v>6750</v>
      </c>
      <c r="E1195" s="90">
        <v>22807.18</v>
      </c>
      <c r="I1195"/>
      <c r="J1195"/>
      <c r="K1195"/>
      <c r="L1195" s="92"/>
      <c r="M1195" s="92"/>
      <c r="N1195" s="92"/>
      <c r="P1195"/>
      <c r="Q1195"/>
      <c r="R1195"/>
      <c r="S1195"/>
      <c r="T1195"/>
      <c r="U1195"/>
      <c r="V1195"/>
    </row>
    <row r="1196" spans="3:22" s="14" customFormat="1" x14ac:dyDescent="0.3">
      <c r="C1196" s="90" t="s">
        <v>6751</v>
      </c>
      <c r="D1196" s="90" t="s">
        <v>6752</v>
      </c>
      <c r="E1196" s="90">
        <v>19798.12</v>
      </c>
      <c r="I1196"/>
      <c r="J1196"/>
      <c r="K1196"/>
      <c r="L1196" s="92"/>
      <c r="M1196" s="92"/>
      <c r="N1196" s="92"/>
      <c r="P1196"/>
      <c r="Q1196"/>
      <c r="R1196"/>
      <c r="S1196"/>
      <c r="T1196"/>
      <c r="U1196"/>
      <c r="V1196"/>
    </row>
    <row r="1197" spans="3:22" s="14" customFormat="1" x14ac:dyDescent="0.3">
      <c r="C1197" s="90" t="s">
        <v>6753</v>
      </c>
      <c r="D1197" s="90" t="s">
        <v>6754</v>
      </c>
      <c r="E1197" s="90">
        <v>22807.18</v>
      </c>
      <c r="I1197"/>
      <c r="J1197"/>
      <c r="K1197"/>
      <c r="L1197" s="92"/>
      <c r="M1197" s="92"/>
      <c r="N1197" s="92"/>
      <c r="P1197"/>
      <c r="Q1197"/>
      <c r="R1197"/>
      <c r="S1197"/>
      <c r="T1197"/>
      <c r="U1197"/>
      <c r="V1197"/>
    </row>
    <row r="1198" spans="3:22" s="14" customFormat="1" x14ac:dyDescent="0.3">
      <c r="C1198" s="90" t="s">
        <v>6755</v>
      </c>
      <c r="D1198" s="90" t="s">
        <v>6756</v>
      </c>
      <c r="E1198" s="90">
        <v>22807.18</v>
      </c>
      <c r="I1198"/>
      <c r="J1198"/>
      <c r="K1198"/>
      <c r="L1198" s="92"/>
      <c r="M1198" s="92"/>
      <c r="N1198" s="92"/>
      <c r="P1198"/>
      <c r="Q1198"/>
      <c r="R1198"/>
      <c r="S1198"/>
      <c r="T1198"/>
      <c r="U1198"/>
      <c r="V1198"/>
    </row>
    <row r="1199" spans="3:22" s="14" customFormat="1" x14ac:dyDescent="0.3">
      <c r="C1199" s="90" t="s">
        <v>6757</v>
      </c>
      <c r="D1199" s="90" t="s">
        <v>6758</v>
      </c>
      <c r="E1199" s="90">
        <v>28250.58</v>
      </c>
      <c r="I1199"/>
      <c r="J1199"/>
      <c r="K1199"/>
      <c r="L1199" s="92"/>
      <c r="M1199" s="92"/>
      <c r="N1199" s="92"/>
      <c r="P1199"/>
      <c r="Q1199"/>
      <c r="R1199"/>
      <c r="S1199"/>
      <c r="T1199"/>
      <c r="U1199"/>
      <c r="V1199"/>
    </row>
    <row r="1200" spans="3:22" s="14" customFormat="1" x14ac:dyDescent="0.3">
      <c r="C1200" s="90" t="s">
        <v>6759</v>
      </c>
      <c r="D1200" s="90" t="s">
        <v>6760</v>
      </c>
      <c r="E1200" s="90">
        <v>28250.58</v>
      </c>
      <c r="I1200"/>
      <c r="J1200"/>
      <c r="K1200"/>
      <c r="L1200" s="92"/>
      <c r="M1200" s="92"/>
      <c r="N1200" s="92"/>
      <c r="P1200"/>
      <c r="Q1200"/>
      <c r="R1200"/>
      <c r="S1200"/>
      <c r="T1200"/>
      <c r="U1200"/>
      <c r="V1200"/>
    </row>
    <row r="1201" spans="3:22" s="14" customFormat="1" x14ac:dyDescent="0.3">
      <c r="C1201" s="90" t="s">
        <v>6761</v>
      </c>
      <c r="D1201" s="90" t="s">
        <v>6762</v>
      </c>
      <c r="E1201" s="90">
        <v>28706.69</v>
      </c>
      <c r="I1201"/>
      <c r="J1201"/>
      <c r="K1201"/>
      <c r="L1201" s="92"/>
      <c r="M1201" s="92"/>
      <c r="N1201" s="92"/>
      <c r="P1201"/>
      <c r="Q1201"/>
      <c r="R1201"/>
      <c r="S1201"/>
      <c r="T1201"/>
      <c r="U1201"/>
      <c r="V1201"/>
    </row>
    <row r="1202" spans="3:22" s="14" customFormat="1" x14ac:dyDescent="0.3">
      <c r="C1202" s="90" t="s">
        <v>6763</v>
      </c>
      <c r="D1202" s="90" t="s">
        <v>6764</v>
      </c>
      <c r="E1202" s="90">
        <v>73669.87</v>
      </c>
      <c r="I1202"/>
      <c r="J1202"/>
      <c r="K1202"/>
      <c r="L1202" s="92"/>
      <c r="M1202" s="92"/>
      <c r="N1202" s="92"/>
      <c r="P1202"/>
      <c r="Q1202"/>
      <c r="R1202"/>
      <c r="S1202"/>
      <c r="T1202"/>
      <c r="U1202"/>
      <c r="V1202"/>
    </row>
    <row r="1203" spans="3:22" s="14" customFormat="1" x14ac:dyDescent="0.3">
      <c r="C1203" s="90" t="s">
        <v>6765</v>
      </c>
      <c r="D1203" s="90" t="s">
        <v>6766</v>
      </c>
      <c r="E1203" s="90">
        <v>42890.59</v>
      </c>
      <c r="I1203"/>
      <c r="J1203"/>
      <c r="K1203"/>
      <c r="L1203" s="92"/>
      <c r="M1203" s="92"/>
      <c r="N1203" s="92"/>
      <c r="P1203"/>
      <c r="Q1203"/>
      <c r="R1203"/>
      <c r="S1203"/>
      <c r="T1203"/>
      <c r="U1203"/>
      <c r="V1203"/>
    </row>
    <row r="1204" spans="3:22" s="14" customFormat="1" x14ac:dyDescent="0.3">
      <c r="C1204" s="90" t="s">
        <v>6767</v>
      </c>
      <c r="D1204" s="90" t="s">
        <v>6768</v>
      </c>
      <c r="E1204" s="90">
        <v>42890.59</v>
      </c>
      <c r="I1204"/>
      <c r="J1204"/>
      <c r="K1204"/>
      <c r="L1204" s="92"/>
      <c r="M1204" s="92"/>
      <c r="N1204" s="92"/>
      <c r="P1204"/>
      <c r="Q1204"/>
      <c r="R1204"/>
      <c r="S1204"/>
      <c r="T1204"/>
      <c r="U1204"/>
      <c r="V1204"/>
    </row>
    <row r="1205" spans="3:22" s="14" customFormat="1" x14ac:dyDescent="0.3">
      <c r="C1205" s="90" t="s">
        <v>6769</v>
      </c>
      <c r="D1205" s="90" t="s">
        <v>6770</v>
      </c>
      <c r="E1205" s="90">
        <v>42890.59</v>
      </c>
      <c r="I1205"/>
      <c r="J1205"/>
      <c r="K1205"/>
      <c r="L1205" s="92"/>
      <c r="M1205" s="92"/>
      <c r="N1205" s="92"/>
      <c r="P1205"/>
      <c r="Q1205"/>
      <c r="R1205"/>
      <c r="S1205"/>
      <c r="T1205"/>
      <c r="U1205"/>
      <c r="V1205"/>
    </row>
    <row r="1206" spans="3:22" s="14" customFormat="1" x14ac:dyDescent="0.3">
      <c r="C1206" s="90" t="s">
        <v>6771</v>
      </c>
      <c r="D1206" s="90" t="s">
        <v>6772</v>
      </c>
      <c r="E1206" s="90">
        <v>42890.59</v>
      </c>
      <c r="I1206"/>
      <c r="J1206"/>
      <c r="K1206"/>
      <c r="L1206" s="92"/>
      <c r="M1206" s="92"/>
      <c r="N1206" s="92"/>
      <c r="P1206"/>
      <c r="Q1206"/>
      <c r="R1206"/>
      <c r="S1206"/>
      <c r="T1206"/>
      <c r="U1206"/>
      <c r="V1206"/>
    </row>
    <row r="1207" spans="3:22" s="14" customFormat="1" x14ac:dyDescent="0.3">
      <c r="C1207" s="90" t="s">
        <v>6773</v>
      </c>
      <c r="D1207" s="90" t="s">
        <v>6774</v>
      </c>
      <c r="E1207" s="90">
        <v>16691.57</v>
      </c>
      <c r="I1207"/>
      <c r="J1207"/>
      <c r="K1207"/>
      <c r="L1207" s="92"/>
      <c r="M1207" s="92"/>
      <c r="N1207" s="92"/>
      <c r="P1207"/>
      <c r="Q1207"/>
      <c r="R1207"/>
      <c r="S1207"/>
      <c r="T1207"/>
      <c r="U1207"/>
      <c r="V1207"/>
    </row>
    <row r="1208" spans="3:22" s="14" customFormat="1" x14ac:dyDescent="0.3">
      <c r="C1208" s="90" t="s">
        <v>6775</v>
      </c>
      <c r="D1208" s="90" t="s">
        <v>6776</v>
      </c>
      <c r="E1208" s="90">
        <v>15339.21</v>
      </c>
      <c r="I1208"/>
      <c r="J1208"/>
      <c r="K1208"/>
      <c r="L1208" s="92"/>
      <c r="M1208" s="92"/>
      <c r="N1208" s="92"/>
      <c r="P1208"/>
      <c r="Q1208"/>
      <c r="R1208"/>
      <c r="S1208"/>
      <c r="T1208"/>
      <c r="U1208"/>
      <c r="V1208"/>
    </row>
    <row r="1209" spans="3:22" s="14" customFormat="1" x14ac:dyDescent="0.3">
      <c r="C1209" s="90" t="s">
        <v>6777</v>
      </c>
      <c r="D1209" s="90" t="s">
        <v>6778</v>
      </c>
      <c r="E1209" s="90">
        <v>63362.67</v>
      </c>
      <c r="I1209"/>
      <c r="J1209"/>
      <c r="K1209"/>
      <c r="L1209" s="92"/>
      <c r="M1209" s="92"/>
      <c r="N1209" s="92"/>
      <c r="P1209"/>
      <c r="Q1209"/>
      <c r="R1209"/>
      <c r="S1209"/>
      <c r="T1209"/>
      <c r="U1209"/>
      <c r="V1209"/>
    </row>
    <row r="1210" spans="3:22" s="14" customFormat="1" x14ac:dyDescent="0.3">
      <c r="C1210" s="90" t="s">
        <v>6779</v>
      </c>
      <c r="D1210" s="90" t="s">
        <v>6780</v>
      </c>
      <c r="E1210" s="90">
        <v>63362.67</v>
      </c>
      <c r="I1210"/>
      <c r="J1210"/>
      <c r="K1210"/>
      <c r="L1210" s="92"/>
      <c r="M1210" s="92"/>
      <c r="N1210" s="92"/>
      <c r="P1210"/>
      <c r="Q1210"/>
      <c r="R1210"/>
      <c r="S1210"/>
      <c r="T1210"/>
      <c r="U1210"/>
      <c r="V1210"/>
    </row>
    <row r="1211" spans="3:22" s="14" customFormat="1" x14ac:dyDescent="0.3">
      <c r="C1211" s="90" t="s">
        <v>6781</v>
      </c>
      <c r="D1211" s="90" t="s">
        <v>6782</v>
      </c>
      <c r="E1211" s="90">
        <v>63362.67</v>
      </c>
      <c r="I1211"/>
      <c r="J1211"/>
      <c r="K1211"/>
      <c r="L1211" s="92"/>
      <c r="M1211" s="92"/>
      <c r="N1211" s="92"/>
      <c r="P1211"/>
      <c r="Q1211"/>
      <c r="R1211"/>
      <c r="S1211"/>
      <c r="T1211"/>
      <c r="U1211"/>
      <c r="V1211"/>
    </row>
    <row r="1212" spans="3:22" s="14" customFormat="1" x14ac:dyDescent="0.3">
      <c r="C1212" s="90" t="s">
        <v>6783</v>
      </c>
      <c r="D1212" s="90" t="s">
        <v>6784</v>
      </c>
      <c r="E1212" s="90">
        <v>6579.97</v>
      </c>
      <c r="I1212"/>
      <c r="J1212"/>
      <c r="K1212"/>
      <c r="L1212" s="92"/>
      <c r="M1212" s="92"/>
      <c r="N1212" s="92"/>
      <c r="P1212"/>
      <c r="Q1212"/>
      <c r="R1212"/>
      <c r="S1212"/>
      <c r="T1212"/>
      <c r="U1212"/>
      <c r="V1212"/>
    </row>
    <row r="1213" spans="3:22" s="14" customFormat="1" x14ac:dyDescent="0.3">
      <c r="C1213" s="90" t="s">
        <v>6785</v>
      </c>
      <c r="D1213" s="90" t="s">
        <v>6786</v>
      </c>
      <c r="E1213" s="90">
        <v>42890.59</v>
      </c>
      <c r="I1213"/>
      <c r="J1213"/>
      <c r="K1213"/>
      <c r="L1213" s="92"/>
      <c r="M1213" s="92"/>
      <c r="N1213" s="92"/>
      <c r="P1213"/>
      <c r="Q1213"/>
      <c r="R1213"/>
      <c r="S1213"/>
      <c r="T1213"/>
      <c r="U1213"/>
      <c r="V1213"/>
    </row>
    <row r="1214" spans="3:22" s="14" customFormat="1" x14ac:dyDescent="0.3">
      <c r="C1214" s="90" t="s">
        <v>6787</v>
      </c>
      <c r="D1214" s="90" t="s">
        <v>6788</v>
      </c>
      <c r="E1214" s="90">
        <v>42890.59</v>
      </c>
      <c r="I1214"/>
      <c r="J1214"/>
      <c r="K1214"/>
      <c r="L1214" s="92"/>
      <c r="M1214" s="92"/>
      <c r="N1214" s="92"/>
      <c r="P1214"/>
      <c r="Q1214"/>
      <c r="R1214"/>
      <c r="S1214"/>
      <c r="T1214"/>
      <c r="U1214"/>
      <c r="V1214"/>
    </row>
    <row r="1215" spans="3:22" s="14" customFormat="1" x14ac:dyDescent="0.3">
      <c r="C1215" s="90" t="s">
        <v>6789</v>
      </c>
      <c r="D1215" s="90" t="s">
        <v>6790</v>
      </c>
      <c r="E1215" s="90">
        <v>9113.4500000000007</v>
      </c>
      <c r="I1215"/>
      <c r="J1215"/>
      <c r="K1215"/>
      <c r="L1215" s="92"/>
      <c r="M1215" s="92"/>
      <c r="N1215" s="92"/>
      <c r="P1215"/>
      <c r="Q1215"/>
      <c r="R1215"/>
      <c r="S1215"/>
      <c r="T1215"/>
      <c r="U1215"/>
      <c r="V1215"/>
    </row>
    <row r="1216" spans="3:22" s="14" customFormat="1" x14ac:dyDescent="0.3">
      <c r="C1216" s="90" t="s">
        <v>6791</v>
      </c>
      <c r="D1216" s="90" t="s">
        <v>6792</v>
      </c>
      <c r="E1216" s="90">
        <v>59357.03</v>
      </c>
      <c r="I1216"/>
      <c r="J1216"/>
      <c r="K1216"/>
      <c r="L1216" s="92"/>
      <c r="M1216" s="92"/>
      <c r="N1216" s="92"/>
      <c r="P1216"/>
      <c r="Q1216"/>
      <c r="R1216"/>
      <c r="S1216"/>
      <c r="T1216"/>
      <c r="U1216"/>
      <c r="V1216"/>
    </row>
    <row r="1217" spans="3:22" s="14" customFormat="1" x14ac:dyDescent="0.3">
      <c r="C1217" s="90" t="s">
        <v>6793</v>
      </c>
      <c r="D1217" s="90" t="s">
        <v>6794</v>
      </c>
      <c r="E1217" s="90">
        <v>59357.03</v>
      </c>
      <c r="I1217"/>
      <c r="J1217"/>
      <c r="K1217"/>
      <c r="L1217" s="92"/>
      <c r="M1217" s="92"/>
      <c r="N1217" s="92"/>
      <c r="P1217"/>
      <c r="Q1217"/>
      <c r="R1217"/>
      <c r="S1217"/>
      <c r="T1217"/>
      <c r="U1217"/>
      <c r="V1217"/>
    </row>
    <row r="1218" spans="3:22" s="14" customFormat="1" x14ac:dyDescent="0.3">
      <c r="C1218" s="90" t="s">
        <v>6795</v>
      </c>
      <c r="D1218" s="90" t="s">
        <v>6796</v>
      </c>
      <c r="E1218" s="90">
        <v>16609.86</v>
      </c>
      <c r="I1218"/>
      <c r="J1218"/>
      <c r="K1218"/>
      <c r="L1218" s="92"/>
      <c r="M1218" s="92"/>
      <c r="N1218" s="92"/>
      <c r="P1218"/>
      <c r="Q1218"/>
      <c r="R1218"/>
      <c r="S1218"/>
      <c r="T1218"/>
      <c r="U1218"/>
      <c r="V1218"/>
    </row>
    <row r="1219" spans="3:22" s="14" customFormat="1" x14ac:dyDescent="0.3">
      <c r="C1219" s="90" t="s">
        <v>6797</v>
      </c>
      <c r="D1219" s="90" t="s">
        <v>6798</v>
      </c>
      <c r="E1219" s="90">
        <v>1693.43</v>
      </c>
      <c r="I1219"/>
      <c r="J1219"/>
      <c r="K1219"/>
      <c r="L1219" s="92"/>
      <c r="M1219" s="92"/>
      <c r="N1219" s="92"/>
      <c r="P1219"/>
      <c r="Q1219"/>
      <c r="R1219"/>
      <c r="S1219"/>
      <c r="T1219"/>
      <c r="U1219"/>
      <c r="V1219"/>
    </row>
    <row r="1220" spans="3:22" s="14" customFormat="1" x14ac:dyDescent="0.3">
      <c r="C1220" s="90" t="s">
        <v>6799</v>
      </c>
      <c r="D1220" s="90" t="s">
        <v>6800</v>
      </c>
      <c r="E1220" s="90">
        <v>37245.72</v>
      </c>
      <c r="I1220"/>
      <c r="J1220"/>
      <c r="K1220"/>
      <c r="L1220" s="92"/>
      <c r="M1220" s="92"/>
      <c r="N1220" s="92"/>
      <c r="P1220"/>
      <c r="Q1220"/>
      <c r="R1220"/>
      <c r="S1220"/>
      <c r="T1220"/>
      <c r="U1220"/>
      <c r="V1220"/>
    </row>
    <row r="1221" spans="3:22" s="14" customFormat="1" x14ac:dyDescent="0.3">
      <c r="C1221" s="90" t="s">
        <v>6801</v>
      </c>
      <c r="D1221" s="90" t="s">
        <v>6802</v>
      </c>
      <c r="E1221" s="90">
        <v>37245.72</v>
      </c>
      <c r="I1221"/>
      <c r="J1221"/>
      <c r="K1221"/>
      <c r="L1221" s="92"/>
      <c r="M1221" s="92"/>
      <c r="N1221" s="92"/>
      <c r="P1221"/>
      <c r="Q1221"/>
      <c r="R1221"/>
      <c r="S1221"/>
      <c r="T1221"/>
      <c r="U1221"/>
      <c r="V1221"/>
    </row>
    <row r="1222" spans="3:22" s="14" customFormat="1" x14ac:dyDescent="0.3">
      <c r="C1222" s="90" t="s">
        <v>6803</v>
      </c>
      <c r="D1222" s="90" t="s">
        <v>6804</v>
      </c>
      <c r="E1222" s="90">
        <v>37245.72</v>
      </c>
      <c r="I1222"/>
      <c r="J1222"/>
      <c r="K1222"/>
      <c r="L1222" s="92"/>
      <c r="M1222" s="92"/>
      <c r="N1222" s="92"/>
      <c r="P1222"/>
      <c r="Q1222"/>
      <c r="R1222"/>
      <c r="S1222"/>
      <c r="T1222"/>
      <c r="U1222"/>
      <c r="V1222"/>
    </row>
    <row r="1223" spans="3:22" s="14" customFormat="1" x14ac:dyDescent="0.3">
      <c r="C1223" s="90" t="s">
        <v>6805</v>
      </c>
      <c r="D1223" s="90" t="s">
        <v>6806</v>
      </c>
      <c r="E1223" s="90">
        <v>18750.189999999999</v>
      </c>
      <c r="I1223"/>
      <c r="J1223"/>
      <c r="K1223"/>
      <c r="L1223" s="92"/>
      <c r="M1223" s="92"/>
      <c r="N1223" s="92"/>
      <c r="P1223"/>
      <c r="Q1223"/>
      <c r="R1223"/>
      <c r="S1223"/>
      <c r="T1223"/>
      <c r="U1223"/>
      <c r="V1223"/>
    </row>
    <row r="1224" spans="3:22" s="14" customFormat="1" x14ac:dyDescent="0.3">
      <c r="C1224" s="90" t="s">
        <v>6807</v>
      </c>
      <c r="D1224" s="90" t="s">
        <v>6808</v>
      </c>
      <c r="E1224" s="90">
        <v>18750.189999999999</v>
      </c>
      <c r="I1224"/>
      <c r="J1224"/>
      <c r="K1224"/>
      <c r="L1224" s="92"/>
      <c r="M1224" s="92"/>
      <c r="N1224" s="92"/>
      <c r="P1224"/>
      <c r="Q1224"/>
      <c r="R1224"/>
      <c r="S1224"/>
      <c r="T1224"/>
      <c r="U1224"/>
      <c r="V1224"/>
    </row>
    <row r="1225" spans="3:22" s="14" customFormat="1" x14ac:dyDescent="0.3">
      <c r="C1225" s="90" t="s">
        <v>6809</v>
      </c>
      <c r="D1225" s="90" t="s">
        <v>6810</v>
      </c>
      <c r="E1225" s="90">
        <v>18750.189999999999</v>
      </c>
      <c r="I1225"/>
      <c r="J1225"/>
      <c r="K1225"/>
      <c r="L1225" s="92"/>
      <c r="M1225" s="92"/>
      <c r="N1225" s="92"/>
      <c r="P1225"/>
      <c r="Q1225"/>
      <c r="R1225"/>
      <c r="S1225"/>
      <c r="T1225"/>
      <c r="U1225"/>
      <c r="V1225"/>
    </row>
    <row r="1226" spans="3:22" s="14" customFormat="1" x14ac:dyDescent="0.3">
      <c r="C1226" s="90" t="s">
        <v>6811</v>
      </c>
      <c r="D1226" s="90" t="s">
        <v>6812</v>
      </c>
      <c r="E1226" s="90">
        <v>6904.83</v>
      </c>
      <c r="I1226"/>
      <c r="J1226"/>
      <c r="K1226"/>
      <c r="L1226" s="92"/>
      <c r="M1226" s="92"/>
      <c r="N1226" s="92"/>
      <c r="P1226"/>
      <c r="Q1226"/>
      <c r="R1226"/>
      <c r="S1226"/>
      <c r="T1226"/>
      <c r="U1226"/>
      <c r="V1226"/>
    </row>
    <row r="1227" spans="3:22" s="14" customFormat="1" x14ac:dyDescent="0.3">
      <c r="C1227" s="90" t="s">
        <v>6813</v>
      </c>
      <c r="D1227" s="90" t="s">
        <v>6812</v>
      </c>
      <c r="E1227" s="90">
        <v>6904.83</v>
      </c>
      <c r="I1227"/>
      <c r="J1227"/>
      <c r="K1227"/>
      <c r="L1227" s="92"/>
      <c r="M1227" s="92"/>
      <c r="N1227" s="92"/>
      <c r="P1227"/>
      <c r="Q1227"/>
      <c r="R1227"/>
      <c r="S1227"/>
      <c r="T1227"/>
      <c r="U1227"/>
      <c r="V1227"/>
    </row>
    <row r="1228" spans="3:22" s="14" customFormat="1" x14ac:dyDescent="0.3">
      <c r="C1228" s="90" t="s">
        <v>6814</v>
      </c>
      <c r="D1228" s="90" t="s">
        <v>6812</v>
      </c>
      <c r="E1228" s="90">
        <v>6904.83</v>
      </c>
      <c r="I1228"/>
      <c r="J1228"/>
      <c r="K1228"/>
      <c r="L1228" s="92"/>
      <c r="M1228" s="92"/>
      <c r="N1228" s="92"/>
      <c r="P1228"/>
      <c r="Q1228"/>
      <c r="R1228"/>
      <c r="S1228"/>
      <c r="T1228"/>
      <c r="U1228"/>
      <c r="V1228"/>
    </row>
    <row r="1229" spans="3:22" s="14" customFormat="1" x14ac:dyDescent="0.3">
      <c r="C1229" s="90" t="s">
        <v>6815</v>
      </c>
      <c r="D1229" s="90" t="s">
        <v>6816</v>
      </c>
      <c r="E1229" s="90">
        <v>23633.25</v>
      </c>
      <c r="I1229"/>
      <c r="J1229"/>
      <c r="K1229"/>
      <c r="L1229" s="92"/>
      <c r="M1229" s="92"/>
      <c r="N1229" s="92"/>
      <c r="P1229"/>
      <c r="Q1229"/>
      <c r="R1229"/>
      <c r="S1229"/>
      <c r="T1229"/>
      <c r="U1229"/>
      <c r="V1229"/>
    </row>
    <row r="1230" spans="3:22" s="14" customFormat="1" x14ac:dyDescent="0.3">
      <c r="C1230" s="90" t="s">
        <v>6817</v>
      </c>
      <c r="D1230" s="90" t="s">
        <v>6818</v>
      </c>
      <c r="E1230" s="90">
        <v>23633.25</v>
      </c>
      <c r="I1230"/>
      <c r="J1230"/>
      <c r="K1230"/>
      <c r="L1230" s="92"/>
      <c r="M1230" s="92"/>
      <c r="N1230" s="92"/>
      <c r="P1230"/>
      <c r="Q1230"/>
      <c r="R1230"/>
      <c r="S1230"/>
      <c r="T1230"/>
      <c r="U1230"/>
      <c r="V1230"/>
    </row>
    <row r="1231" spans="3:22" s="14" customFormat="1" x14ac:dyDescent="0.3">
      <c r="C1231" s="90" t="s">
        <v>6819</v>
      </c>
      <c r="D1231" s="90" t="s">
        <v>6820</v>
      </c>
      <c r="E1231" s="90">
        <v>23633.25</v>
      </c>
      <c r="I1231"/>
      <c r="J1231"/>
      <c r="K1231"/>
      <c r="L1231" s="92"/>
      <c r="M1231" s="92"/>
      <c r="N1231" s="92"/>
      <c r="P1231"/>
      <c r="Q1231"/>
      <c r="R1231"/>
      <c r="S1231"/>
      <c r="T1231"/>
      <c r="U1231"/>
      <c r="V1231"/>
    </row>
    <row r="1232" spans="3:22" s="14" customFormat="1" x14ac:dyDescent="0.3">
      <c r="C1232" s="90" t="s">
        <v>6821</v>
      </c>
      <c r="D1232" s="90" t="s">
        <v>6822</v>
      </c>
      <c r="E1232" s="90">
        <v>66161.55</v>
      </c>
      <c r="I1232"/>
      <c r="J1232"/>
      <c r="K1232"/>
      <c r="L1232" s="92"/>
      <c r="M1232" s="92"/>
      <c r="N1232" s="92"/>
      <c r="P1232"/>
      <c r="Q1232"/>
      <c r="R1232"/>
      <c r="S1232"/>
      <c r="T1232"/>
      <c r="U1232"/>
      <c r="V1232"/>
    </row>
    <row r="1233" spans="3:22" s="14" customFormat="1" x14ac:dyDescent="0.3">
      <c r="C1233" s="90" t="s">
        <v>6823</v>
      </c>
      <c r="D1233" s="90" t="s">
        <v>6824</v>
      </c>
      <c r="E1233" s="90">
        <v>66161.55</v>
      </c>
      <c r="I1233"/>
      <c r="J1233"/>
      <c r="K1233"/>
      <c r="L1233" s="92"/>
      <c r="M1233" s="92"/>
      <c r="N1233" s="92"/>
      <c r="P1233"/>
      <c r="Q1233"/>
      <c r="R1233"/>
      <c r="S1233"/>
      <c r="T1233"/>
      <c r="U1233"/>
      <c r="V1233"/>
    </row>
    <row r="1234" spans="3:22" s="14" customFormat="1" x14ac:dyDescent="0.3">
      <c r="C1234" s="90" t="s">
        <v>6825</v>
      </c>
      <c r="D1234" s="90" t="s">
        <v>6826</v>
      </c>
      <c r="E1234" s="90">
        <v>66161.55</v>
      </c>
      <c r="I1234"/>
      <c r="J1234"/>
      <c r="K1234"/>
      <c r="L1234" s="92"/>
      <c r="M1234" s="92"/>
      <c r="N1234" s="92"/>
      <c r="P1234"/>
      <c r="Q1234"/>
      <c r="R1234"/>
      <c r="S1234"/>
      <c r="T1234"/>
      <c r="U1234"/>
      <c r="V1234"/>
    </row>
    <row r="1235" spans="3:22" s="14" customFormat="1" x14ac:dyDescent="0.3">
      <c r="C1235" s="90" t="s">
        <v>6827</v>
      </c>
      <c r="D1235" s="90" t="s">
        <v>6828</v>
      </c>
      <c r="E1235" s="90">
        <v>5939.16</v>
      </c>
      <c r="I1235"/>
      <c r="J1235"/>
      <c r="K1235"/>
      <c r="L1235" s="92"/>
      <c r="M1235" s="92"/>
      <c r="N1235" s="92"/>
      <c r="P1235"/>
      <c r="Q1235"/>
      <c r="R1235"/>
      <c r="S1235"/>
      <c r="T1235"/>
      <c r="U1235"/>
      <c r="V1235"/>
    </row>
    <row r="1236" spans="3:22" s="14" customFormat="1" x14ac:dyDescent="0.3">
      <c r="C1236" s="90" t="s">
        <v>6829</v>
      </c>
      <c r="D1236" s="90" t="s">
        <v>6830</v>
      </c>
      <c r="E1236" s="90">
        <v>6257.91</v>
      </c>
      <c r="I1236"/>
      <c r="J1236"/>
      <c r="K1236"/>
      <c r="L1236" s="92"/>
      <c r="M1236" s="92"/>
      <c r="N1236" s="92"/>
      <c r="P1236"/>
      <c r="Q1236"/>
      <c r="R1236"/>
      <c r="S1236"/>
      <c r="T1236"/>
      <c r="U1236"/>
      <c r="V1236"/>
    </row>
    <row r="1237" spans="3:22" s="14" customFormat="1" x14ac:dyDescent="0.3">
      <c r="C1237" s="90" t="s">
        <v>6831</v>
      </c>
      <c r="D1237" s="90" t="s">
        <v>6832</v>
      </c>
      <c r="E1237" s="90">
        <v>2108.11</v>
      </c>
      <c r="I1237"/>
      <c r="J1237"/>
      <c r="K1237"/>
      <c r="L1237" s="92"/>
      <c r="M1237" s="92"/>
      <c r="N1237" s="92"/>
      <c r="P1237"/>
      <c r="Q1237"/>
      <c r="R1237"/>
      <c r="S1237"/>
      <c r="T1237"/>
      <c r="U1237"/>
      <c r="V1237"/>
    </row>
    <row r="1238" spans="3:22" s="14" customFormat="1" x14ac:dyDescent="0.3">
      <c r="C1238" s="90" t="s">
        <v>6833</v>
      </c>
      <c r="D1238" s="90" t="s">
        <v>6834</v>
      </c>
      <c r="E1238" s="90">
        <v>18259.38</v>
      </c>
      <c r="I1238"/>
      <c r="J1238"/>
      <c r="K1238"/>
      <c r="L1238" s="92"/>
      <c r="M1238" s="92"/>
      <c r="N1238" s="92"/>
      <c r="P1238"/>
      <c r="Q1238"/>
      <c r="R1238"/>
      <c r="S1238"/>
      <c r="T1238"/>
      <c r="U1238"/>
      <c r="V1238"/>
    </row>
    <row r="1239" spans="3:22" s="14" customFormat="1" x14ac:dyDescent="0.3">
      <c r="C1239" s="90" t="s">
        <v>6835</v>
      </c>
      <c r="D1239" s="90" t="s">
        <v>6836</v>
      </c>
      <c r="E1239" s="90">
        <v>6583.66</v>
      </c>
      <c r="I1239"/>
      <c r="J1239"/>
      <c r="K1239"/>
      <c r="L1239" s="92"/>
      <c r="M1239" s="92"/>
      <c r="N1239" s="92"/>
      <c r="P1239"/>
      <c r="Q1239"/>
      <c r="R1239"/>
      <c r="S1239"/>
      <c r="T1239"/>
      <c r="U1239"/>
      <c r="V1239"/>
    </row>
    <row r="1240" spans="3:22" s="14" customFormat="1" x14ac:dyDescent="0.3">
      <c r="C1240" s="90" t="s">
        <v>6837</v>
      </c>
      <c r="D1240" s="90" t="s">
        <v>6838</v>
      </c>
      <c r="E1240" s="90">
        <v>24005.439999999999</v>
      </c>
      <c r="I1240"/>
      <c r="J1240"/>
      <c r="K1240"/>
      <c r="L1240" s="92"/>
      <c r="M1240" s="92"/>
      <c r="N1240" s="92"/>
      <c r="P1240"/>
      <c r="Q1240"/>
      <c r="R1240"/>
      <c r="S1240"/>
      <c r="T1240"/>
      <c r="U1240"/>
      <c r="V1240"/>
    </row>
    <row r="1241" spans="3:22" s="14" customFormat="1" x14ac:dyDescent="0.3">
      <c r="C1241" s="90" t="s">
        <v>6839</v>
      </c>
      <c r="D1241" s="90" t="s">
        <v>6838</v>
      </c>
      <c r="E1241" s="90">
        <v>24005.439999999999</v>
      </c>
      <c r="I1241"/>
      <c r="J1241"/>
      <c r="K1241"/>
      <c r="L1241" s="92"/>
      <c r="M1241" s="92"/>
      <c r="N1241" s="92"/>
      <c r="P1241"/>
      <c r="Q1241"/>
      <c r="R1241"/>
      <c r="S1241"/>
      <c r="T1241"/>
      <c r="U1241"/>
      <c r="V1241"/>
    </row>
    <row r="1242" spans="3:22" s="14" customFormat="1" x14ac:dyDescent="0.3">
      <c r="C1242" s="90" t="s">
        <v>6840</v>
      </c>
      <c r="D1242" s="90" t="s">
        <v>6841</v>
      </c>
      <c r="E1242" s="90">
        <v>26286.07</v>
      </c>
      <c r="I1242"/>
      <c r="J1242"/>
      <c r="K1242"/>
      <c r="L1242" s="92"/>
      <c r="M1242" s="92"/>
      <c r="N1242" s="92"/>
      <c r="P1242"/>
      <c r="Q1242"/>
      <c r="R1242"/>
      <c r="S1242"/>
      <c r="T1242"/>
      <c r="U1242"/>
      <c r="V1242"/>
    </row>
    <row r="1243" spans="3:22" s="14" customFormat="1" x14ac:dyDescent="0.3">
      <c r="C1243" s="90" t="s">
        <v>6842</v>
      </c>
      <c r="D1243" s="90" t="s">
        <v>6843</v>
      </c>
      <c r="E1243" s="90">
        <v>26286.07</v>
      </c>
      <c r="I1243"/>
      <c r="J1243"/>
      <c r="K1243"/>
      <c r="L1243" s="92"/>
      <c r="M1243" s="92"/>
      <c r="N1243" s="92"/>
      <c r="P1243"/>
      <c r="Q1243"/>
      <c r="R1243"/>
      <c r="S1243"/>
      <c r="T1243"/>
      <c r="U1243"/>
      <c r="V1243"/>
    </row>
    <row r="1244" spans="3:22" s="14" customFormat="1" x14ac:dyDescent="0.3">
      <c r="C1244" s="90" t="s">
        <v>6844</v>
      </c>
      <c r="D1244" s="90" t="s">
        <v>6838</v>
      </c>
      <c r="E1244" s="90">
        <v>24005.439999999999</v>
      </c>
      <c r="I1244"/>
      <c r="J1244"/>
      <c r="K1244"/>
      <c r="L1244" s="92"/>
      <c r="M1244" s="92"/>
      <c r="N1244" s="92"/>
      <c r="P1244"/>
      <c r="Q1244"/>
      <c r="R1244"/>
      <c r="S1244"/>
      <c r="T1244"/>
      <c r="U1244"/>
      <c r="V1244"/>
    </row>
    <row r="1245" spans="3:22" s="14" customFormat="1" x14ac:dyDescent="0.3">
      <c r="C1245" s="90" t="s">
        <v>6845</v>
      </c>
      <c r="D1245" s="90" t="s">
        <v>6846</v>
      </c>
      <c r="E1245" s="90">
        <v>7261.04</v>
      </c>
      <c r="I1245"/>
      <c r="J1245"/>
      <c r="K1245"/>
      <c r="L1245" s="92"/>
      <c r="M1245" s="92"/>
      <c r="N1245" s="92"/>
      <c r="P1245"/>
      <c r="Q1245"/>
      <c r="R1245"/>
      <c r="S1245"/>
      <c r="T1245"/>
      <c r="U1245"/>
      <c r="V1245"/>
    </row>
    <row r="1246" spans="3:22" s="14" customFormat="1" x14ac:dyDescent="0.3">
      <c r="C1246" s="90" t="s">
        <v>6847</v>
      </c>
      <c r="D1246" s="90" t="s">
        <v>6848</v>
      </c>
      <c r="E1246" s="90">
        <v>7441.19</v>
      </c>
      <c r="I1246"/>
      <c r="J1246"/>
      <c r="K1246"/>
      <c r="L1246" s="92"/>
      <c r="M1246" s="92"/>
      <c r="N1246" s="92"/>
      <c r="P1246"/>
      <c r="Q1246"/>
      <c r="R1246"/>
      <c r="S1246"/>
      <c r="T1246"/>
      <c r="U1246"/>
      <c r="V1246"/>
    </row>
    <row r="1247" spans="3:22" s="14" customFormat="1" x14ac:dyDescent="0.3">
      <c r="C1247" s="90" t="s">
        <v>6849</v>
      </c>
      <c r="D1247" s="90" t="s">
        <v>6850</v>
      </c>
      <c r="E1247" s="90">
        <v>16737.310000000001</v>
      </c>
      <c r="I1247"/>
      <c r="J1247"/>
      <c r="K1247"/>
      <c r="L1247" s="92"/>
      <c r="M1247" s="92"/>
      <c r="N1247" s="92"/>
      <c r="P1247"/>
      <c r="Q1247"/>
      <c r="R1247"/>
      <c r="S1247"/>
      <c r="T1247"/>
      <c r="U1247"/>
      <c r="V1247"/>
    </row>
    <row r="1248" spans="3:22" s="14" customFormat="1" x14ac:dyDescent="0.3">
      <c r="C1248" s="90" t="s">
        <v>6851</v>
      </c>
      <c r="D1248" s="90" t="s">
        <v>6852</v>
      </c>
      <c r="E1248" s="90">
        <v>33223.449999999997</v>
      </c>
      <c r="I1248"/>
      <c r="J1248"/>
      <c r="K1248"/>
      <c r="L1248" s="92"/>
      <c r="M1248" s="92"/>
      <c r="N1248" s="92"/>
      <c r="P1248"/>
      <c r="Q1248"/>
      <c r="R1248"/>
      <c r="S1248"/>
      <c r="T1248"/>
      <c r="U1248"/>
      <c r="V1248"/>
    </row>
    <row r="1249" spans="3:22" s="14" customFormat="1" x14ac:dyDescent="0.3">
      <c r="C1249" s="90" t="s">
        <v>6853</v>
      </c>
      <c r="D1249" s="90" t="s">
        <v>6854</v>
      </c>
      <c r="E1249" s="90">
        <v>23454.09</v>
      </c>
      <c r="I1249"/>
      <c r="J1249"/>
      <c r="K1249"/>
      <c r="L1249" s="92"/>
      <c r="M1249" s="92"/>
      <c r="N1249" s="92"/>
      <c r="P1249"/>
      <c r="Q1249"/>
      <c r="R1249"/>
      <c r="S1249"/>
      <c r="T1249"/>
      <c r="U1249"/>
      <c r="V1249"/>
    </row>
    <row r="1250" spans="3:22" s="14" customFormat="1" x14ac:dyDescent="0.3">
      <c r="C1250" s="90" t="s">
        <v>6855</v>
      </c>
      <c r="D1250" s="90" t="s">
        <v>6836</v>
      </c>
      <c r="E1250" s="90">
        <v>6720.03</v>
      </c>
      <c r="I1250"/>
      <c r="J1250"/>
      <c r="K1250"/>
      <c r="L1250" s="92"/>
      <c r="M1250" s="92"/>
      <c r="N1250" s="92"/>
      <c r="P1250"/>
      <c r="Q1250"/>
      <c r="R1250"/>
      <c r="S1250"/>
      <c r="T1250"/>
      <c r="U1250"/>
      <c r="V1250"/>
    </row>
    <row r="1251" spans="3:22" s="14" customFormat="1" x14ac:dyDescent="0.3">
      <c r="C1251" s="90" t="s">
        <v>6856</v>
      </c>
      <c r="D1251" s="90" t="s">
        <v>6857</v>
      </c>
      <c r="E1251" s="90">
        <v>1816.21</v>
      </c>
      <c r="I1251"/>
      <c r="J1251"/>
      <c r="K1251"/>
      <c r="L1251" s="92"/>
      <c r="M1251" s="92"/>
      <c r="N1251" s="92"/>
      <c r="P1251"/>
      <c r="Q1251"/>
      <c r="R1251"/>
      <c r="S1251"/>
      <c r="T1251"/>
      <c r="U1251"/>
      <c r="V1251"/>
    </row>
    <row r="1252" spans="3:22" s="14" customFormat="1" x14ac:dyDescent="0.3">
      <c r="C1252" s="90" t="s">
        <v>6858</v>
      </c>
      <c r="D1252" s="90" t="s">
        <v>6859</v>
      </c>
      <c r="E1252" s="90">
        <v>13611.51</v>
      </c>
      <c r="I1252"/>
      <c r="J1252"/>
      <c r="K1252"/>
      <c r="L1252" s="92"/>
      <c r="M1252" s="92"/>
      <c r="N1252" s="92"/>
      <c r="P1252"/>
      <c r="Q1252"/>
      <c r="R1252"/>
      <c r="S1252"/>
      <c r="T1252"/>
      <c r="U1252"/>
      <c r="V1252"/>
    </row>
    <row r="1253" spans="3:22" s="14" customFormat="1" x14ac:dyDescent="0.3">
      <c r="C1253" s="90" t="s">
        <v>6860</v>
      </c>
      <c r="D1253" s="90" t="s">
        <v>6861</v>
      </c>
      <c r="E1253" s="90">
        <v>23015.48</v>
      </c>
      <c r="I1253"/>
      <c r="J1253"/>
      <c r="K1253"/>
      <c r="L1253" s="92"/>
      <c r="M1253" s="92"/>
      <c r="N1253" s="92"/>
      <c r="P1253"/>
      <c r="Q1253"/>
      <c r="R1253"/>
      <c r="S1253"/>
      <c r="T1253"/>
      <c r="U1253"/>
      <c r="V1253"/>
    </row>
    <row r="1254" spans="3:22" s="14" customFormat="1" x14ac:dyDescent="0.3">
      <c r="C1254" s="90" t="s">
        <v>6862</v>
      </c>
      <c r="D1254" s="90" t="s">
        <v>6863</v>
      </c>
      <c r="E1254" s="90">
        <v>1361.29</v>
      </c>
      <c r="I1254"/>
      <c r="J1254"/>
      <c r="K1254"/>
      <c r="L1254" s="92"/>
      <c r="M1254" s="92"/>
      <c r="N1254" s="92"/>
      <c r="P1254"/>
      <c r="Q1254"/>
      <c r="R1254"/>
      <c r="S1254"/>
      <c r="T1254"/>
      <c r="U1254"/>
      <c r="V1254"/>
    </row>
    <row r="1255" spans="3:22" s="14" customFormat="1" x14ac:dyDescent="0.3">
      <c r="C1255" s="90" t="s">
        <v>6864</v>
      </c>
      <c r="D1255" s="90" t="s">
        <v>6865</v>
      </c>
      <c r="E1255" s="90">
        <v>23905.17</v>
      </c>
      <c r="I1255"/>
      <c r="J1255"/>
      <c r="K1255"/>
      <c r="L1255" s="92"/>
      <c r="M1255" s="92"/>
      <c r="N1255" s="92"/>
      <c r="P1255"/>
      <c r="Q1255"/>
      <c r="R1255"/>
      <c r="S1255"/>
      <c r="T1255"/>
      <c r="U1255"/>
      <c r="V1255"/>
    </row>
    <row r="1256" spans="3:22" s="14" customFormat="1" x14ac:dyDescent="0.3">
      <c r="C1256" s="90" t="s">
        <v>6866</v>
      </c>
      <c r="D1256" s="90" t="s">
        <v>6867</v>
      </c>
      <c r="E1256" s="90">
        <v>13611.51</v>
      </c>
      <c r="I1256"/>
      <c r="J1256"/>
      <c r="K1256"/>
      <c r="L1256" s="92"/>
      <c r="M1256" s="92"/>
      <c r="N1256" s="92"/>
      <c r="P1256"/>
      <c r="Q1256"/>
      <c r="R1256"/>
      <c r="S1256"/>
      <c r="T1256"/>
      <c r="U1256"/>
      <c r="V1256"/>
    </row>
    <row r="1257" spans="3:22" s="14" customFormat="1" x14ac:dyDescent="0.3">
      <c r="C1257" s="90" t="s">
        <v>6868</v>
      </c>
      <c r="D1257" s="90" t="s">
        <v>6869</v>
      </c>
      <c r="E1257" s="90">
        <v>856.34</v>
      </c>
      <c r="I1257"/>
      <c r="J1257"/>
      <c r="K1257"/>
      <c r="L1257" s="92"/>
      <c r="M1257" s="92"/>
      <c r="N1257" s="92"/>
      <c r="P1257"/>
      <c r="Q1257"/>
      <c r="R1257"/>
      <c r="S1257"/>
      <c r="T1257"/>
      <c r="U1257"/>
      <c r="V1257"/>
    </row>
    <row r="1258" spans="3:22" s="14" customFormat="1" x14ac:dyDescent="0.3">
      <c r="C1258" s="90" t="s">
        <v>6870</v>
      </c>
      <c r="D1258" s="90" t="s">
        <v>6871</v>
      </c>
      <c r="E1258" s="90">
        <v>705.26</v>
      </c>
      <c r="I1258"/>
      <c r="J1258"/>
      <c r="K1258"/>
      <c r="L1258" s="92"/>
      <c r="M1258" s="92"/>
      <c r="N1258" s="92"/>
      <c r="P1258"/>
      <c r="Q1258"/>
      <c r="R1258"/>
      <c r="S1258"/>
      <c r="T1258"/>
      <c r="U1258"/>
      <c r="V1258"/>
    </row>
    <row r="1259" spans="3:22" s="14" customFormat="1" x14ac:dyDescent="0.3">
      <c r="C1259" s="90" t="s">
        <v>6872</v>
      </c>
      <c r="D1259" s="90" t="s">
        <v>6873</v>
      </c>
      <c r="E1259" s="90">
        <v>3541.78</v>
      </c>
      <c r="I1259"/>
      <c r="J1259"/>
      <c r="K1259"/>
      <c r="L1259" s="92"/>
      <c r="M1259" s="92"/>
      <c r="N1259" s="92"/>
      <c r="P1259"/>
      <c r="Q1259"/>
      <c r="R1259"/>
      <c r="S1259"/>
      <c r="T1259"/>
      <c r="U1259"/>
      <c r="V1259"/>
    </row>
    <row r="1260" spans="3:22" s="14" customFormat="1" x14ac:dyDescent="0.3">
      <c r="C1260" s="90" t="s">
        <v>6874</v>
      </c>
      <c r="D1260" s="90" t="s">
        <v>6875</v>
      </c>
      <c r="E1260" s="90">
        <v>1235.45</v>
      </c>
      <c r="I1260"/>
      <c r="J1260"/>
      <c r="K1260"/>
      <c r="L1260" s="92"/>
      <c r="M1260" s="92"/>
      <c r="N1260" s="92"/>
      <c r="P1260"/>
      <c r="Q1260"/>
      <c r="R1260"/>
      <c r="S1260"/>
      <c r="T1260"/>
      <c r="U1260"/>
      <c r="V1260"/>
    </row>
    <row r="1261" spans="3:22" s="14" customFormat="1" x14ac:dyDescent="0.3">
      <c r="C1261" s="90" t="s">
        <v>6876</v>
      </c>
      <c r="D1261" s="90" t="s">
        <v>6877</v>
      </c>
      <c r="E1261" s="90">
        <v>1152.79</v>
      </c>
      <c r="I1261"/>
      <c r="J1261"/>
      <c r="K1261"/>
      <c r="L1261" s="92"/>
      <c r="M1261" s="92"/>
      <c r="N1261" s="92"/>
      <c r="P1261"/>
      <c r="Q1261"/>
      <c r="R1261"/>
      <c r="S1261"/>
      <c r="T1261"/>
      <c r="U1261"/>
      <c r="V1261"/>
    </row>
    <row r="1262" spans="3:22" s="14" customFormat="1" x14ac:dyDescent="0.3">
      <c r="C1262" s="90" t="s">
        <v>6878</v>
      </c>
      <c r="D1262" s="90" t="s">
        <v>6879</v>
      </c>
      <c r="E1262" s="90">
        <v>1671.08</v>
      </c>
      <c r="I1262"/>
      <c r="J1262"/>
      <c r="K1262"/>
      <c r="L1262" s="92"/>
      <c r="M1262" s="92"/>
      <c r="N1262" s="92"/>
      <c r="P1262"/>
      <c r="Q1262"/>
      <c r="R1262"/>
      <c r="S1262"/>
      <c r="T1262"/>
      <c r="U1262"/>
      <c r="V1262"/>
    </row>
    <row r="1263" spans="3:22" s="14" customFormat="1" x14ac:dyDescent="0.3">
      <c r="C1263" s="90" t="s">
        <v>6880</v>
      </c>
      <c r="D1263" s="90" t="s">
        <v>6881</v>
      </c>
      <c r="E1263" s="90">
        <v>2191.4299999999998</v>
      </c>
      <c r="I1263"/>
      <c r="J1263"/>
      <c r="K1263"/>
      <c r="L1263" s="92"/>
      <c r="M1263" s="92"/>
      <c r="N1263" s="92"/>
      <c r="P1263"/>
      <c r="Q1263"/>
      <c r="R1263"/>
      <c r="S1263"/>
      <c r="T1263"/>
      <c r="U1263"/>
      <c r="V1263"/>
    </row>
    <row r="1264" spans="3:22" s="14" customFormat="1" x14ac:dyDescent="0.3">
      <c r="C1264" s="90" t="s">
        <v>6882</v>
      </c>
      <c r="D1264" s="90" t="s">
        <v>6883</v>
      </c>
      <c r="E1264" s="90">
        <v>12623.17</v>
      </c>
      <c r="I1264"/>
      <c r="J1264"/>
      <c r="K1264"/>
      <c r="L1264" s="92"/>
      <c r="M1264" s="92"/>
      <c r="N1264" s="92"/>
      <c r="P1264"/>
      <c r="Q1264"/>
      <c r="R1264"/>
      <c r="S1264"/>
      <c r="T1264"/>
      <c r="U1264"/>
      <c r="V1264"/>
    </row>
    <row r="1265" spans="3:22" s="14" customFormat="1" x14ac:dyDescent="0.3">
      <c r="C1265" s="90" t="s">
        <v>6884</v>
      </c>
      <c r="D1265" s="90" t="s">
        <v>6885</v>
      </c>
      <c r="E1265" s="90">
        <v>12623.17</v>
      </c>
      <c r="I1265"/>
      <c r="J1265"/>
      <c r="K1265"/>
      <c r="L1265" s="92"/>
      <c r="M1265" s="92"/>
      <c r="N1265" s="92"/>
      <c r="P1265"/>
      <c r="Q1265"/>
      <c r="R1265"/>
      <c r="S1265"/>
      <c r="T1265"/>
      <c r="U1265"/>
      <c r="V1265"/>
    </row>
    <row r="1266" spans="3:22" s="14" customFormat="1" x14ac:dyDescent="0.3">
      <c r="C1266" s="90" t="s">
        <v>6886</v>
      </c>
      <c r="D1266" s="90" t="s">
        <v>6887</v>
      </c>
      <c r="E1266" s="90">
        <v>4784.62</v>
      </c>
      <c r="I1266"/>
      <c r="J1266"/>
      <c r="K1266"/>
      <c r="L1266" s="92"/>
      <c r="M1266" s="92"/>
      <c r="N1266" s="92"/>
      <c r="P1266"/>
      <c r="Q1266"/>
      <c r="R1266"/>
      <c r="S1266"/>
      <c r="T1266"/>
      <c r="U1266"/>
      <c r="V1266"/>
    </row>
    <row r="1267" spans="3:22" s="14" customFormat="1" x14ac:dyDescent="0.3">
      <c r="C1267" s="90" t="s">
        <v>6888</v>
      </c>
      <c r="D1267" s="90" t="s">
        <v>6889</v>
      </c>
      <c r="E1267" s="90">
        <v>4784.62</v>
      </c>
      <c r="I1267"/>
      <c r="J1267"/>
      <c r="K1267"/>
      <c r="L1267" s="92"/>
      <c r="M1267" s="92"/>
      <c r="N1267" s="92"/>
      <c r="P1267"/>
      <c r="Q1267"/>
      <c r="R1267"/>
      <c r="S1267"/>
      <c r="T1267"/>
      <c r="U1267"/>
      <c r="V1267"/>
    </row>
    <row r="1268" spans="3:22" s="14" customFormat="1" x14ac:dyDescent="0.3">
      <c r="C1268" s="90" t="s">
        <v>6890</v>
      </c>
      <c r="D1268" s="90" t="s">
        <v>6891</v>
      </c>
      <c r="E1268" s="90">
        <v>35184.620000000003</v>
      </c>
      <c r="I1268"/>
      <c r="J1268"/>
      <c r="K1268"/>
      <c r="L1268" s="92"/>
      <c r="M1268" s="92"/>
      <c r="N1268" s="92"/>
      <c r="P1268"/>
      <c r="Q1268"/>
      <c r="R1268"/>
      <c r="S1268"/>
      <c r="T1268"/>
      <c r="U1268"/>
      <c r="V1268"/>
    </row>
    <row r="1269" spans="3:22" s="14" customFormat="1" x14ac:dyDescent="0.3">
      <c r="C1269" s="90" t="s">
        <v>6892</v>
      </c>
      <c r="D1269" s="90" t="s">
        <v>6893</v>
      </c>
      <c r="E1269" s="90">
        <v>66935.199999999997</v>
      </c>
      <c r="I1269"/>
      <c r="J1269"/>
      <c r="K1269"/>
      <c r="L1269" s="92"/>
      <c r="M1269" s="92"/>
      <c r="N1269" s="92"/>
      <c r="P1269"/>
      <c r="Q1269"/>
      <c r="R1269"/>
      <c r="S1269"/>
      <c r="T1269"/>
      <c r="U1269"/>
      <c r="V1269"/>
    </row>
    <row r="1270" spans="3:22" s="14" customFormat="1" x14ac:dyDescent="0.3">
      <c r="C1270" s="90" t="s">
        <v>6894</v>
      </c>
      <c r="D1270" s="90" t="s">
        <v>6895</v>
      </c>
      <c r="E1270" s="90">
        <v>66935.199999999997</v>
      </c>
      <c r="I1270"/>
      <c r="J1270"/>
      <c r="K1270"/>
      <c r="L1270" s="92"/>
      <c r="M1270" s="92"/>
      <c r="N1270" s="92"/>
      <c r="P1270"/>
      <c r="Q1270"/>
      <c r="R1270"/>
      <c r="S1270"/>
      <c r="T1270"/>
      <c r="U1270"/>
      <c r="V1270"/>
    </row>
    <row r="1271" spans="3:22" s="14" customFormat="1" x14ac:dyDescent="0.3">
      <c r="C1271" s="90" t="s">
        <v>6896</v>
      </c>
      <c r="D1271" s="90" t="s">
        <v>6897</v>
      </c>
      <c r="E1271" s="90">
        <v>71385.27</v>
      </c>
      <c r="I1271"/>
      <c r="J1271"/>
      <c r="K1271"/>
      <c r="L1271" s="92"/>
      <c r="M1271" s="92"/>
      <c r="N1271" s="92"/>
      <c r="P1271"/>
      <c r="Q1271"/>
      <c r="R1271"/>
      <c r="S1271"/>
      <c r="T1271"/>
      <c r="U1271"/>
      <c r="V1271"/>
    </row>
    <row r="1272" spans="3:22" s="14" customFormat="1" x14ac:dyDescent="0.3">
      <c r="C1272" s="90" t="s">
        <v>6898</v>
      </c>
      <c r="D1272" s="90" t="s">
        <v>6899</v>
      </c>
      <c r="E1272" s="90">
        <v>71385.27</v>
      </c>
      <c r="I1272"/>
      <c r="J1272"/>
      <c r="K1272"/>
      <c r="L1272" s="92"/>
      <c r="M1272" s="92"/>
      <c r="N1272" s="92"/>
      <c r="P1272"/>
      <c r="Q1272"/>
      <c r="R1272"/>
      <c r="S1272"/>
      <c r="T1272"/>
      <c r="U1272"/>
      <c r="V1272"/>
    </row>
    <row r="1273" spans="3:22" s="14" customFormat="1" x14ac:dyDescent="0.3">
      <c r="C1273" s="90" t="s">
        <v>6900</v>
      </c>
      <c r="D1273" s="90" t="s">
        <v>6901</v>
      </c>
      <c r="E1273" s="90">
        <v>13611.56</v>
      </c>
      <c r="I1273"/>
      <c r="J1273"/>
      <c r="K1273"/>
      <c r="L1273" s="92"/>
      <c r="M1273" s="92"/>
      <c r="N1273" s="92"/>
      <c r="P1273"/>
      <c r="Q1273"/>
      <c r="R1273"/>
      <c r="S1273"/>
      <c r="T1273"/>
      <c r="U1273"/>
      <c r="V1273"/>
    </row>
    <row r="1274" spans="3:22" s="14" customFormat="1" x14ac:dyDescent="0.3">
      <c r="C1274" s="90" t="s">
        <v>6902</v>
      </c>
      <c r="D1274" s="90" t="s">
        <v>6903</v>
      </c>
      <c r="E1274" s="90">
        <v>23015.45</v>
      </c>
      <c r="I1274"/>
      <c r="J1274"/>
      <c r="K1274"/>
      <c r="L1274" s="92"/>
      <c r="M1274" s="92"/>
      <c r="N1274" s="92"/>
      <c r="P1274"/>
      <c r="Q1274"/>
      <c r="R1274"/>
      <c r="S1274"/>
      <c r="T1274"/>
      <c r="U1274"/>
      <c r="V1274"/>
    </row>
    <row r="1275" spans="3:22" s="14" customFormat="1" x14ac:dyDescent="0.3">
      <c r="C1275" s="90" t="s">
        <v>6904</v>
      </c>
      <c r="D1275" s="90" t="s">
        <v>6905</v>
      </c>
      <c r="E1275" s="90">
        <v>23015.45</v>
      </c>
      <c r="I1275"/>
      <c r="J1275"/>
      <c r="K1275"/>
      <c r="L1275" s="92"/>
      <c r="M1275" s="92"/>
      <c r="N1275" s="92"/>
      <c r="P1275"/>
      <c r="Q1275"/>
      <c r="R1275"/>
      <c r="S1275"/>
      <c r="T1275"/>
      <c r="U1275"/>
      <c r="V1275"/>
    </row>
    <row r="1276" spans="3:22" s="14" customFormat="1" x14ac:dyDescent="0.3">
      <c r="C1276" s="90" t="s">
        <v>6906</v>
      </c>
      <c r="D1276" s="90" t="s">
        <v>6907</v>
      </c>
      <c r="E1276" s="90">
        <v>7264.4</v>
      </c>
      <c r="I1276"/>
      <c r="J1276"/>
      <c r="K1276"/>
      <c r="L1276" s="92"/>
      <c r="M1276" s="92"/>
      <c r="N1276" s="92"/>
      <c r="P1276"/>
      <c r="Q1276"/>
      <c r="R1276"/>
      <c r="S1276"/>
      <c r="T1276"/>
      <c r="U1276"/>
      <c r="V1276"/>
    </row>
    <row r="1277" spans="3:22" s="14" customFormat="1" x14ac:dyDescent="0.3">
      <c r="C1277" s="90" t="s">
        <v>6908</v>
      </c>
      <c r="D1277" s="90" t="s">
        <v>6909</v>
      </c>
      <c r="E1277" s="90">
        <v>20550.09</v>
      </c>
      <c r="I1277"/>
      <c r="J1277"/>
      <c r="K1277"/>
      <c r="L1277" s="92"/>
      <c r="M1277" s="92"/>
      <c r="N1277" s="92"/>
      <c r="P1277"/>
      <c r="Q1277"/>
      <c r="R1277"/>
      <c r="S1277"/>
      <c r="T1277"/>
      <c r="U1277"/>
      <c r="V1277"/>
    </row>
    <row r="1278" spans="3:22" s="14" customFormat="1" x14ac:dyDescent="0.3">
      <c r="C1278" s="90" t="s">
        <v>6910</v>
      </c>
      <c r="D1278" s="90" t="s">
        <v>6911</v>
      </c>
      <c r="E1278" s="90">
        <v>20550.09</v>
      </c>
      <c r="I1278"/>
      <c r="J1278"/>
      <c r="K1278"/>
      <c r="L1278" s="92"/>
      <c r="M1278" s="92"/>
      <c r="N1278" s="92"/>
      <c r="P1278"/>
      <c r="Q1278"/>
      <c r="R1278"/>
      <c r="S1278"/>
      <c r="T1278"/>
      <c r="U1278"/>
      <c r="V1278"/>
    </row>
    <row r="1279" spans="3:22" s="14" customFormat="1" x14ac:dyDescent="0.3">
      <c r="C1279" s="90" t="s">
        <v>6912</v>
      </c>
      <c r="D1279" s="90" t="s">
        <v>6913</v>
      </c>
      <c r="E1279" s="90">
        <v>20559.55</v>
      </c>
      <c r="I1279"/>
      <c r="J1279"/>
      <c r="K1279"/>
      <c r="L1279" s="92"/>
      <c r="M1279" s="92"/>
      <c r="N1279" s="92"/>
      <c r="P1279"/>
      <c r="Q1279"/>
      <c r="R1279"/>
      <c r="S1279"/>
      <c r="T1279"/>
      <c r="U1279"/>
      <c r="V1279"/>
    </row>
    <row r="1280" spans="3:22" s="14" customFormat="1" x14ac:dyDescent="0.3">
      <c r="C1280" s="90" t="s">
        <v>6914</v>
      </c>
      <c r="D1280" s="90" t="s">
        <v>6915</v>
      </c>
      <c r="E1280" s="90">
        <v>20560.099999999999</v>
      </c>
      <c r="I1280"/>
      <c r="J1280"/>
      <c r="K1280"/>
      <c r="L1280" s="92"/>
      <c r="M1280" s="92"/>
      <c r="N1280" s="92"/>
      <c r="P1280"/>
      <c r="Q1280"/>
      <c r="R1280"/>
      <c r="S1280"/>
      <c r="T1280"/>
      <c r="U1280"/>
      <c r="V1280"/>
    </row>
    <row r="1281" spans="3:22" s="14" customFormat="1" x14ac:dyDescent="0.3">
      <c r="C1281" s="90" t="s">
        <v>6916</v>
      </c>
      <c r="D1281" s="90" t="s">
        <v>6917</v>
      </c>
      <c r="E1281" s="90">
        <v>21092</v>
      </c>
      <c r="I1281"/>
      <c r="J1281"/>
      <c r="K1281"/>
      <c r="L1281" s="92"/>
      <c r="M1281" s="92"/>
      <c r="N1281" s="92"/>
      <c r="P1281"/>
      <c r="Q1281"/>
      <c r="R1281"/>
      <c r="S1281"/>
      <c r="T1281"/>
      <c r="U1281"/>
      <c r="V1281"/>
    </row>
    <row r="1282" spans="3:22" s="14" customFormat="1" x14ac:dyDescent="0.3">
      <c r="C1282" s="90" t="s">
        <v>6918</v>
      </c>
      <c r="D1282" s="90" t="s">
        <v>6919</v>
      </c>
      <c r="E1282" s="90">
        <v>21092</v>
      </c>
      <c r="I1282"/>
      <c r="J1282"/>
      <c r="K1282"/>
      <c r="L1282" s="92"/>
      <c r="M1282" s="92"/>
      <c r="N1282" s="92"/>
      <c r="P1282"/>
      <c r="Q1282"/>
      <c r="R1282"/>
      <c r="S1282"/>
      <c r="T1282"/>
      <c r="U1282"/>
      <c r="V1282"/>
    </row>
    <row r="1283" spans="3:22" s="14" customFormat="1" x14ac:dyDescent="0.3">
      <c r="C1283" s="90" t="s">
        <v>6920</v>
      </c>
      <c r="D1283" s="90" t="s">
        <v>6921</v>
      </c>
      <c r="E1283" s="90">
        <v>5265.83</v>
      </c>
      <c r="I1283"/>
      <c r="J1283"/>
      <c r="K1283"/>
      <c r="L1283" s="92"/>
      <c r="M1283" s="92"/>
      <c r="N1283" s="92"/>
      <c r="P1283"/>
      <c r="Q1283"/>
      <c r="R1283"/>
      <c r="S1283"/>
      <c r="T1283"/>
      <c r="U1283"/>
      <c r="V1283"/>
    </row>
    <row r="1284" spans="3:22" s="14" customFormat="1" x14ac:dyDescent="0.3">
      <c r="C1284" s="90" t="s">
        <v>6922</v>
      </c>
      <c r="D1284" s="90" t="s">
        <v>6923</v>
      </c>
      <c r="E1284" s="90">
        <v>3152.79</v>
      </c>
      <c r="I1284"/>
      <c r="J1284"/>
      <c r="K1284"/>
      <c r="L1284" s="92"/>
      <c r="M1284" s="92"/>
      <c r="N1284" s="92"/>
      <c r="P1284"/>
      <c r="Q1284"/>
      <c r="R1284"/>
      <c r="S1284"/>
      <c r="T1284"/>
      <c r="U1284"/>
      <c r="V1284"/>
    </row>
    <row r="1285" spans="3:22" s="14" customFormat="1" x14ac:dyDescent="0.3">
      <c r="C1285" s="90" t="s">
        <v>6924</v>
      </c>
      <c r="D1285" s="90" t="s">
        <v>6925</v>
      </c>
      <c r="E1285" s="90">
        <v>1788.79</v>
      </c>
      <c r="I1285"/>
      <c r="J1285"/>
      <c r="K1285"/>
      <c r="L1285" s="92"/>
      <c r="M1285" s="92"/>
      <c r="N1285" s="92"/>
      <c r="P1285"/>
      <c r="Q1285"/>
      <c r="R1285"/>
      <c r="S1285"/>
      <c r="T1285"/>
      <c r="U1285"/>
      <c r="V1285"/>
    </row>
    <row r="1286" spans="3:22" s="14" customFormat="1" x14ac:dyDescent="0.3">
      <c r="C1286" s="90" t="s">
        <v>6926</v>
      </c>
      <c r="D1286" s="90" t="s">
        <v>6927</v>
      </c>
      <c r="E1286" s="90">
        <v>12185.85</v>
      </c>
      <c r="I1286"/>
      <c r="J1286"/>
      <c r="K1286"/>
      <c r="L1286" s="92"/>
      <c r="M1286" s="92"/>
      <c r="N1286" s="92"/>
      <c r="P1286"/>
      <c r="Q1286"/>
      <c r="R1286"/>
      <c r="S1286"/>
      <c r="T1286"/>
      <c r="U1286"/>
      <c r="V1286"/>
    </row>
    <row r="1287" spans="3:22" s="14" customFormat="1" x14ac:dyDescent="0.3">
      <c r="C1287" s="90" t="s">
        <v>6928</v>
      </c>
      <c r="D1287" s="90" t="s">
        <v>6929</v>
      </c>
      <c r="E1287" s="90">
        <v>12185.85</v>
      </c>
      <c r="I1287"/>
      <c r="J1287"/>
      <c r="K1287"/>
      <c r="L1287" s="92"/>
      <c r="M1287" s="92"/>
      <c r="N1287" s="92"/>
      <c r="P1287"/>
      <c r="Q1287"/>
      <c r="R1287"/>
      <c r="S1287"/>
      <c r="T1287"/>
      <c r="U1287"/>
      <c r="V1287"/>
    </row>
    <row r="1288" spans="3:22" s="14" customFormat="1" x14ac:dyDescent="0.3">
      <c r="C1288" s="90" t="s">
        <v>6930</v>
      </c>
      <c r="D1288" s="90" t="s">
        <v>6931</v>
      </c>
      <c r="E1288" s="90">
        <v>5030.9799999999996</v>
      </c>
      <c r="I1288"/>
      <c r="J1288"/>
      <c r="K1288"/>
      <c r="L1288" s="92"/>
      <c r="M1288" s="92"/>
      <c r="N1288" s="92"/>
      <c r="P1288"/>
      <c r="Q1288"/>
      <c r="R1288"/>
      <c r="S1288"/>
      <c r="T1288"/>
      <c r="U1288"/>
      <c r="V1288"/>
    </row>
    <row r="1289" spans="3:22" s="14" customFormat="1" x14ac:dyDescent="0.3">
      <c r="C1289" s="90" t="s">
        <v>6932</v>
      </c>
      <c r="D1289" s="90" t="s">
        <v>6933</v>
      </c>
      <c r="E1289" s="90">
        <v>5030.9799999999996</v>
      </c>
      <c r="I1289"/>
      <c r="J1289"/>
      <c r="K1289"/>
      <c r="L1289" s="92"/>
      <c r="M1289" s="92"/>
      <c r="N1289" s="92"/>
      <c r="P1289"/>
      <c r="Q1289"/>
      <c r="R1289"/>
      <c r="S1289"/>
      <c r="T1289"/>
      <c r="U1289"/>
      <c r="V1289"/>
    </row>
    <row r="1290" spans="3:22" s="14" customFormat="1" x14ac:dyDescent="0.3">
      <c r="C1290" s="90" t="s">
        <v>6934</v>
      </c>
      <c r="D1290" s="90" t="s">
        <v>6935</v>
      </c>
      <c r="E1290" s="90">
        <v>11930.58</v>
      </c>
      <c r="I1290"/>
      <c r="J1290"/>
      <c r="K1290"/>
      <c r="L1290" s="92"/>
      <c r="M1290" s="92"/>
      <c r="N1290" s="92"/>
      <c r="P1290"/>
      <c r="Q1290"/>
      <c r="R1290"/>
      <c r="S1290"/>
      <c r="T1290"/>
      <c r="U1290"/>
      <c r="V1290"/>
    </row>
    <row r="1291" spans="3:22" s="14" customFormat="1" x14ac:dyDescent="0.3">
      <c r="C1291" s="90" t="s">
        <v>6936</v>
      </c>
      <c r="D1291" s="90" t="s">
        <v>6937</v>
      </c>
      <c r="E1291" s="90">
        <v>14086.9</v>
      </c>
      <c r="I1291"/>
      <c r="J1291"/>
      <c r="K1291"/>
      <c r="L1291" s="92"/>
      <c r="M1291" s="92"/>
      <c r="N1291" s="92"/>
      <c r="P1291"/>
      <c r="Q1291"/>
      <c r="R1291"/>
      <c r="S1291"/>
      <c r="T1291"/>
      <c r="U1291"/>
      <c r="V1291"/>
    </row>
    <row r="1292" spans="3:22" s="14" customFormat="1" x14ac:dyDescent="0.3">
      <c r="C1292" s="90" t="s">
        <v>6938</v>
      </c>
      <c r="D1292" s="90" t="s">
        <v>6939</v>
      </c>
      <c r="E1292" s="90">
        <v>14086.9</v>
      </c>
      <c r="I1292"/>
      <c r="J1292"/>
      <c r="K1292"/>
      <c r="L1292" s="92"/>
      <c r="M1292" s="92"/>
      <c r="N1292" s="92"/>
      <c r="P1292"/>
      <c r="Q1292"/>
      <c r="R1292"/>
      <c r="S1292"/>
      <c r="T1292"/>
      <c r="U1292"/>
      <c r="V1292"/>
    </row>
    <row r="1293" spans="3:22" s="14" customFormat="1" x14ac:dyDescent="0.3">
      <c r="C1293" s="90" t="s">
        <v>6940</v>
      </c>
      <c r="D1293" s="90" t="s">
        <v>6941</v>
      </c>
      <c r="E1293" s="90">
        <v>38372.75</v>
      </c>
      <c r="I1293"/>
      <c r="J1293"/>
      <c r="K1293"/>
      <c r="L1293" s="92"/>
      <c r="M1293" s="92"/>
      <c r="N1293" s="92"/>
      <c r="P1293"/>
      <c r="Q1293"/>
      <c r="R1293"/>
      <c r="S1293"/>
      <c r="T1293"/>
      <c r="U1293"/>
      <c r="V1293"/>
    </row>
    <row r="1294" spans="3:22" s="14" customFormat="1" x14ac:dyDescent="0.3">
      <c r="C1294" s="90" t="s">
        <v>6942</v>
      </c>
      <c r="D1294" s="90" t="s">
        <v>6943</v>
      </c>
      <c r="E1294" s="90">
        <v>38920.720000000001</v>
      </c>
      <c r="I1294"/>
      <c r="J1294"/>
      <c r="K1294"/>
      <c r="L1294" s="92"/>
      <c r="M1294" s="92"/>
      <c r="N1294" s="92"/>
      <c r="P1294"/>
      <c r="Q1294"/>
      <c r="R1294"/>
      <c r="S1294"/>
      <c r="T1294"/>
      <c r="U1294"/>
      <c r="V1294"/>
    </row>
    <row r="1295" spans="3:22" s="14" customFormat="1" x14ac:dyDescent="0.3">
      <c r="C1295" s="90" t="s">
        <v>6944</v>
      </c>
      <c r="D1295" s="90" t="s">
        <v>6945</v>
      </c>
      <c r="E1295" s="90">
        <v>38372.730000000003</v>
      </c>
      <c r="I1295"/>
      <c r="J1295"/>
      <c r="K1295"/>
      <c r="L1295" s="92"/>
      <c r="M1295" s="92"/>
      <c r="N1295" s="92"/>
      <c r="P1295"/>
      <c r="Q1295"/>
      <c r="R1295"/>
      <c r="S1295"/>
      <c r="T1295"/>
      <c r="U1295"/>
      <c r="V1295"/>
    </row>
    <row r="1296" spans="3:22" s="14" customFormat="1" x14ac:dyDescent="0.3">
      <c r="C1296" s="90" t="s">
        <v>6946</v>
      </c>
      <c r="D1296" s="90" t="s">
        <v>6947</v>
      </c>
      <c r="E1296" s="90">
        <v>19234.04</v>
      </c>
      <c r="I1296"/>
      <c r="J1296"/>
      <c r="K1296"/>
      <c r="L1296" s="92"/>
      <c r="M1296" s="92"/>
      <c r="N1296" s="92"/>
      <c r="P1296"/>
      <c r="Q1296"/>
      <c r="R1296"/>
      <c r="S1296"/>
      <c r="T1296"/>
      <c r="U1296"/>
      <c r="V1296"/>
    </row>
    <row r="1297" spans="3:22" s="14" customFormat="1" x14ac:dyDescent="0.3">
      <c r="C1297" s="90" t="s">
        <v>6948</v>
      </c>
      <c r="D1297" s="90" t="s">
        <v>6949</v>
      </c>
      <c r="E1297" s="90">
        <v>45923.86</v>
      </c>
      <c r="I1297"/>
      <c r="J1297"/>
      <c r="K1297"/>
      <c r="L1297" s="92"/>
      <c r="M1297" s="92"/>
      <c r="N1297" s="92"/>
      <c r="P1297"/>
      <c r="Q1297"/>
      <c r="R1297"/>
      <c r="S1297"/>
      <c r="T1297"/>
      <c r="U1297"/>
      <c r="V1297"/>
    </row>
    <row r="1298" spans="3:22" s="14" customFormat="1" x14ac:dyDescent="0.3">
      <c r="C1298" s="90" t="s">
        <v>6950</v>
      </c>
      <c r="D1298" s="90" t="s">
        <v>6951</v>
      </c>
      <c r="E1298" s="90">
        <v>38411.74</v>
      </c>
      <c r="I1298"/>
      <c r="J1298"/>
      <c r="K1298"/>
      <c r="L1298" s="92"/>
      <c r="M1298" s="92"/>
      <c r="N1298" s="92"/>
      <c r="P1298"/>
      <c r="Q1298"/>
      <c r="R1298"/>
      <c r="S1298"/>
      <c r="T1298"/>
      <c r="U1298"/>
      <c r="V1298"/>
    </row>
    <row r="1299" spans="3:22" s="14" customFormat="1" x14ac:dyDescent="0.3">
      <c r="C1299" s="90" t="s">
        <v>6952</v>
      </c>
      <c r="D1299" s="90" t="s">
        <v>6953</v>
      </c>
      <c r="E1299" s="90">
        <v>55629.73</v>
      </c>
      <c r="I1299"/>
      <c r="J1299"/>
      <c r="K1299"/>
      <c r="L1299" s="92"/>
      <c r="M1299" s="92"/>
      <c r="N1299" s="92"/>
      <c r="P1299"/>
      <c r="Q1299"/>
      <c r="R1299"/>
      <c r="S1299"/>
      <c r="T1299"/>
      <c r="U1299"/>
      <c r="V1299"/>
    </row>
    <row r="1300" spans="3:22" s="14" customFormat="1" x14ac:dyDescent="0.3">
      <c r="C1300" s="90" t="s">
        <v>6954</v>
      </c>
      <c r="D1300" s="90" t="s">
        <v>6955</v>
      </c>
      <c r="E1300" s="90">
        <v>19234.04</v>
      </c>
      <c r="I1300"/>
      <c r="J1300"/>
      <c r="K1300"/>
      <c r="L1300" s="92"/>
      <c r="M1300" s="92"/>
      <c r="N1300" s="92"/>
      <c r="P1300"/>
      <c r="Q1300"/>
      <c r="R1300"/>
      <c r="S1300"/>
      <c r="T1300"/>
      <c r="U1300"/>
      <c r="V1300"/>
    </row>
    <row r="1301" spans="3:22" s="14" customFormat="1" x14ac:dyDescent="0.3">
      <c r="C1301" s="90" t="s">
        <v>6956</v>
      </c>
      <c r="D1301" s="90" t="s">
        <v>6957</v>
      </c>
      <c r="E1301" s="90">
        <v>45400.71</v>
      </c>
      <c r="I1301"/>
      <c r="J1301"/>
      <c r="K1301"/>
      <c r="L1301" s="92"/>
      <c r="M1301" s="92"/>
      <c r="N1301" s="92"/>
      <c r="P1301"/>
      <c r="Q1301"/>
      <c r="R1301"/>
      <c r="S1301"/>
      <c r="T1301"/>
      <c r="U1301"/>
      <c r="V1301"/>
    </row>
    <row r="1302" spans="3:22" s="14" customFormat="1" x14ac:dyDescent="0.3">
      <c r="C1302" s="90" t="s">
        <v>6958</v>
      </c>
      <c r="D1302" s="90" t="s">
        <v>6959</v>
      </c>
      <c r="E1302" s="90">
        <v>58608.41</v>
      </c>
      <c r="I1302"/>
      <c r="J1302"/>
      <c r="K1302"/>
      <c r="L1302" s="92"/>
      <c r="M1302" s="92"/>
      <c r="N1302" s="92"/>
      <c r="P1302"/>
      <c r="Q1302"/>
      <c r="R1302"/>
      <c r="S1302"/>
      <c r="T1302"/>
      <c r="U1302"/>
      <c r="V1302"/>
    </row>
    <row r="1303" spans="3:22" s="14" customFormat="1" x14ac:dyDescent="0.3">
      <c r="C1303" s="90" t="s">
        <v>6960</v>
      </c>
      <c r="D1303" s="90" t="s">
        <v>6961</v>
      </c>
      <c r="E1303" s="90">
        <v>255824.84</v>
      </c>
      <c r="I1303"/>
      <c r="J1303"/>
      <c r="K1303"/>
      <c r="L1303" s="92"/>
      <c r="M1303" s="92"/>
      <c r="N1303" s="92"/>
      <c r="P1303"/>
      <c r="Q1303"/>
      <c r="R1303"/>
      <c r="S1303"/>
      <c r="T1303"/>
      <c r="U1303"/>
      <c r="V1303"/>
    </row>
    <row r="1304" spans="3:22" s="14" customFormat="1" x14ac:dyDescent="0.3">
      <c r="C1304" s="90" t="s">
        <v>6962</v>
      </c>
      <c r="D1304" s="90" t="s">
        <v>6963</v>
      </c>
      <c r="E1304" s="90">
        <v>6411.26</v>
      </c>
      <c r="I1304"/>
      <c r="J1304"/>
      <c r="K1304"/>
      <c r="L1304" s="92"/>
      <c r="M1304" s="92"/>
      <c r="N1304" s="92"/>
      <c r="P1304"/>
      <c r="Q1304"/>
      <c r="R1304"/>
      <c r="S1304"/>
      <c r="T1304"/>
      <c r="U1304"/>
      <c r="V1304"/>
    </row>
    <row r="1305" spans="3:22" s="14" customFormat="1" x14ac:dyDescent="0.3">
      <c r="C1305" s="90" t="s">
        <v>6964</v>
      </c>
      <c r="D1305" s="90" t="s">
        <v>6965</v>
      </c>
      <c r="E1305" s="90">
        <v>19234.04</v>
      </c>
      <c r="I1305"/>
      <c r="J1305"/>
      <c r="K1305"/>
      <c r="L1305" s="92"/>
      <c r="M1305" s="92"/>
      <c r="N1305" s="92"/>
      <c r="P1305"/>
      <c r="Q1305"/>
      <c r="R1305"/>
      <c r="S1305"/>
      <c r="T1305"/>
      <c r="U1305"/>
      <c r="V1305"/>
    </row>
    <row r="1306" spans="3:22" s="14" customFormat="1" x14ac:dyDescent="0.3">
      <c r="C1306" s="90" t="s">
        <v>6966</v>
      </c>
      <c r="D1306" s="90" t="s">
        <v>6967</v>
      </c>
      <c r="E1306" s="90">
        <v>27485.919999999998</v>
      </c>
      <c r="I1306"/>
      <c r="J1306"/>
      <c r="K1306"/>
      <c r="L1306" s="92"/>
      <c r="M1306" s="92"/>
      <c r="N1306" s="92"/>
      <c r="P1306"/>
      <c r="Q1306"/>
      <c r="R1306"/>
      <c r="S1306"/>
      <c r="T1306"/>
      <c r="U1306"/>
      <c r="V1306"/>
    </row>
    <row r="1307" spans="3:22" s="14" customFormat="1" x14ac:dyDescent="0.3">
      <c r="C1307" s="90" t="s">
        <v>6968</v>
      </c>
      <c r="D1307" s="90" t="s">
        <v>6969</v>
      </c>
      <c r="E1307" s="90">
        <v>19234.04</v>
      </c>
      <c r="I1307"/>
      <c r="J1307"/>
      <c r="K1307"/>
      <c r="L1307" s="92"/>
      <c r="M1307" s="92"/>
      <c r="N1307" s="92"/>
      <c r="P1307"/>
      <c r="Q1307"/>
      <c r="R1307"/>
      <c r="S1307"/>
      <c r="T1307"/>
      <c r="U1307"/>
      <c r="V1307"/>
    </row>
    <row r="1308" spans="3:22" s="14" customFormat="1" x14ac:dyDescent="0.3">
      <c r="C1308" s="90" t="s">
        <v>6970</v>
      </c>
      <c r="D1308" s="90" t="s">
        <v>6971</v>
      </c>
      <c r="E1308" s="90">
        <v>85494.81</v>
      </c>
      <c r="I1308"/>
      <c r="J1308"/>
      <c r="K1308"/>
      <c r="L1308" s="92"/>
      <c r="M1308" s="92"/>
      <c r="N1308" s="92"/>
      <c r="P1308"/>
      <c r="Q1308"/>
      <c r="R1308"/>
      <c r="S1308"/>
      <c r="T1308"/>
      <c r="U1308"/>
      <c r="V1308"/>
    </row>
    <row r="1309" spans="3:22" s="14" customFormat="1" x14ac:dyDescent="0.3">
      <c r="C1309" s="90" t="s">
        <v>6972</v>
      </c>
      <c r="D1309" s="90" t="s">
        <v>6973</v>
      </c>
      <c r="E1309" s="90">
        <v>10743.92</v>
      </c>
      <c r="I1309"/>
      <c r="J1309"/>
      <c r="K1309"/>
      <c r="L1309" s="92"/>
      <c r="M1309" s="92"/>
      <c r="N1309" s="92"/>
      <c r="P1309"/>
      <c r="Q1309"/>
      <c r="R1309"/>
      <c r="S1309"/>
      <c r="T1309"/>
      <c r="U1309"/>
      <c r="V1309"/>
    </row>
    <row r="1310" spans="3:22" s="14" customFormat="1" x14ac:dyDescent="0.3">
      <c r="C1310" s="90" t="s">
        <v>6974</v>
      </c>
      <c r="D1310" s="90" t="s">
        <v>6975</v>
      </c>
      <c r="E1310" s="90">
        <v>59668.21</v>
      </c>
      <c r="I1310"/>
      <c r="J1310"/>
      <c r="K1310"/>
      <c r="L1310" s="92"/>
      <c r="M1310" s="92"/>
      <c r="N1310" s="92"/>
      <c r="P1310"/>
      <c r="Q1310"/>
      <c r="R1310"/>
      <c r="S1310"/>
      <c r="T1310"/>
      <c r="U1310"/>
      <c r="V1310"/>
    </row>
    <row r="1311" spans="3:22" s="14" customFormat="1" x14ac:dyDescent="0.3">
      <c r="C1311" s="90" t="s">
        <v>6976</v>
      </c>
      <c r="D1311" s="90" t="s">
        <v>6977</v>
      </c>
      <c r="E1311" s="90">
        <v>13925.3</v>
      </c>
      <c r="I1311"/>
      <c r="J1311"/>
      <c r="K1311"/>
      <c r="L1311" s="92"/>
      <c r="M1311" s="92"/>
      <c r="N1311" s="92"/>
      <c r="P1311"/>
      <c r="Q1311"/>
      <c r="R1311"/>
      <c r="S1311"/>
      <c r="T1311"/>
      <c r="U1311"/>
      <c r="V1311"/>
    </row>
    <row r="1312" spans="3:22" s="14" customFormat="1" x14ac:dyDescent="0.3">
      <c r="C1312" s="90" t="s">
        <v>6978</v>
      </c>
      <c r="D1312" s="90" t="s">
        <v>6979</v>
      </c>
      <c r="E1312" s="90">
        <v>16770.77</v>
      </c>
      <c r="I1312"/>
      <c r="J1312"/>
      <c r="K1312"/>
      <c r="L1312" s="92"/>
      <c r="M1312" s="92"/>
      <c r="N1312" s="92"/>
      <c r="P1312"/>
      <c r="Q1312"/>
      <c r="R1312"/>
      <c r="S1312"/>
      <c r="T1312"/>
      <c r="U1312"/>
      <c r="V1312"/>
    </row>
    <row r="1313" spans="3:22" s="14" customFormat="1" x14ac:dyDescent="0.3">
      <c r="C1313" s="90" t="s">
        <v>6980</v>
      </c>
      <c r="D1313" s="90" t="s">
        <v>6981</v>
      </c>
      <c r="E1313" s="90">
        <v>26698.93</v>
      </c>
      <c r="I1313"/>
      <c r="J1313"/>
      <c r="K1313"/>
      <c r="L1313" s="92"/>
      <c r="M1313" s="92"/>
      <c r="N1313" s="92"/>
      <c r="P1313"/>
      <c r="Q1313"/>
      <c r="R1313"/>
      <c r="S1313"/>
      <c r="T1313"/>
      <c r="U1313"/>
      <c r="V1313"/>
    </row>
    <row r="1314" spans="3:22" s="14" customFormat="1" x14ac:dyDescent="0.3">
      <c r="C1314" s="90" t="s">
        <v>6982</v>
      </c>
      <c r="D1314" s="90" t="s">
        <v>6983</v>
      </c>
      <c r="E1314" s="90">
        <v>3269.28</v>
      </c>
      <c r="I1314"/>
      <c r="J1314"/>
      <c r="K1314"/>
      <c r="L1314" s="92"/>
      <c r="M1314" s="92"/>
      <c r="N1314" s="92"/>
      <c r="P1314"/>
      <c r="Q1314"/>
      <c r="R1314"/>
      <c r="S1314"/>
      <c r="T1314"/>
      <c r="U1314"/>
      <c r="V1314"/>
    </row>
    <row r="1315" spans="3:22" s="14" customFormat="1" x14ac:dyDescent="0.3">
      <c r="C1315" s="90" t="s">
        <v>6984</v>
      </c>
      <c r="D1315" s="90" t="s">
        <v>6985</v>
      </c>
      <c r="E1315" s="90">
        <v>2534.27</v>
      </c>
      <c r="I1315"/>
      <c r="J1315"/>
      <c r="K1315"/>
      <c r="L1315" s="92"/>
      <c r="M1315" s="92"/>
      <c r="N1315" s="92"/>
      <c r="P1315"/>
      <c r="Q1315"/>
      <c r="R1315"/>
      <c r="S1315"/>
      <c r="T1315"/>
      <c r="U1315"/>
      <c r="V1315"/>
    </row>
    <row r="1316" spans="3:22" s="14" customFormat="1" x14ac:dyDescent="0.3">
      <c r="C1316" s="90" t="s">
        <v>6986</v>
      </c>
      <c r="D1316" s="90" t="s">
        <v>6987</v>
      </c>
      <c r="E1316" s="90">
        <v>1692.55</v>
      </c>
      <c r="I1316"/>
      <c r="J1316"/>
      <c r="K1316"/>
      <c r="L1316" s="92"/>
      <c r="M1316" s="92"/>
      <c r="N1316" s="92"/>
      <c r="P1316"/>
      <c r="Q1316"/>
      <c r="R1316"/>
      <c r="S1316"/>
      <c r="T1316"/>
      <c r="U1316"/>
      <c r="V1316"/>
    </row>
    <row r="1317" spans="3:22" s="14" customFormat="1" x14ac:dyDescent="0.3">
      <c r="C1317" s="90" t="s">
        <v>6988</v>
      </c>
      <c r="D1317" s="90" t="s">
        <v>6989</v>
      </c>
      <c r="E1317" s="90">
        <v>161.69</v>
      </c>
      <c r="I1317"/>
      <c r="J1317"/>
      <c r="K1317"/>
      <c r="L1317" s="92"/>
      <c r="M1317" s="92"/>
      <c r="N1317" s="92"/>
      <c r="P1317"/>
      <c r="Q1317"/>
      <c r="R1317"/>
      <c r="S1317"/>
      <c r="T1317"/>
      <c r="U1317"/>
      <c r="V1317"/>
    </row>
    <row r="1318" spans="3:22" s="14" customFormat="1" x14ac:dyDescent="0.3">
      <c r="C1318" s="90" t="s">
        <v>6990</v>
      </c>
      <c r="D1318" s="90" t="s">
        <v>6991</v>
      </c>
      <c r="E1318" s="90">
        <v>4028.57</v>
      </c>
      <c r="I1318"/>
      <c r="J1318"/>
      <c r="K1318"/>
      <c r="L1318" s="92"/>
      <c r="M1318" s="92"/>
      <c r="N1318" s="92"/>
      <c r="P1318"/>
      <c r="Q1318"/>
      <c r="R1318"/>
      <c r="S1318"/>
      <c r="T1318"/>
      <c r="U1318"/>
      <c r="V1318"/>
    </row>
    <row r="1319" spans="3:22" s="14" customFormat="1" x14ac:dyDescent="0.3">
      <c r="C1319" s="90" t="s">
        <v>6992</v>
      </c>
      <c r="D1319" s="90" t="s">
        <v>6993</v>
      </c>
      <c r="E1319" s="90">
        <v>4346.8</v>
      </c>
      <c r="I1319"/>
      <c r="J1319"/>
      <c r="K1319"/>
      <c r="L1319" s="92"/>
      <c r="M1319" s="92"/>
      <c r="N1319" s="92"/>
      <c r="P1319"/>
      <c r="Q1319"/>
      <c r="R1319"/>
      <c r="S1319"/>
      <c r="T1319"/>
      <c r="U1319"/>
      <c r="V1319"/>
    </row>
    <row r="1320" spans="3:22" s="14" customFormat="1" x14ac:dyDescent="0.3">
      <c r="C1320" s="90" t="s">
        <v>6994</v>
      </c>
      <c r="D1320" s="90" t="s">
        <v>6995</v>
      </c>
      <c r="E1320" s="90">
        <v>5645.87</v>
      </c>
      <c r="I1320"/>
      <c r="J1320"/>
      <c r="K1320"/>
      <c r="L1320" s="92"/>
      <c r="M1320" s="92"/>
      <c r="N1320" s="92"/>
      <c r="P1320"/>
      <c r="Q1320"/>
      <c r="R1320"/>
      <c r="S1320"/>
      <c r="T1320"/>
      <c r="U1320"/>
      <c r="V1320"/>
    </row>
    <row r="1321" spans="3:22" s="14" customFormat="1" x14ac:dyDescent="0.3">
      <c r="C1321" s="90" t="s">
        <v>6996</v>
      </c>
      <c r="D1321" s="90" t="s">
        <v>6997</v>
      </c>
      <c r="E1321" s="90">
        <v>8405.2999999999993</v>
      </c>
      <c r="I1321"/>
      <c r="J1321"/>
      <c r="K1321"/>
      <c r="L1321" s="92"/>
      <c r="M1321" s="92"/>
      <c r="N1321" s="92"/>
      <c r="P1321"/>
      <c r="Q1321"/>
      <c r="R1321"/>
      <c r="S1321"/>
      <c r="T1321"/>
      <c r="U1321"/>
      <c r="V1321"/>
    </row>
    <row r="1322" spans="3:22" s="14" customFormat="1" x14ac:dyDescent="0.3">
      <c r="C1322" s="90" t="s">
        <v>6998</v>
      </c>
      <c r="D1322" s="90" t="s">
        <v>6999</v>
      </c>
      <c r="E1322" s="90">
        <v>32531.07</v>
      </c>
      <c r="I1322"/>
      <c r="J1322"/>
      <c r="K1322"/>
      <c r="L1322" s="92"/>
      <c r="M1322" s="92"/>
      <c r="N1322" s="92"/>
      <c r="P1322"/>
      <c r="Q1322"/>
      <c r="R1322"/>
      <c r="S1322"/>
      <c r="T1322"/>
      <c r="U1322"/>
      <c r="V1322"/>
    </row>
    <row r="1323" spans="3:22" s="14" customFormat="1" x14ac:dyDescent="0.3">
      <c r="C1323" s="90" t="s">
        <v>7000</v>
      </c>
      <c r="D1323" s="90" t="s">
        <v>7001</v>
      </c>
      <c r="E1323" s="90">
        <v>63230.5</v>
      </c>
      <c r="I1323"/>
      <c r="J1323"/>
      <c r="K1323"/>
      <c r="L1323" s="92"/>
      <c r="M1323" s="92"/>
      <c r="N1323" s="92"/>
      <c r="P1323"/>
      <c r="Q1323"/>
      <c r="R1323"/>
      <c r="S1323"/>
      <c r="T1323"/>
      <c r="U1323"/>
      <c r="V1323"/>
    </row>
    <row r="1324" spans="3:22" s="14" customFormat="1" x14ac:dyDescent="0.3">
      <c r="C1324" s="90" t="s">
        <v>7002</v>
      </c>
      <c r="D1324" s="90" t="s">
        <v>7003</v>
      </c>
      <c r="E1324" s="90">
        <v>795.72</v>
      </c>
      <c r="I1324"/>
      <c r="J1324"/>
      <c r="K1324"/>
      <c r="L1324" s="92"/>
      <c r="M1324" s="92"/>
      <c r="N1324" s="92"/>
      <c r="P1324"/>
      <c r="Q1324"/>
      <c r="R1324"/>
      <c r="S1324"/>
      <c r="T1324"/>
      <c r="U1324"/>
      <c r="V1324"/>
    </row>
    <row r="1325" spans="3:22" s="14" customFormat="1" x14ac:dyDescent="0.3">
      <c r="C1325" s="90" t="s">
        <v>7004</v>
      </c>
      <c r="D1325" s="90" t="s">
        <v>7005</v>
      </c>
      <c r="E1325" s="90">
        <v>865.34</v>
      </c>
      <c r="I1325"/>
      <c r="J1325"/>
      <c r="K1325"/>
      <c r="L1325" s="92"/>
      <c r="M1325" s="92"/>
      <c r="N1325" s="92"/>
      <c r="P1325"/>
      <c r="Q1325"/>
      <c r="R1325"/>
      <c r="S1325"/>
      <c r="T1325"/>
      <c r="U1325"/>
      <c r="V1325"/>
    </row>
    <row r="1326" spans="3:22" s="14" customFormat="1" x14ac:dyDescent="0.3">
      <c r="C1326" s="90" t="s">
        <v>7006</v>
      </c>
      <c r="D1326" s="90" t="s">
        <v>7007</v>
      </c>
      <c r="E1326" s="90">
        <v>26145.759999999998</v>
      </c>
      <c r="I1326"/>
      <c r="J1326"/>
      <c r="K1326"/>
      <c r="L1326" s="92"/>
      <c r="M1326" s="92"/>
      <c r="N1326" s="92"/>
      <c r="P1326"/>
      <c r="Q1326"/>
      <c r="R1326"/>
      <c r="S1326"/>
      <c r="T1326"/>
      <c r="U1326"/>
      <c r="V1326"/>
    </row>
    <row r="1327" spans="3:22" s="14" customFormat="1" x14ac:dyDescent="0.3">
      <c r="C1327" s="90" t="s">
        <v>7008</v>
      </c>
      <c r="D1327" s="90" t="s">
        <v>7009</v>
      </c>
      <c r="E1327" s="90">
        <v>3510.06</v>
      </c>
      <c r="I1327"/>
      <c r="J1327"/>
      <c r="K1327"/>
      <c r="L1327" s="92"/>
      <c r="M1327" s="92"/>
      <c r="N1327" s="92"/>
      <c r="P1327"/>
      <c r="Q1327"/>
      <c r="R1327"/>
      <c r="S1327"/>
      <c r="T1327"/>
      <c r="U1327"/>
      <c r="V1327"/>
    </row>
    <row r="1328" spans="3:22" s="14" customFormat="1" x14ac:dyDescent="0.3">
      <c r="C1328" s="90" t="s">
        <v>7010</v>
      </c>
      <c r="D1328" s="90" t="s">
        <v>7011</v>
      </c>
      <c r="E1328" s="90">
        <v>26864.84</v>
      </c>
      <c r="I1328"/>
      <c r="J1328"/>
      <c r="K1328"/>
      <c r="L1328" s="92"/>
      <c r="M1328" s="92"/>
      <c r="N1328" s="92"/>
      <c r="P1328"/>
      <c r="Q1328"/>
      <c r="R1328"/>
      <c r="S1328"/>
      <c r="T1328"/>
      <c r="U1328"/>
      <c r="V1328"/>
    </row>
    <row r="1329" spans="3:22" s="14" customFormat="1" x14ac:dyDescent="0.3">
      <c r="C1329" s="90" t="s">
        <v>7012</v>
      </c>
      <c r="D1329" s="90" t="s">
        <v>7013</v>
      </c>
      <c r="E1329" s="90">
        <v>14574.4</v>
      </c>
      <c r="I1329"/>
      <c r="J1329"/>
      <c r="K1329"/>
      <c r="L1329" s="92"/>
      <c r="M1329" s="92"/>
      <c r="N1329" s="92"/>
      <c r="P1329"/>
      <c r="Q1329"/>
      <c r="R1329"/>
      <c r="S1329"/>
      <c r="T1329"/>
      <c r="U1329"/>
      <c r="V1329"/>
    </row>
    <row r="1330" spans="3:22" s="14" customFormat="1" x14ac:dyDescent="0.3">
      <c r="C1330" s="90" t="s">
        <v>7014</v>
      </c>
      <c r="D1330" s="90" t="s">
        <v>7015</v>
      </c>
      <c r="E1330" s="90">
        <v>12366.28</v>
      </c>
      <c r="I1330"/>
      <c r="J1330"/>
      <c r="K1330"/>
      <c r="L1330" s="92"/>
      <c r="M1330" s="92"/>
      <c r="N1330" s="92"/>
      <c r="P1330"/>
      <c r="Q1330"/>
      <c r="R1330"/>
      <c r="S1330"/>
      <c r="T1330"/>
      <c r="U1330"/>
      <c r="V1330"/>
    </row>
    <row r="1331" spans="3:22" s="14" customFormat="1" x14ac:dyDescent="0.3">
      <c r="C1331" s="90" t="s">
        <v>7016</v>
      </c>
      <c r="D1331" s="90" t="s">
        <v>7017</v>
      </c>
      <c r="E1331" s="90">
        <v>2557.38</v>
      </c>
      <c r="I1331"/>
      <c r="J1331"/>
      <c r="K1331"/>
      <c r="L1331" s="92"/>
      <c r="M1331" s="92"/>
      <c r="N1331" s="92"/>
      <c r="P1331"/>
      <c r="Q1331"/>
      <c r="R1331"/>
      <c r="S1331"/>
      <c r="T1331"/>
      <c r="U1331"/>
      <c r="V1331"/>
    </row>
    <row r="1332" spans="3:22" s="14" customFormat="1" x14ac:dyDescent="0.3">
      <c r="C1332" s="90" t="s">
        <v>7018</v>
      </c>
      <c r="D1332" s="90" t="s">
        <v>7019</v>
      </c>
      <c r="E1332" s="90">
        <v>13406.62</v>
      </c>
      <c r="I1332"/>
      <c r="J1332"/>
      <c r="K1332"/>
      <c r="L1332" s="92"/>
      <c r="M1332" s="92"/>
      <c r="N1332" s="92"/>
      <c r="P1332"/>
      <c r="Q1332"/>
      <c r="R1332"/>
      <c r="S1332"/>
      <c r="T1332"/>
      <c r="U1332"/>
      <c r="V1332"/>
    </row>
    <row r="1333" spans="3:22" s="14" customFormat="1" x14ac:dyDescent="0.3">
      <c r="C1333" s="90" t="s">
        <v>7020</v>
      </c>
      <c r="D1333" s="90" t="s">
        <v>7021</v>
      </c>
      <c r="E1333" s="90">
        <v>6852.17</v>
      </c>
      <c r="I1333"/>
      <c r="J1333"/>
      <c r="K1333"/>
      <c r="L1333" s="92"/>
      <c r="M1333" s="92"/>
      <c r="N1333" s="92"/>
      <c r="P1333"/>
      <c r="Q1333"/>
      <c r="R1333"/>
      <c r="S1333"/>
      <c r="T1333"/>
      <c r="U1333"/>
      <c r="V1333"/>
    </row>
    <row r="1334" spans="3:22" s="14" customFormat="1" x14ac:dyDescent="0.3">
      <c r="C1334" s="90" t="s">
        <v>7022</v>
      </c>
      <c r="D1334" s="90" t="s">
        <v>7023</v>
      </c>
      <c r="E1334" s="90">
        <v>6388.81</v>
      </c>
      <c r="I1334"/>
      <c r="J1334"/>
      <c r="K1334"/>
      <c r="L1334" s="92"/>
      <c r="M1334" s="92"/>
      <c r="N1334" s="92"/>
      <c r="P1334"/>
      <c r="Q1334"/>
      <c r="R1334"/>
      <c r="S1334"/>
      <c r="T1334"/>
      <c r="U1334"/>
      <c r="V1334"/>
    </row>
    <row r="1335" spans="3:22" s="14" customFormat="1" x14ac:dyDescent="0.3">
      <c r="C1335" s="90" t="s">
        <v>7024</v>
      </c>
      <c r="D1335" s="90" t="s">
        <v>7025</v>
      </c>
      <c r="E1335" s="90">
        <v>26864.84</v>
      </c>
      <c r="I1335"/>
      <c r="J1335"/>
      <c r="K1335"/>
      <c r="L1335" s="92"/>
      <c r="M1335" s="92"/>
      <c r="N1335" s="92"/>
      <c r="P1335"/>
      <c r="Q1335"/>
      <c r="R1335"/>
      <c r="S1335"/>
      <c r="T1335"/>
      <c r="U1335"/>
      <c r="V1335"/>
    </row>
    <row r="1336" spans="3:22" s="14" customFormat="1" x14ac:dyDescent="0.3">
      <c r="C1336" s="90" t="s">
        <v>7026</v>
      </c>
      <c r="D1336" s="90" t="s">
        <v>7027</v>
      </c>
      <c r="E1336" s="90">
        <v>5850.24</v>
      </c>
      <c r="I1336"/>
      <c r="J1336"/>
      <c r="K1336"/>
      <c r="L1336" s="92"/>
      <c r="M1336" s="92"/>
      <c r="N1336" s="92"/>
      <c r="P1336"/>
      <c r="Q1336"/>
      <c r="R1336"/>
      <c r="S1336"/>
      <c r="T1336"/>
      <c r="U1336"/>
      <c r="V1336"/>
    </row>
    <row r="1337" spans="3:22" s="14" customFormat="1" x14ac:dyDescent="0.3">
      <c r="C1337" s="90" t="s">
        <v>7028</v>
      </c>
      <c r="D1337" s="90" t="s">
        <v>7029</v>
      </c>
      <c r="E1337" s="90">
        <v>31482.31</v>
      </c>
      <c r="I1337"/>
      <c r="J1337"/>
      <c r="K1337"/>
      <c r="L1337" s="92"/>
      <c r="M1337" s="92"/>
      <c r="N1337" s="92"/>
      <c r="P1337"/>
      <c r="Q1337"/>
      <c r="R1337"/>
      <c r="S1337"/>
      <c r="T1337"/>
      <c r="U1337"/>
      <c r="V1337"/>
    </row>
    <row r="1338" spans="3:22" s="14" customFormat="1" x14ac:dyDescent="0.3">
      <c r="C1338" s="90" t="s">
        <v>7030</v>
      </c>
      <c r="D1338" s="90" t="s">
        <v>7031</v>
      </c>
      <c r="E1338" s="90">
        <v>4609.82</v>
      </c>
      <c r="I1338"/>
      <c r="J1338"/>
      <c r="K1338"/>
      <c r="L1338" s="92"/>
      <c r="M1338" s="92"/>
      <c r="N1338" s="92"/>
      <c r="P1338"/>
      <c r="Q1338"/>
      <c r="R1338"/>
      <c r="S1338"/>
      <c r="T1338"/>
      <c r="U1338"/>
      <c r="V1338"/>
    </row>
    <row r="1339" spans="3:22" s="14" customFormat="1" x14ac:dyDescent="0.3">
      <c r="C1339" s="90" t="s">
        <v>7032</v>
      </c>
      <c r="D1339" s="90" t="s">
        <v>7033</v>
      </c>
      <c r="E1339" s="90">
        <v>21514.68</v>
      </c>
      <c r="I1339"/>
      <c r="J1339"/>
      <c r="K1339"/>
      <c r="L1339" s="92"/>
      <c r="M1339" s="92"/>
      <c r="N1339" s="92"/>
      <c r="P1339"/>
      <c r="Q1339"/>
      <c r="R1339"/>
      <c r="S1339"/>
      <c r="T1339"/>
      <c r="U1339"/>
      <c r="V1339"/>
    </row>
    <row r="1340" spans="3:22" s="14" customFormat="1" x14ac:dyDescent="0.3">
      <c r="C1340" s="90" t="s">
        <v>7034</v>
      </c>
      <c r="D1340" s="90" t="s">
        <v>7035</v>
      </c>
      <c r="E1340" s="90">
        <v>30529.93</v>
      </c>
      <c r="I1340"/>
      <c r="J1340"/>
      <c r="K1340"/>
      <c r="L1340" s="92"/>
      <c r="M1340" s="92"/>
      <c r="N1340" s="92"/>
      <c r="P1340"/>
      <c r="Q1340"/>
      <c r="R1340"/>
      <c r="S1340"/>
      <c r="T1340"/>
      <c r="U1340"/>
      <c r="V1340"/>
    </row>
    <row r="1341" spans="3:22" s="14" customFormat="1" x14ac:dyDescent="0.3">
      <c r="C1341" s="90" t="s">
        <v>7036</v>
      </c>
      <c r="D1341" s="90" t="s">
        <v>7037</v>
      </c>
      <c r="E1341" s="90">
        <v>36609.089999999997</v>
      </c>
      <c r="I1341"/>
      <c r="J1341"/>
      <c r="K1341"/>
      <c r="L1341" s="92"/>
      <c r="M1341" s="92"/>
      <c r="N1341" s="92"/>
      <c r="P1341"/>
      <c r="Q1341"/>
      <c r="R1341"/>
      <c r="S1341"/>
      <c r="T1341"/>
      <c r="U1341"/>
      <c r="V1341"/>
    </row>
    <row r="1342" spans="3:22" s="14" customFormat="1" x14ac:dyDescent="0.3">
      <c r="C1342" s="90" t="s">
        <v>7038</v>
      </c>
      <c r="D1342" s="90" t="s">
        <v>7039</v>
      </c>
      <c r="E1342" s="90">
        <v>37428.65</v>
      </c>
      <c r="I1342"/>
      <c r="J1342"/>
      <c r="K1342"/>
      <c r="L1342" s="92"/>
      <c r="M1342" s="92"/>
      <c r="N1342" s="92"/>
      <c r="P1342"/>
      <c r="Q1342"/>
      <c r="R1342"/>
      <c r="S1342"/>
      <c r="T1342"/>
      <c r="U1342"/>
      <c r="V1342"/>
    </row>
    <row r="1343" spans="3:22" s="14" customFormat="1" x14ac:dyDescent="0.3">
      <c r="C1343" s="90" t="s">
        <v>7040</v>
      </c>
      <c r="D1343" s="90" t="s">
        <v>7041</v>
      </c>
      <c r="E1343" s="90">
        <v>55066.13</v>
      </c>
      <c r="I1343"/>
      <c r="J1343"/>
      <c r="K1343"/>
      <c r="L1343" s="92"/>
      <c r="M1343" s="92"/>
      <c r="N1343" s="92"/>
      <c r="P1343"/>
      <c r="Q1343"/>
      <c r="R1343"/>
      <c r="S1343"/>
      <c r="T1343"/>
      <c r="U1343"/>
      <c r="V1343"/>
    </row>
    <row r="1344" spans="3:22" s="14" customFormat="1" x14ac:dyDescent="0.3">
      <c r="C1344" s="90" t="s">
        <v>7042</v>
      </c>
      <c r="D1344" s="90" t="s">
        <v>7043</v>
      </c>
      <c r="E1344" s="90">
        <v>22384.65</v>
      </c>
      <c r="I1344"/>
      <c r="J1344"/>
      <c r="K1344"/>
      <c r="L1344" s="92"/>
      <c r="M1344" s="92"/>
      <c r="N1344" s="92"/>
      <c r="P1344"/>
      <c r="Q1344"/>
      <c r="R1344"/>
      <c r="S1344"/>
      <c r="T1344"/>
      <c r="U1344"/>
      <c r="V1344"/>
    </row>
    <row r="1345" spans="3:22" s="14" customFormat="1" x14ac:dyDescent="0.3">
      <c r="C1345" s="90" t="s">
        <v>7044</v>
      </c>
      <c r="D1345" s="90" t="s">
        <v>7045</v>
      </c>
      <c r="E1345" s="90">
        <v>18006.560000000001</v>
      </c>
      <c r="I1345"/>
      <c r="J1345"/>
      <c r="K1345"/>
      <c r="L1345" s="92"/>
      <c r="M1345" s="92"/>
      <c r="N1345" s="92"/>
      <c r="P1345"/>
      <c r="Q1345"/>
      <c r="R1345"/>
      <c r="S1345"/>
      <c r="T1345"/>
      <c r="U1345"/>
      <c r="V1345"/>
    </row>
    <row r="1346" spans="3:22" s="14" customFormat="1" x14ac:dyDescent="0.3">
      <c r="C1346" s="90" t="s">
        <v>7046</v>
      </c>
      <c r="D1346" s="90" t="s">
        <v>7047</v>
      </c>
      <c r="E1346" s="90">
        <v>34674.129999999997</v>
      </c>
      <c r="I1346"/>
      <c r="J1346"/>
      <c r="K1346"/>
      <c r="L1346" s="92"/>
      <c r="M1346" s="92"/>
      <c r="N1346" s="92"/>
      <c r="P1346"/>
      <c r="Q1346"/>
      <c r="R1346"/>
      <c r="S1346"/>
      <c r="T1346"/>
      <c r="U1346"/>
      <c r="V1346"/>
    </row>
    <row r="1347" spans="3:22" s="14" customFormat="1" x14ac:dyDescent="0.3">
      <c r="C1347" s="90" t="s">
        <v>7048</v>
      </c>
      <c r="D1347" s="90" t="s">
        <v>7049</v>
      </c>
      <c r="E1347" s="90">
        <v>7612.32</v>
      </c>
      <c r="I1347"/>
      <c r="J1347"/>
      <c r="K1347"/>
      <c r="L1347" s="92"/>
      <c r="M1347" s="92"/>
      <c r="N1347" s="92"/>
      <c r="P1347"/>
      <c r="Q1347"/>
      <c r="R1347"/>
      <c r="S1347"/>
      <c r="T1347"/>
      <c r="U1347"/>
      <c r="V1347"/>
    </row>
    <row r="1348" spans="3:22" s="14" customFormat="1" x14ac:dyDescent="0.3">
      <c r="C1348" s="90" t="s">
        <v>7050</v>
      </c>
      <c r="D1348" s="90" t="s">
        <v>7051</v>
      </c>
      <c r="E1348" s="90">
        <v>38676.28</v>
      </c>
      <c r="I1348"/>
      <c r="J1348"/>
      <c r="K1348"/>
      <c r="L1348" s="92"/>
      <c r="M1348" s="92"/>
      <c r="N1348" s="92"/>
      <c r="P1348"/>
      <c r="Q1348"/>
      <c r="R1348"/>
      <c r="S1348"/>
      <c r="T1348"/>
      <c r="U1348"/>
      <c r="V1348"/>
    </row>
    <row r="1349" spans="3:22" s="14" customFormat="1" x14ac:dyDescent="0.3">
      <c r="C1349" s="90" t="s">
        <v>7052</v>
      </c>
      <c r="D1349" s="90" t="s">
        <v>7053</v>
      </c>
      <c r="E1349" s="90">
        <v>42036.639999999999</v>
      </c>
      <c r="I1349"/>
      <c r="J1349"/>
      <c r="K1349"/>
      <c r="L1349" s="92"/>
      <c r="M1349" s="92"/>
      <c r="N1349" s="92"/>
      <c r="P1349"/>
      <c r="Q1349"/>
      <c r="R1349"/>
      <c r="S1349"/>
      <c r="T1349"/>
      <c r="U1349"/>
      <c r="V1349"/>
    </row>
    <row r="1350" spans="3:22" s="14" customFormat="1" x14ac:dyDescent="0.3">
      <c r="C1350" s="90" t="s">
        <v>7054</v>
      </c>
      <c r="D1350" s="90" t="s">
        <v>7055</v>
      </c>
      <c r="E1350" s="90">
        <v>11223.01</v>
      </c>
      <c r="I1350"/>
      <c r="J1350"/>
      <c r="K1350"/>
      <c r="L1350" s="92"/>
      <c r="M1350" s="92"/>
      <c r="N1350" s="92"/>
      <c r="P1350"/>
      <c r="Q1350"/>
      <c r="R1350"/>
      <c r="S1350"/>
      <c r="T1350"/>
      <c r="U1350"/>
      <c r="V1350"/>
    </row>
    <row r="1351" spans="3:22" s="14" customFormat="1" x14ac:dyDescent="0.3">
      <c r="C1351" s="90" t="s">
        <v>7056</v>
      </c>
      <c r="D1351" s="90" t="s">
        <v>7057</v>
      </c>
      <c r="E1351" s="90">
        <v>52838.77</v>
      </c>
      <c r="I1351"/>
      <c r="J1351"/>
      <c r="K1351"/>
      <c r="L1351" s="92"/>
      <c r="M1351" s="92"/>
      <c r="N1351" s="92"/>
      <c r="P1351"/>
      <c r="Q1351"/>
      <c r="R1351"/>
      <c r="S1351"/>
      <c r="T1351"/>
      <c r="U1351"/>
      <c r="V1351"/>
    </row>
    <row r="1352" spans="3:22" s="14" customFormat="1" x14ac:dyDescent="0.3">
      <c r="C1352" s="90" t="s">
        <v>7058</v>
      </c>
      <c r="D1352" s="90" t="s">
        <v>7059</v>
      </c>
      <c r="E1352" s="90">
        <v>16786.77</v>
      </c>
      <c r="I1352"/>
      <c r="J1352"/>
      <c r="K1352"/>
      <c r="L1352" s="92"/>
      <c r="M1352" s="92"/>
      <c r="N1352" s="92"/>
      <c r="P1352"/>
      <c r="Q1352"/>
      <c r="R1352"/>
      <c r="S1352"/>
      <c r="T1352"/>
      <c r="U1352"/>
      <c r="V1352"/>
    </row>
    <row r="1353" spans="3:22" s="14" customFormat="1" x14ac:dyDescent="0.3">
      <c r="C1353" s="90" t="s">
        <v>7060</v>
      </c>
      <c r="D1353" s="90" t="s">
        <v>7061</v>
      </c>
      <c r="E1353" s="90">
        <v>8772.68</v>
      </c>
      <c r="I1353"/>
      <c r="J1353"/>
      <c r="K1353"/>
      <c r="L1353" s="92"/>
      <c r="M1353" s="92"/>
      <c r="N1353" s="92"/>
      <c r="P1353"/>
      <c r="Q1353"/>
      <c r="R1353"/>
      <c r="S1353"/>
      <c r="T1353"/>
      <c r="U1353"/>
      <c r="V1353"/>
    </row>
    <row r="1354" spans="3:22" s="14" customFormat="1" x14ac:dyDescent="0.3">
      <c r="C1354" s="90" t="s">
        <v>7062</v>
      </c>
      <c r="D1354" s="90" t="s">
        <v>7063</v>
      </c>
      <c r="E1354" s="90">
        <v>15836.28</v>
      </c>
      <c r="I1354"/>
      <c r="J1354"/>
      <c r="K1354"/>
      <c r="L1354" s="92"/>
      <c r="M1354" s="92"/>
      <c r="N1354" s="92"/>
      <c r="P1354"/>
      <c r="Q1354"/>
      <c r="R1354"/>
      <c r="S1354"/>
      <c r="T1354"/>
      <c r="U1354"/>
      <c r="V1354"/>
    </row>
    <row r="1355" spans="3:22" s="14" customFormat="1" x14ac:dyDescent="0.3">
      <c r="C1355" s="90" t="s">
        <v>7064</v>
      </c>
      <c r="D1355" s="90" t="s">
        <v>7065</v>
      </c>
      <c r="E1355" s="90">
        <v>18763.96</v>
      </c>
      <c r="I1355"/>
      <c r="J1355"/>
      <c r="K1355"/>
      <c r="L1355" s="92"/>
      <c r="M1355" s="92"/>
      <c r="N1355" s="92"/>
      <c r="P1355"/>
      <c r="Q1355"/>
      <c r="R1355"/>
      <c r="S1355"/>
      <c r="T1355"/>
      <c r="U1355"/>
      <c r="V1355"/>
    </row>
    <row r="1356" spans="3:22" s="14" customFormat="1" x14ac:dyDescent="0.3">
      <c r="C1356" s="90" t="s">
        <v>7066</v>
      </c>
      <c r="D1356" s="90" t="s">
        <v>7067</v>
      </c>
      <c r="E1356" s="90">
        <v>21582.6</v>
      </c>
      <c r="I1356"/>
      <c r="J1356"/>
      <c r="K1356"/>
      <c r="L1356" s="92"/>
      <c r="M1356" s="92"/>
      <c r="N1356" s="92"/>
      <c r="P1356"/>
      <c r="Q1356"/>
      <c r="R1356"/>
      <c r="S1356"/>
      <c r="T1356"/>
      <c r="U1356"/>
      <c r="V1356"/>
    </row>
    <row r="1357" spans="3:22" s="14" customFormat="1" x14ac:dyDescent="0.3">
      <c r="C1357" s="90" t="s">
        <v>7068</v>
      </c>
      <c r="D1357" s="90" t="s">
        <v>7069</v>
      </c>
      <c r="E1357" s="90">
        <v>1614.3</v>
      </c>
      <c r="I1357"/>
      <c r="J1357"/>
      <c r="K1357"/>
      <c r="L1357" s="92"/>
      <c r="M1357" s="92"/>
      <c r="N1357" s="92"/>
      <c r="P1357"/>
      <c r="Q1357"/>
      <c r="R1357"/>
      <c r="S1357"/>
      <c r="T1357"/>
      <c r="U1357"/>
      <c r="V1357"/>
    </row>
    <row r="1358" spans="3:22" s="14" customFormat="1" x14ac:dyDescent="0.3">
      <c r="C1358" s="90" t="s">
        <v>7070</v>
      </c>
      <c r="D1358" s="90" t="s">
        <v>7071</v>
      </c>
      <c r="E1358" s="90">
        <v>3394.66</v>
      </c>
      <c r="I1358"/>
      <c r="J1358"/>
      <c r="K1358"/>
      <c r="L1358" s="92"/>
      <c r="M1358" s="92"/>
      <c r="N1358" s="92"/>
      <c r="P1358"/>
      <c r="Q1358"/>
      <c r="R1358"/>
      <c r="S1358"/>
      <c r="T1358"/>
      <c r="U1358"/>
      <c r="V1358"/>
    </row>
    <row r="1359" spans="3:22" s="14" customFormat="1" x14ac:dyDescent="0.3">
      <c r="C1359" s="90" t="s">
        <v>7072</v>
      </c>
      <c r="D1359" s="90" t="s">
        <v>7073</v>
      </c>
      <c r="E1359" s="90">
        <v>8389.8700000000008</v>
      </c>
      <c r="I1359"/>
      <c r="J1359"/>
      <c r="K1359"/>
      <c r="L1359" s="92"/>
      <c r="M1359" s="92"/>
      <c r="N1359" s="92"/>
      <c r="P1359"/>
      <c r="Q1359"/>
      <c r="R1359"/>
      <c r="S1359"/>
      <c r="T1359"/>
      <c r="U1359"/>
      <c r="V1359"/>
    </row>
    <row r="1360" spans="3:22" s="14" customFormat="1" x14ac:dyDescent="0.3">
      <c r="C1360" s="90" t="s">
        <v>7074</v>
      </c>
      <c r="D1360" s="90" t="s">
        <v>7075</v>
      </c>
      <c r="E1360" s="90">
        <v>1429.29</v>
      </c>
      <c r="I1360"/>
      <c r="J1360"/>
      <c r="K1360"/>
      <c r="L1360" s="92"/>
      <c r="M1360" s="92"/>
      <c r="N1360" s="92"/>
      <c r="P1360"/>
      <c r="Q1360"/>
      <c r="R1360"/>
      <c r="S1360"/>
      <c r="T1360"/>
      <c r="U1360"/>
      <c r="V1360"/>
    </row>
    <row r="1361" spans="3:22" s="14" customFormat="1" x14ac:dyDescent="0.3">
      <c r="C1361" s="90" t="s">
        <v>7076</v>
      </c>
      <c r="D1361" s="90" t="s">
        <v>7077</v>
      </c>
      <c r="E1361" s="90">
        <v>2873.23</v>
      </c>
      <c r="I1361"/>
      <c r="J1361"/>
      <c r="K1361"/>
      <c r="L1361" s="92"/>
      <c r="M1361" s="92"/>
      <c r="N1361" s="92"/>
      <c r="P1361"/>
      <c r="Q1361"/>
      <c r="R1361"/>
      <c r="S1361"/>
      <c r="T1361"/>
      <c r="U1361"/>
      <c r="V1361"/>
    </row>
    <row r="1362" spans="3:22" s="14" customFormat="1" x14ac:dyDescent="0.3">
      <c r="C1362" s="90" t="s">
        <v>7078</v>
      </c>
      <c r="D1362" s="90" t="s">
        <v>7079</v>
      </c>
      <c r="E1362" s="90">
        <v>8856.39</v>
      </c>
      <c r="I1362"/>
      <c r="J1362"/>
      <c r="K1362"/>
      <c r="L1362" s="92"/>
      <c r="M1362" s="92"/>
      <c r="N1362" s="92"/>
      <c r="P1362"/>
      <c r="Q1362"/>
      <c r="R1362"/>
      <c r="S1362"/>
      <c r="T1362"/>
      <c r="U1362"/>
      <c r="V1362"/>
    </row>
    <row r="1363" spans="3:22" s="14" customFormat="1" x14ac:dyDescent="0.3">
      <c r="C1363" s="90" t="s">
        <v>7080</v>
      </c>
      <c r="D1363" s="90" t="s">
        <v>7081</v>
      </c>
      <c r="E1363" s="90">
        <v>8856.39</v>
      </c>
      <c r="I1363"/>
      <c r="J1363"/>
      <c r="K1363"/>
      <c r="L1363" s="92"/>
      <c r="M1363" s="92"/>
      <c r="N1363" s="92"/>
      <c r="P1363"/>
      <c r="Q1363"/>
      <c r="R1363"/>
      <c r="S1363"/>
      <c r="T1363"/>
      <c r="U1363"/>
      <c r="V1363"/>
    </row>
    <row r="1364" spans="3:22" s="14" customFormat="1" x14ac:dyDescent="0.3">
      <c r="C1364" s="90" t="s">
        <v>7082</v>
      </c>
      <c r="D1364" s="90" t="s">
        <v>7083</v>
      </c>
      <c r="E1364" s="90">
        <v>8856.39</v>
      </c>
      <c r="I1364"/>
      <c r="J1364"/>
      <c r="K1364"/>
      <c r="L1364" s="92"/>
      <c r="M1364" s="92"/>
      <c r="N1364" s="92"/>
      <c r="P1364"/>
      <c r="Q1364"/>
      <c r="R1364"/>
      <c r="S1364"/>
      <c r="T1364"/>
      <c r="U1364"/>
      <c r="V1364"/>
    </row>
    <row r="1365" spans="3:22" s="14" customFormat="1" x14ac:dyDescent="0.3">
      <c r="C1365" s="90" t="s">
        <v>7084</v>
      </c>
      <c r="D1365" s="90" t="s">
        <v>7085</v>
      </c>
      <c r="E1365" s="90">
        <v>24454</v>
      </c>
      <c r="I1365"/>
      <c r="J1365"/>
      <c r="K1365"/>
      <c r="L1365" s="92"/>
      <c r="M1365" s="92"/>
      <c r="N1365" s="92"/>
      <c r="P1365"/>
      <c r="Q1365"/>
      <c r="R1365"/>
      <c r="S1365"/>
      <c r="T1365"/>
      <c r="U1365"/>
      <c r="V1365"/>
    </row>
    <row r="1366" spans="3:22" s="14" customFormat="1" x14ac:dyDescent="0.3">
      <c r="C1366" s="90" t="s">
        <v>7086</v>
      </c>
      <c r="D1366" s="90" t="s">
        <v>7087</v>
      </c>
      <c r="E1366" s="90">
        <v>24454</v>
      </c>
      <c r="I1366"/>
      <c r="J1366"/>
      <c r="K1366"/>
      <c r="L1366" s="92"/>
      <c r="M1366" s="92"/>
      <c r="N1366" s="92"/>
      <c r="P1366"/>
      <c r="Q1366"/>
      <c r="R1366"/>
      <c r="S1366"/>
      <c r="T1366"/>
      <c r="U1366"/>
      <c r="V1366"/>
    </row>
    <row r="1367" spans="3:22" s="14" customFormat="1" x14ac:dyDescent="0.3">
      <c r="C1367" s="90" t="s">
        <v>7088</v>
      </c>
      <c r="D1367" s="90" t="s">
        <v>7089</v>
      </c>
      <c r="E1367" s="90">
        <v>24454</v>
      </c>
      <c r="I1367"/>
      <c r="J1367"/>
      <c r="K1367"/>
      <c r="L1367" s="92"/>
      <c r="M1367" s="92"/>
      <c r="N1367" s="92"/>
      <c r="P1367"/>
      <c r="Q1367"/>
      <c r="R1367"/>
      <c r="S1367"/>
      <c r="T1367"/>
      <c r="U1367"/>
      <c r="V1367"/>
    </row>
    <row r="1368" spans="3:22" s="14" customFormat="1" x14ac:dyDescent="0.3">
      <c r="C1368" s="90" t="s">
        <v>7090</v>
      </c>
      <c r="D1368" s="90" t="s">
        <v>6597</v>
      </c>
      <c r="E1368" s="90">
        <v>13593.71</v>
      </c>
      <c r="I1368"/>
      <c r="J1368"/>
      <c r="K1368"/>
      <c r="L1368" s="92"/>
      <c r="M1368" s="92"/>
      <c r="N1368" s="92"/>
      <c r="P1368"/>
      <c r="Q1368"/>
      <c r="R1368"/>
      <c r="S1368"/>
      <c r="T1368"/>
      <c r="U1368"/>
      <c r="V1368"/>
    </row>
    <row r="1369" spans="3:22" s="14" customFormat="1" x14ac:dyDescent="0.3">
      <c r="C1369" s="90" t="s">
        <v>7091</v>
      </c>
      <c r="D1369" s="90" t="s">
        <v>6599</v>
      </c>
      <c r="E1369" s="90">
        <v>13593.71</v>
      </c>
      <c r="I1369"/>
      <c r="J1369"/>
      <c r="K1369"/>
      <c r="L1369" s="92"/>
      <c r="M1369" s="92"/>
      <c r="N1369" s="92"/>
      <c r="P1369"/>
      <c r="Q1369"/>
      <c r="R1369"/>
      <c r="S1369"/>
      <c r="T1369"/>
      <c r="U1369"/>
      <c r="V1369"/>
    </row>
    <row r="1370" spans="3:22" s="14" customFormat="1" x14ac:dyDescent="0.3">
      <c r="C1370" s="90" t="s">
        <v>7092</v>
      </c>
      <c r="D1370" s="90" t="s">
        <v>6595</v>
      </c>
      <c r="E1370" s="90">
        <v>13593.71</v>
      </c>
      <c r="I1370"/>
      <c r="J1370"/>
      <c r="K1370"/>
      <c r="L1370" s="92"/>
      <c r="M1370" s="92"/>
      <c r="N1370" s="92"/>
      <c r="P1370"/>
      <c r="Q1370"/>
      <c r="R1370"/>
      <c r="S1370"/>
      <c r="T1370"/>
      <c r="U1370"/>
      <c r="V1370"/>
    </row>
    <row r="1371" spans="3:22" s="14" customFormat="1" x14ac:dyDescent="0.3">
      <c r="C1371" s="90" t="s">
        <v>7093</v>
      </c>
      <c r="D1371" s="90" t="s">
        <v>7094</v>
      </c>
      <c r="E1371" s="90">
        <v>6778.73</v>
      </c>
      <c r="I1371"/>
      <c r="J1371"/>
      <c r="K1371"/>
      <c r="L1371" s="92"/>
      <c r="M1371" s="92"/>
      <c r="N1371" s="92"/>
      <c r="P1371"/>
      <c r="Q1371"/>
      <c r="R1371"/>
      <c r="S1371"/>
      <c r="T1371"/>
      <c r="U1371"/>
      <c r="V1371"/>
    </row>
    <row r="1372" spans="3:22" s="14" customFormat="1" x14ac:dyDescent="0.3">
      <c r="C1372" s="90" t="s">
        <v>7095</v>
      </c>
      <c r="D1372" s="90" t="s">
        <v>7096</v>
      </c>
      <c r="E1372" s="90">
        <v>6778.73</v>
      </c>
      <c r="I1372"/>
      <c r="J1372"/>
      <c r="K1372"/>
      <c r="L1372" s="92"/>
      <c r="M1372" s="92"/>
      <c r="N1372" s="92"/>
      <c r="P1372"/>
      <c r="Q1372"/>
      <c r="R1372"/>
      <c r="S1372"/>
      <c r="T1372"/>
      <c r="U1372"/>
      <c r="V1372"/>
    </row>
    <row r="1373" spans="3:22" s="14" customFormat="1" x14ac:dyDescent="0.3">
      <c r="C1373" s="90" t="s">
        <v>7097</v>
      </c>
      <c r="D1373" s="90" t="s">
        <v>7098</v>
      </c>
      <c r="E1373" s="90">
        <v>6778.73</v>
      </c>
      <c r="I1373"/>
      <c r="J1373"/>
      <c r="K1373"/>
      <c r="L1373" s="92"/>
      <c r="M1373" s="92"/>
      <c r="N1373" s="92"/>
      <c r="P1373"/>
      <c r="Q1373"/>
      <c r="R1373"/>
      <c r="S1373"/>
      <c r="T1373"/>
      <c r="U1373"/>
      <c r="V1373"/>
    </row>
    <row r="1374" spans="3:22" s="14" customFormat="1" x14ac:dyDescent="0.3">
      <c r="C1374" s="90" t="s">
        <v>7099</v>
      </c>
      <c r="D1374" s="90" t="s">
        <v>7100</v>
      </c>
      <c r="E1374" s="90">
        <v>11691.82</v>
      </c>
      <c r="I1374"/>
      <c r="J1374"/>
      <c r="K1374"/>
      <c r="L1374" s="92"/>
      <c r="M1374" s="92"/>
      <c r="N1374" s="92"/>
      <c r="P1374"/>
      <c r="Q1374"/>
      <c r="R1374"/>
      <c r="S1374"/>
      <c r="T1374"/>
      <c r="U1374"/>
      <c r="V1374"/>
    </row>
    <row r="1375" spans="3:22" s="14" customFormat="1" x14ac:dyDescent="0.3">
      <c r="C1375" s="90" t="s">
        <v>7101</v>
      </c>
      <c r="D1375" s="90" t="s">
        <v>7100</v>
      </c>
      <c r="E1375" s="90">
        <v>11691.82</v>
      </c>
      <c r="I1375"/>
      <c r="J1375"/>
      <c r="K1375"/>
      <c r="L1375" s="92"/>
      <c r="M1375" s="92"/>
      <c r="N1375" s="92"/>
      <c r="P1375"/>
      <c r="Q1375"/>
      <c r="R1375"/>
      <c r="S1375"/>
      <c r="T1375"/>
      <c r="U1375"/>
      <c r="V1375"/>
    </row>
    <row r="1376" spans="3:22" s="14" customFormat="1" x14ac:dyDescent="0.3">
      <c r="C1376" s="90" t="s">
        <v>7102</v>
      </c>
      <c r="D1376" s="90" t="s">
        <v>7100</v>
      </c>
      <c r="E1376" s="90">
        <v>11691.82</v>
      </c>
      <c r="I1376"/>
      <c r="J1376"/>
      <c r="K1376"/>
      <c r="L1376" s="92"/>
      <c r="M1376" s="92"/>
      <c r="N1376" s="92"/>
      <c r="P1376"/>
      <c r="Q1376"/>
      <c r="R1376"/>
      <c r="S1376"/>
      <c r="T1376"/>
      <c r="U1376"/>
      <c r="V1376"/>
    </row>
    <row r="1377" spans="3:22" s="14" customFormat="1" x14ac:dyDescent="0.3">
      <c r="C1377" s="90" t="s">
        <v>7103</v>
      </c>
      <c r="D1377" s="90" t="s">
        <v>7104</v>
      </c>
      <c r="E1377" s="90">
        <v>17206.259999999998</v>
      </c>
      <c r="I1377"/>
      <c r="J1377"/>
      <c r="K1377"/>
      <c r="L1377" s="92"/>
      <c r="M1377" s="92"/>
      <c r="N1377" s="92"/>
      <c r="P1377"/>
      <c r="Q1377"/>
      <c r="R1377"/>
      <c r="S1377"/>
      <c r="T1377"/>
      <c r="U1377"/>
      <c r="V1377"/>
    </row>
    <row r="1378" spans="3:22" s="14" customFormat="1" x14ac:dyDescent="0.3">
      <c r="C1378" s="90" t="s">
        <v>7105</v>
      </c>
      <c r="D1378" s="90" t="s">
        <v>7106</v>
      </c>
      <c r="E1378" s="90">
        <v>17206.259999999998</v>
      </c>
      <c r="I1378"/>
      <c r="J1378"/>
      <c r="K1378"/>
      <c r="L1378" s="92"/>
      <c r="M1378" s="92"/>
      <c r="N1378" s="92"/>
      <c r="P1378"/>
      <c r="Q1378"/>
      <c r="R1378"/>
      <c r="S1378"/>
      <c r="T1378"/>
      <c r="U1378"/>
      <c r="V1378"/>
    </row>
    <row r="1379" spans="3:22" s="14" customFormat="1" x14ac:dyDescent="0.3">
      <c r="C1379" s="90" t="s">
        <v>7107</v>
      </c>
      <c r="D1379" s="90" t="s">
        <v>7108</v>
      </c>
      <c r="E1379" s="90">
        <v>17206.259999999998</v>
      </c>
      <c r="I1379"/>
      <c r="J1379"/>
      <c r="K1379"/>
      <c r="L1379" s="92"/>
      <c r="M1379" s="92"/>
      <c r="N1379" s="92"/>
      <c r="P1379"/>
      <c r="Q1379"/>
      <c r="R1379"/>
      <c r="S1379"/>
      <c r="T1379"/>
      <c r="U1379"/>
      <c r="V1379"/>
    </row>
    <row r="1380" spans="3:22" s="14" customFormat="1" x14ac:dyDescent="0.3">
      <c r="C1380" s="90" t="s">
        <v>7109</v>
      </c>
      <c r="D1380" s="90" t="s">
        <v>7110</v>
      </c>
      <c r="E1380" s="90">
        <v>53108.17</v>
      </c>
      <c r="I1380"/>
      <c r="J1380"/>
      <c r="K1380"/>
      <c r="L1380" s="92"/>
      <c r="M1380" s="92"/>
      <c r="N1380" s="92"/>
      <c r="P1380"/>
      <c r="Q1380"/>
      <c r="R1380"/>
      <c r="S1380"/>
      <c r="T1380"/>
      <c r="U1380"/>
      <c r="V1380"/>
    </row>
    <row r="1381" spans="3:22" s="14" customFormat="1" x14ac:dyDescent="0.3">
      <c r="C1381" s="90" t="s">
        <v>7111</v>
      </c>
      <c r="D1381" s="90" t="s">
        <v>7110</v>
      </c>
      <c r="E1381" s="90">
        <v>53108.17</v>
      </c>
      <c r="I1381"/>
      <c r="J1381"/>
      <c r="K1381"/>
      <c r="L1381" s="92"/>
      <c r="M1381" s="92"/>
      <c r="N1381" s="92"/>
      <c r="P1381"/>
      <c r="Q1381"/>
      <c r="R1381"/>
      <c r="S1381"/>
      <c r="T1381"/>
      <c r="U1381"/>
      <c r="V1381"/>
    </row>
    <row r="1382" spans="3:22" s="14" customFormat="1" x14ac:dyDescent="0.3">
      <c r="C1382" s="90" t="s">
        <v>7112</v>
      </c>
      <c r="D1382" s="90" t="s">
        <v>7113</v>
      </c>
      <c r="E1382" s="90">
        <v>53108.17</v>
      </c>
      <c r="I1382"/>
      <c r="J1382"/>
      <c r="K1382"/>
      <c r="L1382" s="92"/>
      <c r="M1382" s="92"/>
      <c r="N1382" s="92"/>
      <c r="P1382"/>
      <c r="Q1382"/>
      <c r="R1382"/>
      <c r="S1382"/>
      <c r="T1382"/>
      <c r="U1382"/>
      <c r="V1382"/>
    </row>
    <row r="1383" spans="3:22" s="14" customFormat="1" x14ac:dyDescent="0.3">
      <c r="C1383" s="90" t="s">
        <v>7114</v>
      </c>
      <c r="D1383" s="90" t="s">
        <v>7113</v>
      </c>
      <c r="E1383" s="90">
        <v>53108.17</v>
      </c>
      <c r="I1383"/>
      <c r="J1383"/>
      <c r="K1383"/>
      <c r="L1383" s="92"/>
      <c r="M1383" s="92"/>
      <c r="N1383" s="92"/>
      <c r="P1383"/>
      <c r="Q1383"/>
      <c r="R1383"/>
      <c r="S1383"/>
      <c r="T1383"/>
      <c r="U1383"/>
      <c r="V1383"/>
    </row>
    <row r="1384" spans="3:22" s="14" customFormat="1" x14ac:dyDescent="0.3">
      <c r="C1384" s="90" t="s">
        <v>7115</v>
      </c>
      <c r="D1384" s="90" t="s">
        <v>7116</v>
      </c>
      <c r="E1384" s="90">
        <v>103983.38</v>
      </c>
      <c r="I1384"/>
      <c r="J1384"/>
      <c r="K1384"/>
      <c r="L1384" s="92"/>
      <c r="M1384" s="92"/>
      <c r="N1384" s="92"/>
      <c r="P1384"/>
      <c r="Q1384"/>
      <c r="R1384"/>
      <c r="S1384"/>
      <c r="T1384"/>
      <c r="U1384"/>
      <c r="V1384"/>
    </row>
    <row r="1385" spans="3:22" s="14" customFormat="1" x14ac:dyDescent="0.3">
      <c r="C1385" s="90" t="s">
        <v>7117</v>
      </c>
      <c r="D1385" s="90" t="s">
        <v>7116</v>
      </c>
      <c r="E1385" s="90">
        <v>103983.38</v>
      </c>
      <c r="I1385"/>
      <c r="J1385"/>
      <c r="K1385"/>
      <c r="L1385" s="92"/>
      <c r="M1385" s="92"/>
      <c r="N1385" s="92"/>
      <c r="P1385"/>
      <c r="Q1385"/>
      <c r="R1385"/>
      <c r="S1385"/>
      <c r="T1385"/>
      <c r="U1385"/>
      <c r="V1385"/>
    </row>
    <row r="1386" spans="3:22" s="14" customFormat="1" x14ac:dyDescent="0.3">
      <c r="C1386" s="90" t="s">
        <v>7118</v>
      </c>
      <c r="D1386" s="90" t="s">
        <v>7119</v>
      </c>
      <c r="E1386" s="90">
        <v>15584.5</v>
      </c>
      <c r="I1386"/>
      <c r="J1386"/>
      <c r="K1386"/>
      <c r="L1386" s="92"/>
      <c r="M1386" s="92"/>
      <c r="N1386" s="92"/>
      <c r="P1386"/>
      <c r="Q1386"/>
      <c r="R1386"/>
      <c r="S1386"/>
      <c r="T1386"/>
      <c r="U1386"/>
      <c r="V1386"/>
    </row>
    <row r="1387" spans="3:22" s="14" customFormat="1" x14ac:dyDescent="0.3">
      <c r="C1387" s="90" t="s">
        <v>7120</v>
      </c>
      <c r="D1387" s="90" t="s">
        <v>7121</v>
      </c>
      <c r="E1387" s="90">
        <v>15584.5</v>
      </c>
      <c r="I1387"/>
      <c r="J1387"/>
      <c r="K1387"/>
      <c r="L1387" s="92"/>
      <c r="M1387" s="92"/>
      <c r="N1387" s="92"/>
      <c r="P1387"/>
      <c r="Q1387"/>
      <c r="R1387"/>
      <c r="S1387"/>
      <c r="T1387"/>
      <c r="U1387"/>
      <c r="V1387"/>
    </row>
    <row r="1388" spans="3:22" s="14" customFormat="1" x14ac:dyDescent="0.3">
      <c r="C1388" s="90" t="s">
        <v>7122</v>
      </c>
      <c r="D1388" s="90" t="s">
        <v>7123</v>
      </c>
      <c r="E1388" s="90">
        <v>6792.7</v>
      </c>
      <c r="I1388"/>
      <c r="J1388"/>
      <c r="K1388"/>
      <c r="L1388" s="92"/>
      <c r="M1388" s="92"/>
      <c r="N1388" s="92"/>
      <c r="P1388"/>
      <c r="Q1388"/>
      <c r="R1388"/>
      <c r="S1388"/>
      <c r="T1388"/>
      <c r="U1388"/>
      <c r="V1388"/>
    </row>
    <row r="1389" spans="3:22" s="14" customFormat="1" x14ac:dyDescent="0.3">
      <c r="C1389" s="90" t="s">
        <v>7124</v>
      </c>
      <c r="D1389" s="90" t="s">
        <v>7125</v>
      </c>
      <c r="E1389" s="90">
        <v>12992.61</v>
      </c>
      <c r="I1389"/>
      <c r="J1389"/>
      <c r="K1389"/>
      <c r="L1389" s="92"/>
      <c r="M1389" s="92"/>
      <c r="N1389" s="92"/>
      <c r="P1389"/>
      <c r="Q1389"/>
      <c r="R1389"/>
      <c r="S1389"/>
      <c r="T1389"/>
      <c r="U1389"/>
      <c r="V1389"/>
    </row>
    <row r="1390" spans="3:22" s="14" customFormat="1" x14ac:dyDescent="0.3">
      <c r="C1390" s="90" t="s">
        <v>7126</v>
      </c>
      <c r="D1390" s="90" t="s">
        <v>7127</v>
      </c>
      <c r="E1390" s="90">
        <v>7332.2</v>
      </c>
      <c r="I1390"/>
      <c r="J1390"/>
      <c r="K1390"/>
      <c r="L1390" s="92"/>
      <c r="M1390" s="92"/>
      <c r="N1390" s="92"/>
      <c r="P1390"/>
      <c r="Q1390"/>
      <c r="R1390"/>
      <c r="S1390"/>
      <c r="T1390"/>
      <c r="U1390"/>
      <c r="V1390"/>
    </row>
    <row r="1391" spans="3:22" s="14" customFormat="1" x14ac:dyDescent="0.3">
      <c r="C1391" s="90" t="s">
        <v>7128</v>
      </c>
      <c r="D1391" s="90" t="s">
        <v>7129</v>
      </c>
      <c r="E1391" s="90">
        <v>7332.2</v>
      </c>
      <c r="I1391"/>
      <c r="J1391"/>
      <c r="K1391"/>
      <c r="L1391" s="92"/>
      <c r="M1391" s="92"/>
      <c r="N1391" s="92"/>
      <c r="P1391"/>
      <c r="Q1391"/>
      <c r="R1391"/>
      <c r="S1391"/>
      <c r="T1391"/>
      <c r="U1391"/>
      <c r="V1391"/>
    </row>
    <row r="1392" spans="3:22" s="14" customFormat="1" x14ac:dyDescent="0.3">
      <c r="C1392" s="90" t="s">
        <v>7130</v>
      </c>
      <c r="D1392" s="90" t="s">
        <v>7131</v>
      </c>
      <c r="E1392" s="90">
        <v>18597.87</v>
      </c>
      <c r="I1392"/>
      <c r="J1392"/>
      <c r="K1392"/>
      <c r="L1392" s="92"/>
      <c r="M1392" s="92"/>
      <c r="N1392" s="92"/>
      <c r="P1392"/>
      <c r="Q1392"/>
      <c r="R1392"/>
      <c r="S1392"/>
      <c r="T1392"/>
      <c r="U1392"/>
      <c r="V1392"/>
    </row>
    <row r="1393" spans="3:22" s="14" customFormat="1" x14ac:dyDescent="0.3">
      <c r="C1393" s="90" t="s">
        <v>7132</v>
      </c>
      <c r="D1393" s="90" t="s">
        <v>7133</v>
      </c>
      <c r="E1393" s="90">
        <v>18597.87</v>
      </c>
      <c r="I1393"/>
      <c r="J1393"/>
      <c r="K1393"/>
      <c r="L1393" s="92"/>
      <c r="M1393" s="92"/>
      <c r="N1393" s="92"/>
      <c r="P1393"/>
      <c r="Q1393"/>
      <c r="R1393"/>
      <c r="S1393"/>
      <c r="T1393"/>
      <c r="U1393"/>
      <c r="V1393"/>
    </row>
    <row r="1394" spans="3:22" s="14" customFormat="1" x14ac:dyDescent="0.3">
      <c r="C1394" s="90" t="s">
        <v>7134</v>
      </c>
      <c r="D1394" s="90" t="s">
        <v>7135</v>
      </c>
      <c r="E1394" s="90">
        <v>9120.5400000000009</v>
      </c>
      <c r="I1394"/>
      <c r="J1394"/>
      <c r="K1394"/>
      <c r="L1394" s="92"/>
      <c r="M1394" s="92"/>
      <c r="N1394" s="92"/>
      <c r="P1394"/>
      <c r="Q1394"/>
      <c r="R1394"/>
      <c r="S1394"/>
      <c r="T1394"/>
      <c r="U1394"/>
      <c r="V1394"/>
    </row>
    <row r="1395" spans="3:22" s="14" customFormat="1" x14ac:dyDescent="0.3">
      <c r="C1395" s="90" t="s">
        <v>7136</v>
      </c>
      <c r="D1395" s="90" t="s">
        <v>7137</v>
      </c>
      <c r="E1395" s="90">
        <v>8526.82</v>
      </c>
      <c r="I1395"/>
      <c r="J1395"/>
      <c r="K1395"/>
      <c r="L1395" s="92"/>
      <c r="M1395" s="92"/>
      <c r="N1395" s="92"/>
      <c r="P1395"/>
      <c r="Q1395"/>
      <c r="R1395"/>
      <c r="S1395"/>
      <c r="T1395"/>
      <c r="U1395"/>
      <c r="V1395"/>
    </row>
    <row r="1396" spans="3:22" s="14" customFormat="1" x14ac:dyDescent="0.3">
      <c r="C1396" s="90" t="s">
        <v>7138</v>
      </c>
      <c r="D1396" s="90" t="s">
        <v>7139</v>
      </c>
      <c r="E1396" s="90">
        <v>14451.38</v>
      </c>
      <c r="I1396"/>
      <c r="J1396"/>
      <c r="K1396"/>
      <c r="L1396" s="92"/>
      <c r="M1396" s="92"/>
      <c r="N1396" s="92"/>
      <c r="P1396"/>
      <c r="Q1396"/>
      <c r="R1396"/>
      <c r="S1396"/>
      <c r="T1396"/>
      <c r="U1396"/>
      <c r="V1396"/>
    </row>
    <row r="1397" spans="3:22" s="14" customFormat="1" x14ac:dyDescent="0.3">
      <c r="C1397" s="90" t="s">
        <v>7140</v>
      </c>
      <c r="D1397" s="90" t="s">
        <v>7141</v>
      </c>
      <c r="E1397" s="90">
        <v>24259.24</v>
      </c>
      <c r="I1397"/>
      <c r="J1397"/>
      <c r="K1397"/>
      <c r="L1397" s="92"/>
      <c r="M1397" s="92"/>
      <c r="N1397" s="92"/>
      <c r="P1397"/>
      <c r="Q1397"/>
      <c r="R1397"/>
      <c r="S1397"/>
      <c r="T1397"/>
      <c r="U1397"/>
      <c r="V1397"/>
    </row>
    <row r="1398" spans="3:22" s="14" customFormat="1" x14ac:dyDescent="0.3">
      <c r="C1398" s="90" t="s">
        <v>7142</v>
      </c>
      <c r="D1398" s="90" t="s">
        <v>7143</v>
      </c>
      <c r="E1398" s="90">
        <v>71262.009999999995</v>
      </c>
      <c r="I1398"/>
      <c r="J1398"/>
      <c r="K1398"/>
      <c r="L1398" s="92"/>
      <c r="M1398" s="92"/>
      <c r="N1398" s="92"/>
      <c r="P1398"/>
      <c r="Q1398"/>
      <c r="R1398"/>
      <c r="S1398"/>
      <c r="T1398"/>
      <c r="U1398"/>
      <c r="V1398"/>
    </row>
    <row r="1399" spans="3:22" s="14" customFormat="1" x14ac:dyDescent="0.3">
      <c r="C1399" s="90" t="s">
        <v>7144</v>
      </c>
      <c r="D1399" s="90" t="s">
        <v>7145</v>
      </c>
      <c r="E1399" s="90">
        <v>24059.94</v>
      </c>
      <c r="I1399"/>
      <c r="J1399"/>
      <c r="K1399"/>
      <c r="L1399" s="92"/>
      <c r="M1399" s="92"/>
      <c r="N1399" s="92"/>
      <c r="P1399"/>
      <c r="Q1399"/>
      <c r="R1399"/>
      <c r="S1399"/>
      <c r="T1399"/>
      <c r="U1399"/>
      <c r="V1399"/>
    </row>
    <row r="1400" spans="3:22" s="14" customFormat="1" x14ac:dyDescent="0.3">
      <c r="C1400" s="90" t="s">
        <v>7146</v>
      </c>
      <c r="D1400" s="90" t="s">
        <v>7147</v>
      </c>
      <c r="E1400" s="90">
        <v>23748.15</v>
      </c>
      <c r="I1400"/>
      <c r="J1400"/>
      <c r="K1400"/>
      <c r="L1400" s="92"/>
      <c r="M1400" s="92"/>
      <c r="N1400" s="92"/>
      <c r="P1400"/>
      <c r="Q1400"/>
      <c r="R1400"/>
      <c r="S1400"/>
      <c r="T1400"/>
      <c r="U1400"/>
      <c r="V1400"/>
    </row>
    <row r="1401" spans="3:22" s="14" customFormat="1" x14ac:dyDescent="0.3">
      <c r="C1401" s="90" t="s">
        <v>7148</v>
      </c>
      <c r="D1401" s="90" t="s">
        <v>7149</v>
      </c>
      <c r="E1401" s="90">
        <v>26451.38</v>
      </c>
      <c r="I1401"/>
      <c r="J1401"/>
      <c r="K1401"/>
      <c r="L1401" s="92"/>
      <c r="M1401" s="92"/>
      <c r="N1401" s="92"/>
      <c r="P1401"/>
      <c r="Q1401"/>
      <c r="R1401"/>
      <c r="S1401"/>
      <c r="T1401"/>
      <c r="U1401"/>
      <c r="V1401"/>
    </row>
    <row r="1402" spans="3:22" s="14" customFormat="1" x14ac:dyDescent="0.3">
      <c r="C1402" s="90" t="s">
        <v>7150</v>
      </c>
      <c r="D1402" s="90" t="s">
        <v>7151</v>
      </c>
      <c r="E1402" s="90">
        <v>37032.01</v>
      </c>
      <c r="I1402"/>
      <c r="J1402"/>
      <c r="K1402"/>
      <c r="L1402" s="92"/>
      <c r="M1402" s="92"/>
      <c r="N1402" s="92"/>
      <c r="P1402"/>
      <c r="Q1402"/>
      <c r="R1402"/>
      <c r="S1402"/>
      <c r="T1402"/>
      <c r="U1402"/>
      <c r="V1402"/>
    </row>
    <row r="1403" spans="3:22" s="14" customFormat="1" x14ac:dyDescent="0.3">
      <c r="C1403" s="90" t="s">
        <v>7152</v>
      </c>
      <c r="D1403" s="90" t="s">
        <v>7153</v>
      </c>
      <c r="E1403" s="90">
        <v>44085.61</v>
      </c>
      <c r="I1403"/>
      <c r="J1403"/>
      <c r="K1403"/>
      <c r="L1403" s="92"/>
      <c r="M1403" s="92"/>
      <c r="N1403" s="92"/>
      <c r="P1403"/>
      <c r="Q1403"/>
      <c r="R1403"/>
      <c r="S1403"/>
      <c r="T1403"/>
      <c r="U1403"/>
      <c r="V1403"/>
    </row>
    <row r="1404" spans="3:22" s="14" customFormat="1" x14ac:dyDescent="0.3">
      <c r="C1404" s="90" t="s">
        <v>7154</v>
      </c>
      <c r="D1404" s="90" t="s">
        <v>7155</v>
      </c>
      <c r="E1404" s="90">
        <v>19541.669999999998</v>
      </c>
      <c r="I1404"/>
      <c r="J1404"/>
      <c r="K1404"/>
      <c r="L1404" s="92"/>
      <c r="M1404" s="92"/>
      <c r="N1404" s="92"/>
      <c r="P1404"/>
      <c r="Q1404"/>
      <c r="R1404"/>
      <c r="S1404"/>
      <c r="T1404"/>
      <c r="U1404"/>
      <c r="V1404"/>
    </row>
    <row r="1405" spans="3:22" s="14" customFormat="1" x14ac:dyDescent="0.3">
      <c r="C1405" s="90" t="s">
        <v>7156</v>
      </c>
      <c r="D1405" s="90" t="s">
        <v>7157</v>
      </c>
      <c r="E1405" s="90">
        <v>21873.279999999999</v>
      </c>
      <c r="I1405"/>
      <c r="J1405"/>
      <c r="K1405"/>
      <c r="L1405" s="92"/>
      <c r="M1405" s="92"/>
      <c r="N1405" s="92"/>
      <c r="P1405"/>
      <c r="Q1405"/>
      <c r="R1405"/>
      <c r="S1405"/>
      <c r="T1405"/>
      <c r="U1405"/>
      <c r="V1405"/>
    </row>
    <row r="1406" spans="3:22" s="14" customFormat="1" x14ac:dyDescent="0.3">
      <c r="C1406" s="90" t="s">
        <v>7158</v>
      </c>
      <c r="D1406" s="90" t="s">
        <v>7159</v>
      </c>
      <c r="E1406" s="90">
        <v>41559.230000000003</v>
      </c>
      <c r="I1406"/>
      <c r="J1406"/>
      <c r="K1406"/>
      <c r="L1406" s="92"/>
      <c r="M1406" s="92"/>
      <c r="N1406" s="92"/>
      <c r="P1406"/>
      <c r="Q1406"/>
      <c r="R1406"/>
      <c r="S1406"/>
      <c r="T1406"/>
      <c r="U1406"/>
      <c r="V1406"/>
    </row>
    <row r="1407" spans="3:22" s="14" customFormat="1" x14ac:dyDescent="0.3">
      <c r="C1407" s="90" t="s">
        <v>7160</v>
      </c>
      <c r="D1407" s="90" t="s">
        <v>7161</v>
      </c>
      <c r="E1407" s="90">
        <v>37129.949999999997</v>
      </c>
      <c r="I1407"/>
      <c r="J1407"/>
      <c r="K1407"/>
      <c r="L1407" s="92"/>
      <c r="M1407" s="92"/>
      <c r="N1407" s="92"/>
      <c r="P1407"/>
      <c r="Q1407"/>
      <c r="R1407"/>
      <c r="S1407"/>
      <c r="T1407"/>
      <c r="U1407"/>
      <c r="V1407"/>
    </row>
    <row r="1408" spans="3:22" s="14" customFormat="1" x14ac:dyDescent="0.3">
      <c r="C1408" s="90" t="s">
        <v>7162</v>
      </c>
      <c r="D1408" s="90" t="s">
        <v>7163</v>
      </c>
      <c r="E1408" s="90">
        <v>34730.410000000003</v>
      </c>
      <c r="I1408"/>
      <c r="J1408"/>
      <c r="K1408"/>
      <c r="L1408" s="92"/>
      <c r="M1408" s="92"/>
      <c r="N1408" s="92"/>
      <c r="P1408"/>
      <c r="Q1408"/>
      <c r="R1408"/>
      <c r="S1408"/>
      <c r="T1408"/>
      <c r="U1408"/>
      <c r="V1408"/>
    </row>
    <row r="1409" spans="3:22" s="14" customFormat="1" x14ac:dyDescent="0.3">
      <c r="C1409" s="90" t="s">
        <v>7164</v>
      </c>
      <c r="D1409" s="90" t="s">
        <v>7165</v>
      </c>
      <c r="E1409" s="90">
        <v>46736.69</v>
      </c>
      <c r="I1409"/>
      <c r="J1409"/>
      <c r="K1409"/>
      <c r="L1409" s="92"/>
      <c r="M1409" s="92"/>
      <c r="N1409" s="92"/>
      <c r="P1409"/>
      <c r="Q1409"/>
      <c r="R1409"/>
      <c r="S1409"/>
      <c r="T1409"/>
      <c r="U1409"/>
      <c r="V1409"/>
    </row>
    <row r="1410" spans="3:22" s="14" customFormat="1" x14ac:dyDescent="0.3">
      <c r="C1410" s="90" t="s">
        <v>7166</v>
      </c>
      <c r="D1410" s="90" t="s">
        <v>7167</v>
      </c>
      <c r="E1410" s="90">
        <v>38130.239999999998</v>
      </c>
      <c r="I1410"/>
      <c r="J1410"/>
      <c r="K1410"/>
      <c r="L1410" s="92"/>
      <c r="M1410" s="92"/>
      <c r="N1410" s="92"/>
      <c r="P1410"/>
      <c r="Q1410"/>
      <c r="R1410"/>
      <c r="S1410"/>
      <c r="T1410"/>
      <c r="U1410"/>
      <c r="V1410"/>
    </row>
    <row r="1411" spans="3:22" s="14" customFormat="1" x14ac:dyDescent="0.3">
      <c r="C1411" s="90" t="s">
        <v>7168</v>
      </c>
      <c r="D1411" s="90" t="s">
        <v>7169</v>
      </c>
      <c r="E1411" s="90">
        <v>13364.07</v>
      </c>
      <c r="I1411"/>
      <c r="J1411"/>
      <c r="K1411"/>
      <c r="L1411" s="92"/>
      <c r="M1411" s="92"/>
      <c r="N1411" s="92"/>
      <c r="P1411"/>
      <c r="Q1411"/>
      <c r="R1411"/>
      <c r="S1411"/>
      <c r="T1411"/>
      <c r="U1411"/>
      <c r="V1411"/>
    </row>
    <row r="1412" spans="3:22" s="14" customFormat="1" x14ac:dyDescent="0.3">
      <c r="C1412" s="90" t="s">
        <v>7170</v>
      </c>
      <c r="D1412" s="90" t="s">
        <v>7171</v>
      </c>
      <c r="E1412" s="90">
        <v>82042.429999999993</v>
      </c>
      <c r="I1412"/>
      <c r="J1412"/>
      <c r="K1412"/>
      <c r="L1412" s="92"/>
      <c r="M1412" s="92"/>
      <c r="N1412" s="92"/>
      <c r="P1412"/>
      <c r="Q1412"/>
      <c r="R1412"/>
      <c r="S1412"/>
      <c r="T1412"/>
      <c r="U1412"/>
      <c r="V1412"/>
    </row>
    <row r="1413" spans="3:22" s="14" customFormat="1" x14ac:dyDescent="0.3">
      <c r="C1413" s="90" t="s">
        <v>7172</v>
      </c>
      <c r="D1413" s="90" t="s">
        <v>7173</v>
      </c>
      <c r="E1413" s="90">
        <v>19762.43</v>
      </c>
      <c r="I1413"/>
      <c r="J1413"/>
      <c r="K1413"/>
      <c r="L1413" s="92"/>
      <c r="M1413" s="92"/>
      <c r="N1413" s="92"/>
      <c r="P1413"/>
      <c r="Q1413"/>
      <c r="R1413"/>
      <c r="S1413"/>
      <c r="T1413"/>
      <c r="U1413"/>
      <c r="V1413"/>
    </row>
    <row r="1414" spans="3:22" s="14" customFormat="1" x14ac:dyDescent="0.3">
      <c r="C1414" s="90" t="s">
        <v>7174</v>
      </c>
      <c r="D1414" s="90" t="s">
        <v>7175</v>
      </c>
      <c r="E1414" s="90">
        <v>21450</v>
      </c>
      <c r="I1414"/>
      <c r="J1414"/>
      <c r="K1414"/>
      <c r="L1414" s="92"/>
      <c r="M1414" s="92"/>
      <c r="N1414" s="92"/>
      <c r="P1414"/>
      <c r="Q1414"/>
      <c r="R1414"/>
      <c r="S1414"/>
      <c r="T1414"/>
      <c r="U1414"/>
      <c r="V1414"/>
    </row>
    <row r="1415" spans="3:22" s="14" customFormat="1" x14ac:dyDescent="0.3">
      <c r="C1415" s="90" t="s">
        <v>7176</v>
      </c>
      <c r="D1415" s="90" t="s">
        <v>7177</v>
      </c>
      <c r="E1415" s="90">
        <v>12270.12</v>
      </c>
      <c r="I1415"/>
      <c r="J1415"/>
      <c r="K1415"/>
      <c r="L1415" s="92"/>
      <c r="M1415" s="92"/>
      <c r="N1415" s="92"/>
      <c r="P1415"/>
      <c r="Q1415"/>
      <c r="R1415"/>
      <c r="S1415"/>
      <c r="T1415"/>
      <c r="U1415"/>
      <c r="V1415"/>
    </row>
    <row r="1416" spans="3:22" s="14" customFormat="1" x14ac:dyDescent="0.3">
      <c r="C1416" s="90" t="s">
        <v>7178</v>
      </c>
      <c r="D1416" s="90" t="s">
        <v>7179</v>
      </c>
      <c r="E1416" s="90">
        <v>15132.26</v>
      </c>
      <c r="I1416"/>
      <c r="J1416"/>
      <c r="K1416"/>
      <c r="L1416" s="92"/>
      <c r="M1416" s="92"/>
      <c r="N1416" s="92"/>
      <c r="P1416"/>
      <c r="Q1416"/>
      <c r="R1416"/>
      <c r="S1416"/>
      <c r="T1416"/>
      <c r="U1416"/>
      <c r="V1416"/>
    </row>
    <row r="1417" spans="3:22" s="14" customFormat="1" x14ac:dyDescent="0.3">
      <c r="C1417" s="90" t="s">
        <v>7180</v>
      </c>
      <c r="D1417" s="90" t="s">
        <v>7181</v>
      </c>
      <c r="E1417" s="90">
        <v>537.85</v>
      </c>
      <c r="I1417"/>
      <c r="J1417"/>
      <c r="K1417"/>
      <c r="L1417" s="92"/>
      <c r="M1417" s="92"/>
      <c r="N1417" s="92"/>
      <c r="P1417"/>
      <c r="Q1417"/>
      <c r="R1417"/>
      <c r="S1417"/>
      <c r="T1417"/>
      <c r="U1417"/>
      <c r="V1417"/>
    </row>
    <row r="1418" spans="3:22" s="14" customFormat="1" x14ac:dyDescent="0.3">
      <c r="C1418" s="90" t="s">
        <v>7182</v>
      </c>
      <c r="D1418" s="90" t="s">
        <v>7183</v>
      </c>
      <c r="E1418" s="90">
        <v>16409.97</v>
      </c>
      <c r="I1418"/>
      <c r="J1418"/>
      <c r="K1418"/>
      <c r="L1418" s="92"/>
      <c r="M1418" s="92"/>
      <c r="N1418" s="92"/>
      <c r="P1418"/>
      <c r="Q1418"/>
      <c r="R1418"/>
      <c r="S1418"/>
      <c r="T1418"/>
      <c r="U1418"/>
      <c r="V1418"/>
    </row>
    <row r="1419" spans="3:22" s="14" customFormat="1" x14ac:dyDescent="0.3">
      <c r="C1419" s="90" t="s">
        <v>7184</v>
      </c>
      <c r="D1419" s="90" t="s">
        <v>7185</v>
      </c>
      <c r="E1419" s="90">
        <v>57350.15</v>
      </c>
      <c r="I1419"/>
      <c r="J1419"/>
      <c r="K1419"/>
      <c r="L1419" s="92"/>
      <c r="M1419" s="92"/>
      <c r="N1419" s="92"/>
      <c r="P1419"/>
      <c r="Q1419"/>
      <c r="R1419"/>
      <c r="S1419"/>
      <c r="T1419"/>
      <c r="U1419"/>
      <c r="V1419"/>
    </row>
    <row r="1420" spans="3:22" s="14" customFormat="1" x14ac:dyDescent="0.3">
      <c r="C1420" s="90" t="s">
        <v>7186</v>
      </c>
      <c r="D1420" s="90" t="s">
        <v>7187</v>
      </c>
      <c r="E1420" s="90">
        <v>8128.48</v>
      </c>
      <c r="I1420"/>
      <c r="J1420"/>
      <c r="K1420"/>
      <c r="L1420" s="92"/>
      <c r="M1420" s="92"/>
      <c r="N1420" s="92"/>
      <c r="P1420"/>
      <c r="Q1420"/>
      <c r="R1420"/>
      <c r="S1420"/>
      <c r="T1420"/>
      <c r="U1420"/>
      <c r="V1420"/>
    </row>
    <row r="1421" spans="3:22" s="14" customFormat="1" x14ac:dyDescent="0.3">
      <c r="C1421" s="90" t="s">
        <v>7188</v>
      </c>
      <c r="D1421" s="90" t="s">
        <v>7189</v>
      </c>
      <c r="E1421" s="90">
        <v>8128.48</v>
      </c>
      <c r="I1421"/>
      <c r="J1421"/>
      <c r="K1421"/>
      <c r="L1421" s="92"/>
      <c r="M1421" s="92"/>
      <c r="N1421" s="92"/>
      <c r="P1421"/>
      <c r="Q1421"/>
      <c r="R1421"/>
      <c r="S1421"/>
      <c r="T1421"/>
      <c r="U1421"/>
      <c r="V1421"/>
    </row>
    <row r="1422" spans="3:22" s="14" customFormat="1" x14ac:dyDescent="0.3">
      <c r="C1422" s="90" t="s">
        <v>7190</v>
      </c>
      <c r="D1422" s="90" t="s">
        <v>7191</v>
      </c>
      <c r="E1422" s="90">
        <v>61293.38</v>
      </c>
      <c r="I1422"/>
      <c r="J1422"/>
      <c r="K1422"/>
      <c r="L1422" s="92"/>
      <c r="M1422" s="92"/>
      <c r="N1422" s="92"/>
      <c r="P1422"/>
      <c r="Q1422"/>
      <c r="R1422"/>
      <c r="S1422"/>
      <c r="T1422"/>
      <c r="U1422"/>
      <c r="V1422"/>
    </row>
    <row r="1423" spans="3:22" s="14" customFormat="1" x14ac:dyDescent="0.3">
      <c r="C1423" s="90" t="s">
        <v>7192</v>
      </c>
      <c r="D1423" s="90" t="s">
        <v>7193</v>
      </c>
      <c r="E1423" s="90">
        <v>88310.61</v>
      </c>
      <c r="I1423"/>
      <c r="J1423"/>
      <c r="K1423"/>
      <c r="L1423" s="92"/>
      <c r="M1423" s="92"/>
      <c r="N1423" s="92"/>
      <c r="P1423"/>
      <c r="Q1423"/>
      <c r="R1423"/>
      <c r="S1423"/>
      <c r="T1423"/>
      <c r="U1423"/>
      <c r="V1423"/>
    </row>
    <row r="1424" spans="3:22" s="14" customFormat="1" x14ac:dyDescent="0.3">
      <c r="C1424" s="90" t="s">
        <v>7194</v>
      </c>
      <c r="D1424" s="90" t="s">
        <v>7195</v>
      </c>
      <c r="E1424" s="90">
        <v>100772.1</v>
      </c>
      <c r="I1424"/>
      <c r="J1424"/>
      <c r="K1424"/>
      <c r="L1424" s="92"/>
      <c r="M1424" s="92"/>
      <c r="N1424" s="92"/>
      <c r="P1424"/>
      <c r="Q1424"/>
      <c r="R1424"/>
      <c r="S1424"/>
      <c r="T1424"/>
      <c r="U1424"/>
      <c r="V1424"/>
    </row>
    <row r="1425" spans="3:22" s="14" customFormat="1" x14ac:dyDescent="0.3">
      <c r="C1425" s="90" t="s">
        <v>7196</v>
      </c>
      <c r="D1425" s="90" t="s">
        <v>7197</v>
      </c>
      <c r="E1425" s="90">
        <v>102828.5</v>
      </c>
      <c r="I1425"/>
      <c r="J1425"/>
      <c r="K1425"/>
      <c r="L1425" s="92"/>
      <c r="M1425" s="92"/>
      <c r="N1425" s="92"/>
      <c r="P1425"/>
      <c r="Q1425"/>
      <c r="R1425"/>
      <c r="S1425"/>
      <c r="T1425"/>
      <c r="U1425"/>
      <c r="V1425"/>
    </row>
    <row r="1426" spans="3:22" s="14" customFormat="1" x14ac:dyDescent="0.3">
      <c r="C1426" s="90" t="s">
        <v>7198</v>
      </c>
      <c r="D1426" s="90" t="s">
        <v>7199</v>
      </c>
      <c r="E1426" s="90">
        <v>17415.97</v>
      </c>
      <c r="I1426"/>
      <c r="J1426"/>
      <c r="K1426"/>
      <c r="L1426" s="92"/>
      <c r="M1426" s="92"/>
      <c r="N1426" s="92"/>
      <c r="P1426"/>
      <c r="Q1426"/>
      <c r="R1426"/>
      <c r="S1426"/>
      <c r="T1426"/>
      <c r="U1426"/>
      <c r="V1426"/>
    </row>
    <row r="1427" spans="3:22" s="14" customFormat="1" x14ac:dyDescent="0.3">
      <c r="C1427" s="90" t="s">
        <v>7200</v>
      </c>
      <c r="D1427" s="90" t="s">
        <v>7201</v>
      </c>
      <c r="E1427" s="90">
        <v>17415.97</v>
      </c>
      <c r="I1427"/>
      <c r="J1427"/>
      <c r="K1427"/>
      <c r="L1427" s="92"/>
      <c r="M1427" s="92"/>
      <c r="N1427" s="92"/>
      <c r="P1427"/>
      <c r="Q1427"/>
      <c r="R1427"/>
      <c r="S1427"/>
      <c r="T1427"/>
      <c r="U1427"/>
      <c r="V1427"/>
    </row>
    <row r="1428" spans="3:22" s="14" customFormat="1" x14ac:dyDescent="0.3">
      <c r="C1428" s="90" t="s">
        <v>7202</v>
      </c>
      <c r="D1428" s="90" t="s">
        <v>7203</v>
      </c>
      <c r="E1428" s="90">
        <v>23321.87</v>
      </c>
      <c r="I1428"/>
      <c r="J1428"/>
      <c r="K1428"/>
      <c r="L1428" s="92"/>
      <c r="M1428" s="92"/>
      <c r="N1428" s="92"/>
      <c r="P1428"/>
      <c r="Q1428"/>
      <c r="R1428"/>
      <c r="S1428"/>
      <c r="T1428"/>
      <c r="U1428"/>
      <c r="V1428"/>
    </row>
    <row r="1429" spans="3:22" s="14" customFormat="1" x14ac:dyDescent="0.3">
      <c r="C1429" s="90" t="s">
        <v>7204</v>
      </c>
      <c r="D1429" s="90" t="s">
        <v>7205</v>
      </c>
      <c r="E1429" s="90">
        <v>5302.9</v>
      </c>
      <c r="I1429"/>
      <c r="J1429"/>
      <c r="K1429"/>
      <c r="L1429" s="92"/>
      <c r="M1429" s="92"/>
      <c r="N1429" s="92"/>
      <c r="P1429"/>
      <c r="Q1429"/>
      <c r="R1429"/>
      <c r="S1429"/>
      <c r="T1429"/>
      <c r="U1429"/>
      <c r="V1429"/>
    </row>
    <row r="1430" spans="3:22" s="14" customFormat="1" x14ac:dyDescent="0.3">
      <c r="C1430" s="90" t="s">
        <v>7206</v>
      </c>
      <c r="D1430" s="90" t="s">
        <v>7207</v>
      </c>
      <c r="E1430" s="90">
        <v>8562.84</v>
      </c>
      <c r="I1430"/>
      <c r="J1430"/>
      <c r="K1430"/>
      <c r="L1430" s="92"/>
      <c r="M1430" s="92"/>
      <c r="N1430" s="92"/>
      <c r="P1430"/>
      <c r="Q1430"/>
      <c r="R1430"/>
      <c r="S1430"/>
      <c r="T1430"/>
      <c r="U1430"/>
      <c r="V1430"/>
    </row>
    <row r="1431" spans="3:22" s="14" customFormat="1" x14ac:dyDescent="0.3">
      <c r="C1431" s="90" t="s">
        <v>7208</v>
      </c>
      <c r="D1431" s="90" t="s">
        <v>7209</v>
      </c>
      <c r="E1431" s="90">
        <v>17384.48</v>
      </c>
      <c r="I1431"/>
      <c r="J1431"/>
      <c r="K1431"/>
      <c r="L1431" s="92"/>
      <c r="M1431" s="92"/>
      <c r="N1431" s="92"/>
      <c r="P1431"/>
      <c r="Q1431"/>
      <c r="R1431"/>
      <c r="S1431"/>
      <c r="T1431"/>
      <c r="U1431"/>
      <c r="V1431"/>
    </row>
    <row r="1432" spans="3:22" s="14" customFormat="1" x14ac:dyDescent="0.3">
      <c r="C1432" s="90" t="s">
        <v>7210</v>
      </c>
      <c r="D1432" s="90" t="s">
        <v>7211</v>
      </c>
      <c r="E1432" s="90">
        <v>12847.12</v>
      </c>
      <c r="I1432"/>
      <c r="J1432"/>
      <c r="K1432"/>
      <c r="L1432" s="92"/>
      <c r="M1432" s="92"/>
      <c r="N1432" s="92"/>
      <c r="P1432"/>
      <c r="Q1432"/>
      <c r="R1432"/>
      <c r="S1432"/>
      <c r="T1432"/>
      <c r="U1432"/>
      <c r="V1432"/>
    </row>
    <row r="1433" spans="3:22" s="14" customFormat="1" x14ac:dyDescent="0.3">
      <c r="C1433" s="90" t="s">
        <v>7212</v>
      </c>
      <c r="D1433" s="90" t="s">
        <v>7213</v>
      </c>
      <c r="E1433" s="90">
        <v>27074.19</v>
      </c>
      <c r="I1433"/>
      <c r="J1433"/>
      <c r="K1433"/>
      <c r="L1433" s="92"/>
      <c r="M1433" s="92"/>
      <c r="N1433" s="92"/>
      <c r="P1433"/>
      <c r="Q1433"/>
      <c r="R1433"/>
      <c r="S1433"/>
      <c r="T1433"/>
      <c r="U1433"/>
      <c r="V1433"/>
    </row>
    <row r="1434" spans="3:22" s="14" customFormat="1" x14ac:dyDescent="0.3">
      <c r="C1434" s="90" t="s">
        <v>7214</v>
      </c>
      <c r="D1434" s="90" t="s">
        <v>7215</v>
      </c>
      <c r="E1434" s="90">
        <v>18735.060000000001</v>
      </c>
      <c r="I1434"/>
      <c r="J1434"/>
      <c r="K1434"/>
      <c r="L1434" s="92"/>
      <c r="M1434" s="92"/>
      <c r="N1434" s="92"/>
      <c r="P1434"/>
      <c r="Q1434"/>
      <c r="R1434"/>
      <c r="S1434"/>
      <c r="T1434"/>
      <c r="U1434"/>
      <c r="V1434"/>
    </row>
    <row r="1435" spans="3:22" s="14" customFormat="1" x14ac:dyDescent="0.3">
      <c r="C1435" s="90" t="s">
        <v>7216</v>
      </c>
      <c r="D1435" s="90" t="s">
        <v>7217</v>
      </c>
      <c r="E1435" s="90">
        <v>6744.11</v>
      </c>
      <c r="I1435"/>
      <c r="J1435"/>
      <c r="K1435"/>
      <c r="L1435" s="92"/>
      <c r="M1435" s="92"/>
      <c r="N1435" s="92"/>
      <c r="P1435"/>
      <c r="Q1435"/>
      <c r="R1435"/>
      <c r="S1435"/>
      <c r="T1435"/>
      <c r="U1435"/>
      <c r="V1435"/>
    </row>
    <row r="1436" spans="3:22" s="14" customFormat="1" x14ac:dyDescent="0.3">
      <c r="C1436" s="90" t="s">
        <v>7218</v>
      </c>
      <c r="D1436" s="90" t="s">
        <v>7219</v>
      </c>
      <c r="E1436" s="90">
        <v>9968.32</v>
      </c>
      <c r="I1436"/>
      <c r="J1436"/>
      <c r="K1436"/>
      <c r="L1436" s="92"/>
      <c r="M1436" s="92"/>
      <c r="N1436" s="92"/>
      <c r="P1436"/>
      <c r="Q1436"/>
      <c r="R1436"/>
      <c r="S1436"/>
      <c r="T1436"/>
      <c r="U1436"/>
      <c r="V1436"/>
    </row>
    <row r="1437" spans="3:22" s="14" customFormat="1" x14ac:dyDescent="0.3">
      <c r="C1437" s="90" t="s">
        <v>7220</v>
      </c>
      <c r="D1437" s="90" t="s">
        <v>7221</v>
      </c>
      <c r="E1437" s="90">
        <v>26316.400000000001</v>
      </c>
      <c r="I1437"/>
      <c r="J1437"/>
      <c r="K1437"/>
      <c r="L1437" s="92"/>
      <c r="M1437" s="92"/>
      <c r="N1437" s="92"/>
      <c r="P1437"/>
      <c r="Q1437"/>
      <c r="R1437"/>
      <c r="S1437"/>
      <c r="T1437"/>
      <c r="U1437"/>
      <c r="V1437"/>
    </row>
    <row r="1438" spans="3:22" s="14" customFormat="1" x14ac:dyDescent="0.3">
      <c r="C1438" s="90" t="s">
        <v>7222</v>
      </c>
      <c r="D1438" s="90" t="s">
        <v>7223</v>
      </c>
      <c r="E1438" s="90">
        <v>32172.15</v>
      </c>
      <c r="I1438"/>
      <c r="J1438"/>
      <c r="K1438"/>
      <c r="L1438" s="92"/>
      <c r="M1438" s="92"/>
      <c r="N1438" s="92"/>
      <c r="P1438"/>
      <c r="Q1438"/>
      <c r="R1438"/>
      <c r="S1438"/>
      <c r="T1438"/>
      <c r="U1438"/>
      <c r="V1438"/>
    </row>
    <row r="1439" spans="3:22" s="14" customFormat="1" x14ac:dyDescent="0.3">
      <c r="C1439" s="90" t="s">
        <v>7224</v>
      </c>
      <c r="D1439" s="90" t="s">
        <v>7225</v>
      </c>
      <c r="E1439" s="90">
        <v>27302.89</v>
      </c>
      <c r="I1439"/>
      <c r="J1439"/>
      <c r="K1439"/>
      <c r="L1439" s="92"/>
      <c r="M1439" s="92"/>
      <c r="N1439" s="92"/>
      <c r="P1439"/>
      <c r="Q1439"/>
      <c r="R1439"/>
      <c r="S1439"/>
      <c r="T1439"/>
      <c r="U1439"/>
      <c r="V1439"/>
    </row>
    <row r="1440" spans="3:22" s="14" customFormat="1" x14ac:dyDescent="0.3">
      <c r="C1440" s="90" t="s">
        <v>7226</v>
      </c>
      <c r="D1440" s="90" t="s">
        <v>7227</v>
      </c>
      <c r="E1440" s="90">
        <v>3652.52</v>
      </c>
      <c r="I1440"/>
      <c r="J1440"/>
      <c r="K1440"/>
      <c r="L1440" s="92"/>
      <c r="M1440" s="92"/>
      <c r="N1440" s="92"/>
      <c r="P1440"/>
      <c r="Q1440"/>
      <c r="R1440"/>
      <c r="S1440"/>
      <c r="T1440"/>
      <c r="U1440"/>
      <c r="V1440"/>
    </row>
    <row r="1441" spans="3:22" s="14" customFormat="1" x14ac:dyDescent="0.3">
      <c r="C1441" s="90" t="s">
        <v>7228</v>
      </c>
      <c r="D1441" s="90" t="s">
        <v>7229</v>
      </c>
      <c r="E1441" s="90">
        <v>11570.7</v>
      </c>
      <c r="I1441"/>
      <c r="J1441"/>
      <c r="K1441"/>
      <c r="L1441" s="92"/>
      <c r="M1441" s="92"/>
      <c r="N1441" s="92"/>
      <c r="P1441"/>
      <c r="Q1441"/>
      <c r="R1441"/>
      <c r="S1441"/>
      <c r="T1441"/>
      <c r="U1441"/>
      <c r="V1441"/>
    </row>
    <row r="1442" spans="3:22" s="14" customFormat="1" x14ac:dyDescent="0.3">
      <c r="C1442" s="90" t="s">
        <v>7230</v>
      </c>
      <c r="D1442" s="90" t="s">
        <v>7231</v>
      </c>
      <c r="E1442" s="90">
        <v>13692.64</v>
      </c>
      <c r="I1442"/>
      <c r="J1442"/>
      <c r="K1442"/>
      <c r="L1442" s="92"/>
      <c r="M1442" s="92"/>
      <c r="N1442" s="92"/>
      <c r="P1442"/>
      <c r="Q1442"/>
      <c r="R1442"/>
      <c r="S1442"/>
      <c r="T1442"/>
      <c r="U1442"/>
      <c r="V1442"/>
    </row>
    <row r="1443" spans="3:22" s="14" customFormat="1" x14ac:dyDescent="0.3">
      <c r="C1443" s="90" t="s">
        <v>7232</v>
      </c>
      <c r="D1443" s="90" t="s">
        <v>7233</v>
      </c>
      <c r="E1443" s="90">
        <v>8164.67</v>
      </c>
      <c r="I1443"/>
      <c r="J1443"/>
      <c r="K1443"/>
      <c r="L1443" s="92"/>
      <c r="M1443" s="92"/>
      <c r="N1443" s="92"/>
      <c r="P1443"/>
      <c r="Q1443"/>
      <c r="R1443"/>
      <c r="S1443"/>
      <c r="T1443"/>
      <c r="U1443"/>
      <c r="V1443"/>
    </row>
    <row r="1444" spans="3:22" s="14" customFormat="1" x14ac:dyDescent="0.3">
      <c r="C1444" s="90" t="s">
        <v>7234</v>
      </c>
      <c r="D1444" s="90" t="s">
        <v>7235</v>
      </c>
      <c r="E1444" s="90">
        <v>4960.1000000000004</v>
      </c>
      <c r="I1444"/>
      <c r="J1444"/>
      <c r="K1444"/>
      <c r="L1444" s="92"/>
      <c r="M1444" s="92"/>
      <c r="N1444" s="92"/>
      <c r="P1444"/>
      <c r="Q1444"/>
      <c r="R1444"/>
      <c r="S1444"/>
      <c r="T1444"/>
      <c r="U1444"/>
      <c r="V1444"/>
    </row>
    <row r="1445" spans="3:22" s="14" customFormat="1" x14ac:dyDescent="0.3">
      <c r="C1445" s="90" t="s">
        <v>7236</v>
      </c>
      <c r="D1445" s="90" t="s">
        <v>7237</v>
      </c>
      <c r="E1445" s="90">
        <v>18598.38</v>
      </c>
      <c r="I1445"/>
      <c r="J1445"/>
      <c r="K1445"/>
      <c r="L1445" s="92"/>
      <c r="M1445" s="92"/>
      <c r="N1445" s="92"/>
      <c r="P1445"/>
      <c r="Q1445"/>
      <c r="R1445"/>
      <c r="S1445"/>
      <c r="T1445"/>
      <c r="U1445"/>
      <c r="V1445"/>
    </row>
    <row r="1446" spans="3:22" s="14" customFormat="1" x14ac:dyDescent="0.3">
      <c r="C1446" s="90" t="s">
        <v>7238</v>
      </c>
      <c r="D1446" s="90" t="s">
        <v>7239</v>
      </c>
      <c r="E1446" s="90">
        <v>7643.59</v>
      </c>
      <c r="I1446"/>
      <c r="J1446"/>
      <c r="K1446"/>
      <c r="L1446" s="92"/>
      <c r="M1446" s="92"/>
      <c r="N1446" s="92"/>
      <c r="P1446"/>
      <c r="Q1446"/>
      <c r="R1446"/>
      <c r="S1446"/>
      <c r="T1446"/>
      <c r="U1446"/>
      <c r="V1446"/>
    </row>
    <row r="1447" spans="3:22" s="14" customFormat="1" x14ac:dyDescent="0.3">
      <c r="C1447" s="90" t="s">
        <v>7240</v>
      </c>
      <c r="D1447" s="90" t="s">
        <v>7241</v>
      </c>
      <c r="E1447" s="90">
        <v>8164.67</v>
      </c>
      <c r="I1447"/>
      <c r="J1447"/>
      <c r="K1447"/>
      <c r="L1447" s="92"/>
      <c r="M1447" s="92"/>
      <c r="N1447" s="92"/>
      <c r="P1447"/>
      <c r="Q1447"/>
      <c r="R1447"/>
      <c r="S1447"/>
      <c r="T1447"/>
      <c r="U1447"/>
      <c r="V1447"/>
    </row>
    <row r="1448" spans="3:22" s="14" customFormat="1" x14ac:dyDescent="0.3">
      <c r="C1448" s="90" t="s">
        <v>7242</v>
      </c>
      <c r="D1448" s="90" t="s">
        <v>7243</v>
      </c>
      <c r="E1448" s="90">
        <v>10741.13</v>
      </c>
      <c r="I1448"/>
      <c r="J1448"/>
      <c r="K1448"/>
      <c r="L1448" s="92"/>
      <c r="M1448" s="92"/>
      <c r="N1448" s="92"/>
      <c r="P1448"/>
      <c r="Q1448"/>
      <c r="R1448"/>
      <c r="S1448"/>
      <c r="T1448"/>
      <c r="U1448"/>
      <c r="V1448"/>
    </row>
    <row r="1449" spans="3:22" s="14" customFormat="1" x14ac:dyDescent="0.3">
      <c r="C1449" s="90" t="s">
        <v>7244</v>
      </c>
      <c r="D1449" s="90" t="s">
        <v>7245</v>
      </c>
      <c r="E1449" s="90">
        <v>10249.85</v>
      </c>
      <c r="I1449"/>
      <c r="J1449"/>
      <c r="K1449"/>
      <c r="L1449" s="92"/>
      <c r="M1449" s="92"/>
      <c r="N1449" s="92"/>
      <c r="P1449"/>
      <c r="Q1449"/>
      <c r="R1449"/>
      <c r="S1449"/>
      <c r="T1449"/>
      <c r="U1449"/>
      <c r="V1449"/>
    </row>
    <row r="1450" spans="3:22" s="14" customFormat="1" x14ac:dyDescent="0.3">
      <c r="C1450" s="90" t="s">
        <v>7246</v>
      </c>
      <c r="D1450" s="90" t="s">
        <v>7247</v>
      </c>
      <c r="E1450" s="90">
        <v>16963.419999999998</v>
      </c>
      <c r="I1450"/>
      <c r="J1450"/>
      <c r="K1450"/>
      <c r="L1450" s="92"/>
      <c r="M1450" s="92"/>
      <c r="N1450" s="92"/>
      <c r="P1450"/>
      <c r="Q1450"/>
      <c r="R1450"/>
      <c r="S1450"/>
      <c r="T1450"/>
      <c r="U1450"/>
      <c r="V1450"/>
    </row>
    <row r="1451" spans="3:22" s="14" customFormat="1" x14ac:dyDescent="0.3">
      <c r="C1451" s="90" t="s">
        <v>7248</v>
      </c>
      <c r="D1451" s="90" t="s">
        <v>7249</v>
      </c>
      <c r="E1451" s="90">
        <v>4960.1000000000004</v>
      </c>
      <c r="I1451"/>
      <c r="J1451"/>
      <c r="K1451"/>
      <c r="L1451" s="92"/>
      <c r="M1451" s="92"/>
      <c r="N1451" s="92"/>
      <c r="P1451"/>
      <c r="Q1451"/>
      <c r="R1451"/>
      <c r="S1451"/>
      <c r="T1451"/>
      <c r="U1451"/>
      <c r="V1451"/>
    </row>
    <row r="1452" spans="3:22" s="14" customFormat="1" x14ac:dyDescent="0.3">
      <c r="C1452" s="90" t="s">
        <v>7250</v>
      </c>
      <c r="D1452" s="90" t="s">
        <v>7251</v>
      </c>
      <c r="E1452" s="90">
        <v>37392.239999999998</v>
      </c>
      <c r="I1452"/>
      <c r="J1452"/>
      <c r="K1452"/>
      <c r="L1452" s="92"/>
      <c r="M1452" s="92"/>
      <c r="N1452" s="92"/>
      <c r="P1452"/>
      <c r="Q1452"/>
      <c r="R1452"/>
      <c r="S1452"/>
      <c r="T1452"/>
      <c r="U1452"/>
      <c r="V1452"/>
    </row>
    <row r="1453" spans="3:22" s="14" customFormat="1" x14ac:dyDescent="0.3">
      <c r="C1453" s="90" t="s">
        <v>7252</v>
      </c>
      <c r="D1453" s="90" t="s">
        <v>7253</v>
      </c>
      <c r="E1453" s="90">
        <v>138041.99</v>
      </c>
      <c r="I1453"/>
      <c r="J1453"/>
      <c r="K1453"/>
      <c r="L1453" s="92"/>
      <c r="M1453" s="92"/>
      <c r="N1453" s="92"/>
      <c r="P1453"/>
      <c r="Q1453"/>
      <c r="R1453"/>
      <c r="S1453"/>
      <c r="T1453"/>
      <c r="U1453"/>
      <c r="V1453"/>
    </row>
    <row r="1454" spans="3:22" s="14" customFormat="1" x14ac:dyDescent="0.3">
      <c r="C1454" s="90" t="s">
        <v>7254</v>
      </c>
      <c r="D1454" s="90" t="s">
        <v>7255</v>
      </c>
      <c r="E1454" s="90">
        <v>33664.69</v>
      </c>
      <c r="I1454"/>
      <c r="J1454"/>
      <c r="K1454"/>
      <c r="L1454" s="92"/>
      <c r="M1454" s="92"/>
      <c r="N1454" s="92"/>
      <c r="P1454"/>
      <c r="Q1454"/>
      <c r="R1454"/>
      <c r="S1454"/>
      <c r="T1454"/>
      <c r="U1454"/>
      <c r="V1454"/>
    </row>
    <row r="1455" spans="3:22" s="14" customFormat="1" x14ac:dyDescent="0.3">
      <c r="C1455" s="90" t="s">
        <v>7256</v>
      </c>
      <c r="D1455" s="90" t="s">
        <v>7257</v>
      </c>
      <c r="E1455" s="90">
        <v>33664.69</v>
      </c>
      <c r="I1455"/>
      <c r="J1455"/>
      <c r="K1455"/>
      <c r="L1455" s="92"/>
      <c r="M1455" s="92"/>
      <c r="N1455" s="92"/>
      <c r="P1455"/>
      <c r="Q1455"/>
      <c r="R1455"/>
      <c r="S1455"/>
      <c r="T1455"/>
      <c r="U1455"/>
      <c r="V1455"/>
    </row>
    <row r="1456" spans="3:22" s="14" customFormat="1" x14ac:dyDescent="0.3">
      <c r="C1456" s="90" t="s">
        <v>7258</v>
      </c>
      <c r="D1456" s="90" t="s">
        <v>7259</v>
      </c>
      <c r="E1456" s="90">
        <v>14300</v>
      </c>
      <c r="I1456"/>
      <c r="J1456"/>
      <c r="K1456"/>
      <c r="L1456" s="92"/>
      <c r="M1456" s="92"/>
      <c r="N1456" s="92"/>
      <c r="P1456"/>
      <c r="Q1456"/>
      <c r="R1456"/>
      <c r="S1456"/>
      <c r="T1456"/>
      <c r="U1456"/>
      <c r="V1456"/>
    </row>
    <row r="1457" spans="3:22" s="14" customFormat="1" x14ac:dyDescent="0.3">
      <c r="C1457" s="90" t="s">
        <v>7260</v>
      </c>
      <c r="D1457" s="90" t="s">
        <v>7261</v>
      </c>
      <c r="E1457" s="90">
        <v>40345.949999999997</v>
      </c>
      <c r="I1457"/>
      <c r="J1457"/>
      <c r="K1457"/>
      <c r="L1457" s="92"/>
      <c r="M1457" s="92"/>
      <c r="N1457" s="92"/>
      <c r="P1457"/>
      <c r="Q1457"/>
      <c r="R1457"/>
      <c r="S1457"/>
      <c r="T1457"/>
      <c r="U1457"/>
      <c r="V1457"/>
    </row>
    <row r="1458" spans="3:22" s="14" customFormat="1" x14ac:dyDescent="0.3">
      <c r="C1458" s="90" t="s">
        <v>7262</v>
      </c>
      <c r="D1458" s="90" t="s">
        <v>7263</v>
      </c>
      <c r="E1458" s="90">
        <v>2417.9899999999998</v>
      </c>
      <c r="I1458"/>
      <c r="J1458"/>
      <c r="K1458"/>
      <c r="L1458" s="92"/>
      <c r="M1458" s="92"/>
      <c r="N1458" s="92"/>
      <c r="P1458"/>
      <c r="Q1458"/>
      <c r="R1458"/>
      <c r="S1458"/>
      <c r="T1458"/>
      <c r="U1458"/>
      <c r="V1458"/>
    </row>
    <row r="1459" spans="3:22" s="14" customFormat="1" x14ac:dyDescent="0.3">
      <c r="C1459" s="90" t="s">
        <v>7264</v>
      </c>
      <c r="D1459" s="90" t="s">
        <v>7265</v>
      </c>
      <c r="E1459" s="90">
        <v>728.57</v>
      </c>
      <c r="I1459"/>
      <c r="J1459"/>
      <c r="K1459"/>
      <c r="L1459" s="92"/>
      <c r="M1459" s="92"/>
      <c r="N1459" s="92"/>
      <c r="P1459"/>
      <c r="Q1459"/>
      <c r="R1459"/>
      <c r="S1459"/>
      <c r="T1459"/>
      <c r="U1459"/>
      <c r="V1459"/>
    </row>
    <row r="1460" spans="3:22" s="14" customFormat="1" x14ac:dyDescent="0.3">
      <c r="C1460" s="90" t="s">
        <v>7266</v>
      </c>
      <c r="D1460" s="90" t="s">
        <v>7267</v>
      </c>
      <c r="E1460" s="90">
        <v>6877.69</v>
      </c>
      <c r="I1460"/>
      <c r="J1460"/>
      <c r="K1460"/>
      <c r="L1460" s="92"/>
      <c r="M1460" s="92"/>
      <c r="N1460" s="92"/>
      <c r="P1460"/>
      <c r="Q1460"/>
      <c r="R1460"/>
      <c r="S1460"/>
      <c r="T1460"/>
      <c r="U1460"/>
      <c r="V1460"/>
    </row>
    <row r="1461" spans="3:22" s="14" customFormat="1" x14ac:dyDescent="0.3">
      <c r="C1461" s="90" t="s">
        <v>7268</v>
      </c>
      <c r="D1461" s="90" t="s">
        <v>7269</v>
      </c>
      <c r="E1461" s="90">
        <v>14103.46</v>
      </c>
      <c r="I1461"/>
      <c r="J1461"/>
      <c r="K1461"/>
      <c r="L1461" s="92"/>
      <c r="M1461" s="92"/>
      <c r="N1461" s="92"/>
      <c r="P1461"/>
      <c r="Q1461"/>
      <c r="R1461"/>
      <c r="S1461"/>
      <c r="T1461"/>
      <c r="U1461"/>
      <c r="V1461"/>
    </row>
    <row r="1462" spans="3:22" s="14" customFormat="1" x14ac:dyDescent="0.3">
      <c r="C1462" s="90" t="s">
        <v>7270</v>
      </c>
      <c r="D1462" s="90" t="s">
        <v>7271</v>
      </c>
      <c r="E1462" s="90">
        <v>20349.41</v>
      </c>
      <c r="I1462"/>
      <c r="J1462"/>
      <c r="K1462"/>
      <c r="L1462" s="92"/>
      <c r="M1462" s="92"/>
      <c r="N1462" s="92"/>
      <c r="P1462"/>
      <c r="Q1462"/>
      <c r="R1462"/>
      <c r="S1462"/>
      <c r="T1462"/>
      <c r="U1462"/>
      <c r="V1462"/>
    </row>
    <row r="1463" spans="3:22" s="14" customFormat="1" x14ac:dyDescent="0.3">
      <c r="C1463" s="90" t="s">
        <v>7272</v>
      </c>
      <c r="D1463" s="90" t="s">
        <v>7273</v>
      </c>
      <c r="E1463" s="90">
        <v>6292</v>
      </c>
      <c r="I1463"/>
      <c r="J1463"/>
      <c r="K1463"/>
      <c r="L1463" s="92"/>
      <c r="M1463" s="92"/>
      <c r="N1463" s="92"/>
      <c r="P1463"/>
      <c r="Q1463"/>
      <c r="R1463"/>
      <c r="S1463"/>
      <c r="T1463"/>
      <c r="U1463"/>
      <c r="V1463"/>
    </row>
    <row r="1464" spans="3:22" s="14" customFormat="1" x14ac:dyDescent="0.3">
      <c r="C1464" s="90" t="s">
        <v>7274</v>
      </c>
      <c r="D1464" s="90" t="s">
        <v>7275</v>
      </c>
      <c r="E1464" s="90">
        <v>6864</v>
      </c>
      <c r="I1464"/>
      <c r="J1464"/>
      <c r="K1464"/>
      <c r="L1464" s="92"/>
      <c r="M1464" s="92"/>
      <c r="N1464" s="92"/>
      <c r="P1464"/>
      <c r="Q1464"/>
      <c r="R1464"/>
      <c r="S1464"/>
      <c r="T1464"/>
      <c r="U1464"/>
      <c r="V1464"/>
    </row>
    <row r="1465" spans="3:22" s="14" customFormat="1" x14ac:dyDescent="0.3">
      <c r="C1465" s="90" t="s">
        <v>7276</v>
      </c>
      <c r="D1465" s="90" t="s">
        <v>7277</v>
      </c>
      <c r="E1465" s="90">
        <v>7722</v>
      </c>
      <c r="I1465"/>
      <c r="J1465"/>
      <c r="K1465"/>
      <c r="L1465" s="92"/>
      <c r="M1465" s="92"/>
      <c r="N1465" s="92"/>
      <c r="P1465"/>
      <c r="Q1465"/>
      <c r="R1465"/>
      <c r="S1465"/>
      <c r="T1465"/>
      <c r="U1465"/>
      <c r="V1465"/>
    </row>
    <row r="1466" spans="3:22" s="14" customFormat="1" x14ac:dyDescent="0.3">
      <c r="C1466" s="90" t="s">
        <v>7278</v>
      </c>
      <c r="D1466" s="90" t="s">
        <v>7279</v>
      </c>
      <c r="E1466" s="90">
        <v>20124.8</v>
      </c>
      <c r="I1466"/>
      <c r="J1466"/>
      <c r="K1466"/>
      <c r="L1466" s="92"/>
      <c r="M1466" s="92"/>
      <c r="N1466" s="92"/>
      <c r="P1466"/>
      <c r="Q1466"/>
      <c r="R1466"/>
      <c r="S1466"/>
      <c r="T1466"/>
      <c r="U1466"/>
      <c r="V1466"/>
    </row>
    <row r="1467" spans="3:22" s="14" customFormat="1" x14ac:dyDescent="0.3">
      <c r="C1467" s="90" t="s">
        <v>7280</v>
      </c>
      <c r="D1467" s="90" t="s">
        <v>7281</v>
      </c>
      <c r="E1467" s="90">
        <v>45332.49</v>
      </c>
      <c r="I1467"/>
      <c r="J1467"/>
      <c r="K1467"/>
      <c r="L1467" s="92"/>
      <c r="M1467" s="92"/>
      <c r="N1467" s="92"/>
      <c r="P1467"/>
      <c r="Q1467"/>
      <c r="R1467"/>
      <c r="S1467"/>
      <c r="T1467"/>
      <c r="U1467"/>
      <c r="V1467"/>
    </row>
    <row r="1468" spans="3:22" s="14" customFormat="1" x14ac:dyDescent="0.3">
      <c r="C1468" s="90" t="s">
        <v>7282</v>
      </c>
      <c r="D1468" s="90" t="s">
        <v>7283</v>
      </c>
      <c r="E1468" s="90">
        <v>7180.8</v>
      </c>
      <c r="I1468"/>
      <c r="J1468"/>
      <c r="K1468"/>
      <c r="L1468" s="92"/>
      <c r="M1468" s="92"/>
      <c r="N1468" s="92"/>
      <c r="P1468"/>
      <c r="Q1468"/>
      <c r="R1468"/>
      <c r="S1468"/>
      <c r="T1468"/>
      <c r="U1468"/>
      <c r="V1468"/>
    </row>
    <row r="1469" spans="3:22" s="14" customFormat="1" x14ac:dyDescent="0.3">
      <c r="C1469" s="90" t="s">
        <v>7284</v>
      </c>
      <c r="D1469" s="90" t="s">
        <v>7285</v>
      </c>
      <c r="E1469" s="90">
        <v>13728</v>
      </c>
      <c r="I1469"/>
      <c r="J1469"/>
      <c r="K1469"/>
      <c r="L1469" s="92"/>
      <c r="M1469" s="92"/>
      <c r="N1469" s="92"/>
      <c r="P1469"/>
      <c r="Q1469"/>
      <c r="R1469"/>
      <c r="S1469"/>
      <c r="T1469"/>
      <c r="U1469"/>
      <c r="V1469"/>
    </row>
    <row r="1470" spans="3:22" s="14" customFormat="1" x14ac:dyDescent="0.3">
      <c r="C1470" s="90" t="s">
        <v>7286</v>
      </c>
      <c r="D1470" s="90" t="s">
        <v>7287</v>
      </c>
      <c r="E1470" s="90">
        <v>29993.119999999999</v>
      </c>
      <c r="I1470"/>
      <c r="J1470"/>
      <c r="K1470"/>
      <c r="L1470" s="92"/>
      <c r="M1470" s="92"/>
      <c r="N1470" s="92"/>
      <c r="P1470"/>
      <c r="Q1470"/>
      <c r="R1470"/>
      <c r="S1470"/>
      <c r="T1470"/>
      <c r="U1470"/>
      <c r="V1470"/>
    </row>
    <row r="1471" spans="3:22" s="14" customFormat="1" x14ac:dyDescent="0.3">
      <c r="C1471" s="90" t="s">
        <v>7288</v>
      </c>
      <c r="D1471" s="90" t="s">
        <v>7289</v>
      </c>
      <c r="E1471" s="90">
        <v>7219.46</v>
      </c>
      <c r="I1471"/>
      <c r="J1471"/>
      <c r="K1471"/>
      <c r="L1471" s="92"/>
      <c r="M1471" s="92"/>
      <c r="N1471" s="92"/>
      <c r="P1471"/>
      <c r="Q1471"/>
      <c r="R1471"/>
      <c r="S1471"/>
      <c r="T1471"/>
      <c r="U1471"/>
      <c r="V1471"/>
    </row>
    <row r="1472" spans="3:22" s="14" customFormat="1" x14ac:dyDescent="0.3">
      <c r="C1472" s="90" t="s">
        <v>7290</v>
      </c>
      <c r="D1472" s="90" t="s">
        <v>7291</v>
      </c>
      <c r="E1472" s="90">
        <v>7219.46</v>
      </c>
      <c r="I1472"/>
      <c r="J1472"/>
      <c r="K1472"/>
      <c r="L1472" s="92"/>
      <c r="M1472" s="92"/>
      <c r="N1472" s="92"/>
      <c r="P1472"/>
      <c r="Q1472"/>
      <c r="R1472"/>
      <c r="S1472"/>
      <c r="T1472"/>
      <c r="U1472"/>
      <c r="V1472"/>
    </row>
    <row r="1473" spans="3:22" s="14" customFormat="1" x14ac:dyDescent="0.3">
      <c r="C1473" s="90" t="s">
        <v>7292</v>
      </c>
      <c r="D1473" s="90" t="s">
        <v>7293</v>
      </c>
      <c r="E1473" s="90">
        <v>786.77</v>
      </c>
      <c r="I1473"/>
      <c r="J1473"/>
      <c r="K1473"/>
      <c r="L1473" s="92"/>
      <c r="M1473" s="92"/>
      <c r="N1473" s="92"/>
      <c r="P1473"/>
      <c r="Q1473"/>
      <c r="R1473"/>
      <c r="S1473"/>
      <c r="T1473"/>
      <c r="U1473"/>
      <c r="V1473"/>
    </row>
    <row r="1474" spans="3:22" s="14" customFormat="1" x14ac:dyDescent="0.3">
      <c r="C1474" s="90" t="s">
        <v>7294</v>
      </c>
      <c r="D1474" s="90" t="s">
        <v>7295</v>
      </c>
      <c r="E1474" s="90">
        <v>9887.59</v>
      </c>
      <c r="I1474"/>
      <c r="J1474"/>
      <c r="K1474"/>
      <c r="L1474" s="92"/>
      <c r="M1474" s="92"/>
      <c r="N1474" s="92"/>
      <c r="P1474"/>
      <c r="Q1474"/>
      <c r="R1474"/>
      <c r="S1474"/>
      <c r="T1474"/>
      <c r="U1474"/>
      <c r="V1474"/>
    </row>
    <row r="1475" spans="3:22" s="14" customFormat="1" x14ac:dyDescent="0.3">
      <c r="C1475" s="90" t="s">
        <v>7296</v>
      </c>
      <c r="D1475" s="90" t="s">
        <v>7297</v>
      </c>
      <c r="E1475" s="90">
        <v>7949.6</v>
      </c>
      <c r="I1475"/>
      <c r="J1475"/>
      <c r="K1475"/>
      <c r="L1475" s="92"/>
      <c r="M1475" s="92"/>
      <c r="N1475" s="92"/>
      <c r="P1475"/>
      <c r="Q1475"/>
      <c r="R1475"/>
      <c r="S1475"/>
      <c r="T1475"/>
      <c r="U1475"/>
      <c r="V1475"/>
    </row>
    <row r="1476" spans="3:22" s="14" customFormat="1" x14ac:dyDescent="0.3">
      <c r="C1476" s="90" t="s">
        <v>7298</v>
      </c>
      <c r="D1476" s="90" t="s">
        <v>7299</v>
      </c>
      <c r="E1476" s="90">
        <v>9887.59</v>
      </c>
      <c r="I1476"/>
      <c r="J1476"/>
      <c r="K1476"/>
      <c r="L1476" s="92"/>
      <c r="M1476" s="92"/>
      <c r="N1476" s="92"/>
      <c r="P1476"/>
      <c r="Q1476"/>
      <c r="R1476"/>
      <c r="S1476"/>
      <c r="T1476"/>
      <c r="U1476"/>
      <c r="V1476"/>
    </row>
    <row r="1477" spans="3:22" s="14" customFormat="1" x14ac:dyDescent="0.3">
      <c r="C1477" s="90" t="s">
        <v>7300</v>
      </c>
      <c r="D1477" s="90" t="s">
        <v>7301</v>
      </c>
      <c r="E1477" s="90">
        <v>101298.91</v>
      </c>
      <c r="I1477"/>
      <c r="J1477"/>
      <c r="K1477"/>
      <c r="L1477" s="92"/>
      <c r="M1477" s="92"/>
      <c r="N1477" s="92"/>
      <c r="P1477"/>
      <c r="Q1477"/>
      <c r="R1477"/>
      <c r="S1477"/>
      <c r="T1477"/>
      <c r="U1477"/>
      <c r="V1477"/>
    </row>
    <row r="1478" spans="3:22" s="14" customFormat="1" x14ac:dyDescent="0.3">
      <c r="C1478" s="90" t="s">
        <v>7302</v>
      </c>
      <c r="D1478" s="90" t="s">
        <v>7303</v>
      </c>
      <c r="E1478" s="90">
        <v>101298.91</v>
      </c>
      <c r="I1478"/>
      <c r="J1478"/>
      <c r="K1478"/>
      <c r="L1478" s="92"/>
      <c r="M1478" s="92"/>
      <c r="N1478" s="92"/>
      <c r="P1478"/>
      <c r="Q1478"/>
      <c r="R1478"/>
      <c r="S1478"/>
      <c r="T1478"/>
      <c r="U1478"/>
      <c r="V1478"/>
    </row>
    <row r="1479" spans="3:22" s="14" customFormat="1" x14ac:dyDescent="0.3">
      <c r="C1479" s="90" t="s">
        <v>7304</v>
      </c>
      <c r="D1479" s="90" t="s">
        <v>7305</v>
      </c>
      <c r="E1479" s="90">
        <v>47089.3</v>
      </c>
      <c r="I1479"/>
      <c r="J1479"/>
      <c r="K1479"/>
      <c r="L1479" s="92"/>
      <c r="M1479" s="92"/>
      <c r="N1479" s="92"/>
      <c r="P1479"/>
      <c r="Q1479"/>
      <c r="R1479"/>
      <c r="S1479"/>
      <c r="T1479"/>
      <c r="U1479"/>
      <c r="V1479"/>
    </row>
    <row r="1480" spans="3:22" s="14" customFormat="1" x14ac:dyDescent="0.3">
      <c r="C1480" s="90" t="s">
        <v>7306</v>
      </c>
      <c r="D1480" s="90" t="s">
        <v>7307</v>
      </c>
      <c r="E1480" s="90">
        <v>47089.3</v>
      </c>
      <c r="I1480"/>
      <c r="J1480"/>
      <c r="K1480"/>
      <c r="L1480" s="92"/>
      <c r="M1480" s="92"/>
      <c r="N1480" s="92"/>
      <c r="P1480"/>
      <c r="Q1480"/>
      <c r="R1480"/>
      <c r="S1480"/>
      <c r="T1480"/>
      <c r="U1480"/>
      <c r="V1480"/>
    </row>
    <row r="1481" spans="3:22" s="14" customFormat="1" x14ac:dyDescent="0.3">
      <c r="C1481" s="90" t="s">
        <v>7308</v>
      </c>
      <c r="D1481" s="90" t="s">
        <v>7309</v>
      </c>
      <c r="E1481" s="90">
        <v>9887.59</v>
      </c>
      <c r="I1481"/>
      <c r="J1481"/>
      <c r="K1481"/>
      <c r="L1481" s="92"/>
      <c r="M1481" s="92"/>
      <c r="N1481" s="92"/>
      <c r="P1481"/>
      <c r="Q1481"/>
      <c r="R1481"/>
      <c r="S1481"/>
      <c r="T1481"/>
      <c r="U1481"/>
      <c r="V1481"/>
    </row>
    <row r="1482" spans="3:22" s="14" customFormat="1" x14ac:dyDescent="0.3">
      <c r="C1482" s="90" t="s">
        <v>7310</v>
      </c>
      <c r="D1482" s="90" t="s">
        <v>7311</v>
      </c>
      <c r="E1482" s="90">
        <v>27222.61</v>
      </c>
      <c r="I1482"/>
      <c r="J1482"/>
      <c r="K1482"/>
      <c r="L1482" s="92"/>
      <c r="M1482" s="92"/>
      <c r="N1482" s="92"/>
      <c r="P1482"/>
      <c r="Q1482"/>
      <c r="R1482"/>
      <c r="S1482"/>
      <c r="T1482"/>
      <c r="U1482"/>
      <c r="V1482"/>
    </row>
    <row r="1483" spans="3:22" s="14" customFormat="1" x14ac:dyDescent="0.3">
      <c r="C1483" s="90" t="s">
        <v>7312</v>
      </c>
      <c r="D1483" s="90" t="s">
        <v>7313</v>
      </c>
      <c r="E1483" s="90">
        <v>27222.61</v>
      </c>
      <c r="I1483"/>
      <c r="J1483"/>
      <c r="K1483"/>
      <c r="L1483" s="92"/>
      <c r="M1483" s="92"/>
      <c r="N1483" s="92"/>
      <c r="P1483"/>
      <c r="Q1483"/>
      <c r="R1483"/>
      <c r="S1483"/>
      <c r="T1483"/>
      <c r="U1483"/>
      <c r="V1483"/>
    </row>
    <row r="1484" spans="3:22" s="14" customFormat="1" x14ac:dyDescent="0.3">
      <c r="C1484" s="90" t="s">
        <v>7314</v>
      </c>
      <c r="D1484" s="90" t="s">
        <v>7315</v>
      </c>
      <c r="E1484" s="90">
        <v>27222.61</v>
      </c>
      <c r="I1484"/>
      <c r="J1484"/>
      <c r="K1484"/>
      <c r="L1484" s="92"/>
      <c r="M1484" s="92"/>
      <c r="N1484" s="92"/>
      <c r="P1484"/>
      <c r="Q1484"/>
      <c r="R1484"/>
      <c r="S1484"/>
      <c r="T1484"/>
      <c r="U1484"/>
      <c r="V1484"/>
    </row>
    <row r="1485" spans="3:22" s="14" customFormat="1" x14ac:dyDescent="0.3">
      <c r="C1485" s="90" t="s">
        <v>7316</v>
      </c>
      <c r="D1485" s="90" t="s">
        <v>7317</v>
      </c>
      <c r="E1485" s="90">
        <v>14436.68</v>
      </c>
      <c r="I1485"/>
      <c r="J1485"/>
      <c r="K1485"/>
      <c r="L1485" s="92"/>
      <c r="M1485" s="92"/>
      <c r="N1485" s="92"/>
      <c r="P1485"/>
      <c r="Q1485"/>
      <c r="R1485"/>
      <c r="S1485"/>
      <c r="T1485"/>
      <c r="U1485"/>
      <c r="V1485"/>
    </row>
    <row r="1486" spans="3:22" s="14" customFormat="1" x14ac:dyDescent="0.3">
      <c r="C1486" s="90" t="s">
        <v>7318</v>
      </c>
      <c r="D1486" s="90" t="s">
        <v>7319</v>
      </c>
      <c r="E1486" s="90">
        <v>258707.02</v>
      </c>
      <c r="I1486"/>
      <c r="J1486"/>
      <c r="K1486"/>
      <c r="L1486" s="92"/>
      <c r="M1486" s="92"/>
      <c r="N1486" s="92"/>
      <c r="P1486"/>
      <c r="Q1486"/>
      <c r="R1486"/>
      <c r="S1486"/>
      <c r="T1486"/>
      <c r="U1486"/>
      <c r="V1486"/>
    </row>
    <row r="1487" spans="3:22" s="14" customFormat="1" x14ac:dyDescent="0.3">
      <c r="C1487" s="90" t="s">
        <v>7320</v>
      </c>
      <c r="D1487" s="90" t="s">
        <v>7321</v>
      </c>
      <c r="E1487" s="90">
        <v>13281.58</v>
      </c>
      <c r="I1487"/>
      <c r="J1487"/>
      <c r="K1487"/>
      <c r="L1487" s="92"/>
      <c r="M1487" s="92"/>
      <c r="N1487" s="92"/>
      <c r="P1487"/>
      <c r="Q1487"/>
      <c r="R1487"/>
      <c r="S1487"/>
      <c r="T1487"/>
      <c r="U1487"/>
      <c r="V1487"/>
    </row>
    <row r="1488" spans="3:22" s="14" customFormat="1" x14ac:dyDescent="0.3">
      <c r="C1488" s="90" t="s">
        <v>7322</v>
      </c>
      <c r="D1488" s="90" t="s">
        <v>7323</v>
      </c>
      <c r="E1488" s="90">
        <v>27222.61</v>
      </c>
      <c r="I1488"/>
      <c r="J1488"/>
      <c r="K1488"/>
      <c r="L1488" s="92"/>
      <c r="M1488" s="92"/>
      <c r="N1488" s="92"/>
      <c r="P1488"/>
      <c r="Q1488"/>
      <c r="R1488"/>
      <c r="S1488"/>
      <c r="T1488"/>
      <c r="U1488"/>
      <c r="V1488"/>
    </row>
    <row r="1489" spans="3:22" s="14" customFormat="1" x14ac:dyDescent="0.3">
      <c r="C1489" s="90" t="s">
        <v>7324</v>
      </c>
      <c r="D1489" s="90" t="s">
        <v>7325</v>
      </c>
      <c r="E1489" s="90">
        <v>25012.83</v>
      </c>
      <c r="I1489"/>
      <c r="J1489"/>
      <c r="K1489"/>
      <c r="L1489" s="92"/>
      <c r="M1489" s="92"/>
      <c r="N1489" s="92"/>
      <c r="P1489"/>
      <c r="Q1489"/>
      <c r="R1489"/>
      <c r="S1489"/>
      <c r="T1489"/>
      <c r="U1489"/>
      <c r="V1489"/>
    </row>
    <row r="1490" spans="3:22" s="14" customFormat="1" x14ac:dyDescent="0.3">
      <c r="C1490" s="90" t="s">
        <v>7326</v>
      </c>
      <c r="D1490" s="90" t="s">
        <v>7327</v>
      </c>
      <c r="E1490" s="90">
        <v>308880</v>
      </c>
      <c r="I1490"/>
      <c r="J1490"/>
      <c r="K1490"/>
      <c r="L1490" s="92"/>
      <c r="M1490" s="92"/>
      <c r="N1490" s="92"/>
      <c r="P1490"/>
      <c r="Q1490"/>
      <c r="R1490"/>
      <c r="S1490"/>
      <c r="T1490"/>
      <c r="U1490"/>
      <c r="V1490"/>
    </row>
    <row r="1491" spans="3:22" s="14" customFormat="1" x14ac:dyDescent="0.3">
      <c r="C1491" s="90" t="s">
        <v>7328</v>
      </c>
      <c r="D1491" s="90" t="s">
        <v>7329</v>
      </c>
      <c r="E1491" s="90">
        <v>27222.61</v>
      </c>
      <c r="I1491"/>
      <c r="J1491"/>
      <c r="K1491"/>
      <c r="L1491" s="92"/>
      <c r="M1491" s="92"/>
      <c r="N1491" s="92"/>
      <c r="P1491"/>
      <c r="Q1491"/>
      <c r="R1491"/>
      <c r="S1491"/>
      <c r="T1491"/>
      <c r="U1491"/>
      <c r="V1491"/>
    </row>
    <row r="1492" spans="3:22" s="14" customFormat="1" x14ac:dyDescent="0.3">
      <c r="C1492" s="90" t="s">
        <v>7330</v>
      </c>
      <c r="D1492" s="90" t="s">
        <v>7331</v>
      </c>
      <c r="E1492" s="90">
        <v>24904.48</v>
      </c>
      <c r="I1492"/>
      <c r="J1492"/>
      <c r="K1492"/>
      <c r="L1492" s="92"/>
      <c r="M1492" s="92"/>
      <c r="N1492" s="92"/>
      <c r="P1492"/>
      <c r="Q1492"/>
      <c r="R1492"/>
      <c r="S1492"/>
      <c r="T1492"/>
      <c r="U1492"/>
      <c r="V1492"/>
    </row>
    <row r="1493" spans="3:22" s="14" customFormat="1" x14ac:dyDescent="0.3">
      <c r="C1493" s="90" t="s">
        <v>7332</v>
      </c>
      <c r="D1493" s="90" t="s">
        <v>7333</v>
      </c>
      <c r="E1493" s="90">
        <v>6592.04</v>
      </c>
      <c r="I1493"/>
      <c r="J1493"/>
      <c r="K1493"/>
      <c r="L1493" s="92"/>
      <c r="M1493" s="92"/>
      <c r="N1493" s="92"/>
      <c r="P1493"/>
      <c r="Q1493"/>
      <c r="R1493"/>
      <c r="S1493"/>
      <c r="T1493"/>
      <c r="U1493"/>
      <c r="V1493"/>
    </row>
    <row r="1494" spans="3:22" s="14" customFormat="1" x14ac:dyDescent="0.3">
      <c r="C1494" s="90" t="s">
        <v>7334</v>
      </c>
      <c r="D1494" s="90" t="s">
        <v>7335</v>
      </c>
      <c r="E1494" s="90">
        <v>6592.04</v>
      </c>
      <c r="I1494"/>
      <c r="J1494"/>
      <c r="K1494"/>
      <c r="L1494" s="92"/>
      <c r="M1494" s="92"/>
      <c r="N1494" s="92"/>
      <c r="P1494"/>
      <c r="Q1494"/>
      <c r="R1494"/>
      <c r="S1494"/>
      <c r="T1494"/>
      <c r="U1494"/>
      <c r="V1494"/>
    </row>
    <row r="1495" spans="3:22" s="14" customFormat="1" x14ac:dyDescent="0.3">
      <c r="C1495" s="90" t="s">
        <v>7336</v>
      </c>
      <c r="D1495" s="90" t="s">
        <v>7337</v>
      </c>
      <c r="E1495" s="90">
        <v>6025.79</v>
      </c>
      <c r="I1495"/>
      <c r="J1495"/>
      <c r="K1495"/>
      <c r="L1495" s="92"/>
      <c r="M1495" s="92"/>
      <c r="N1495" s="92"/>
      <c r="P1495"/>
      <c r="Q1495"/>
      <c r="R1495"/>
      <c r="S1495"/>
      <c r="T1495"/>
      <c r="U1495"/>
      <c r="V1495"/>
    </row>
    <row r="1496" spans="3:22" s="14" customFormat="1" x14ac:dyDescent="0.3">
      <c r="C1496" s="90" t="s">
        <v>7338</v>
      </c>
      <c r="D1496" s="90" t="s">
        <v>7339</v>
      </c>
      <c r="E1496" s="90">
        <v>16868.48</v>
      </c>
      <c r="I1496"/>
      <c r="J1496"/>
      <c r="K1496"/>
      <c r="L1496" s="92"/>
      <c r="M1496" s="92"/>
      <c r="N1496" s="92"/>
      <c r="P1496"/>
      <c r="Q1496"/>
      <c r="R1496"/>
      <c r="S1496"/>
      <c r="T1496"/>
      <c r="U1496"/>
      <c r="V1496"/>
    </row>
    <row r="1497" spans="3:22" s="14" customFormat="1" x14ac:dyDescent="0.3">
      <c r="C1497" s="90" t="s">
        <v>7340</v>
      </c>
      <c r="D1497" s="90" t="s">
        <v>7085</v>
      </c>
      <c r="E1497" s="90">
        <v>24904.48</v>
      </c>
      <c r="I1497"/>
      <c r="J1497"/>
      <c r="K1497"/>
      <c r="L1497" s="92"/>
      <c r="M1497" s="92"/>
      <c r="N1497" s="92"/>
      <c r="P1497"/>
      <c r="Q1497"/>
      <c r="R1497"/>
      <c r="S1497"/>
      <c r="T1497"/>
      <c r="U1497"/>
      <c r="V1497"/>
    </row>
    <row r="1498" spans="3:22" s="14" customFormat="1" x14ac:dyDescent="0.3">
      <c r="C1498" s="90" t="s">
        <v>7341</v>
      </c>
      <c r="D1498" s="90" t="s">
        <v>7342</v>
      </c>
      <c r="E1498" s="90">
        <v>444.24</v>
      </c>
      <c r="I1498"/>
      <c r="J1498"/>
      <c r="K1498"/>
      <c r="L1498" s="92"/>
      <c r="M1498" s="92"/>
      <c r="N1498" s="92"/>
      <c r="P1498"/>
      <c r="Q1498"/>
      <c r="R1498"/>
      <c r="S1498"/>
      <c r="T1498"/>
      <c r="U1498"/>
      <c r="V1498"/>
    </row>
    <row r="1499" spans="3:22" s="14" customFormat="1" x14ac:dyDescent="0.3">
      <c r="C1499" s="90" t="s">
        <v>7343</v>
      </c>
      <c r="D1499" s="90" t="s">
        <v>7344</v>
      </c>
      <c r="E1499" s="90">
        <v>12715.63</v>
      </c>
      <c r="I1499"/>
      <c r="J1499"/>
      <c r="K1499"/>
      <c r="L1499" s="92"/>
      <c r="M1499" s="92"/>
      <c r="N1499" s="92"/>
      <c r="P1499"/>
      <c r="Q1499"/>
      <c r="R1499"/>
      <c r="S1499"/>
      <c r="T1499"/>
      <c r="U1499"/>
      <c r="V1499"/>
    </row>
    <row r="1500" spans="3:22" s="14" customFormat="1" x14ac:dyDescent="0.3">
      <c r="C1500" s="90" t="s">
        <v>7345</v>
      </c>
      <c r="D1500" s="90" t="s">
        <v>7346</v>
      </c>
      <c r="E1500" s="90">
        <v>44346.13</v>
      </c>
      <c r="I1500"/>
      <c r="J1500"/>
      <c r="K1500"/>
      <c r="L1500" s="92"/>
      <c r="M1500" s="92"/>
      <c r="N1500" s="92"/>
      <c r="P1500"/>
      <c r="Q1500"/>
      <c r="R1500"/>
      <c r="S1500"/>
      <c r="T1500"/>
      <c r="U1500"/>
      <c r="V1500"/>
    </row>
    <row r="1501" spans="3:22" s="14" customFormat="1" x14ac:dyDescent="0.3">
      <c r="C1501" s="90" t="s">
        <v>7347</v>
      </c>
      <c r="D1501" s="90" t="s">
        <v>7348</v>
      </c>
      <c r="E1501" s="90">
        <v>51259.27</v>
      </c>
      <c r="I1501"/>
      <c r="J1501"/>
      <c r="K1501"/>
      <c r="L1501" s="92"/>
      <c r="M1501" s="92"/>
      <c r="N1501" s="92"/>
      <c r="P1501"/>
      <c r="Q1501"/>
      <c r="R1501"/>
      <c r="S1501"/>
      <c r="T1501"/>
      <c r="U1501"/>
      <c r="V1501"/>
    </row>
    <row r="1502" spans="3:22" s="14" customFormat="1" x14ac:dyDescent="0.3">
      <c r="C1502" s="90" t="s">
        <v>7349</v>
      </c>
      <c r="D1502" s="90" t="s">
        <v>7350</v>
      </c>
      <c r="E1502" s="90">
        <v>91982.99</v>
      </c>
      <c r="I1502"/>
      <c r="J1502"/>
      <c r="K1502"/>
      <c r="L1502" s="92"/>
      <c r="M1502" s="92"/>
      <c r="N1502" s="92"/>
      <c r="P1502"/>
      <c r="Q1502"/>
      <c r="R1502"/>
      <c r="S1502"/>
      <c r="T1502"/>
      <c r="U1502"/>
      <c r="V1502"/>
    </row>
    <row r="1503" spans="3:22" s="14" customFormat="1" x14ac:dyDescent="0.3">
      <c r="C1503" s="90" t="s">
        <v>7351</v>
      </c>
      <c r="D1503" s="90" t="s">
        <v>7352</v>
      </c>
      <c r="E1503" s="90">
        <v>42744.36</v>
      </c>
      <c r="I1503"/>
      <c r="J1503"/>
      <c r="K1503"/>
      <c r="L1503" s="92"/>
      <c r="M1503" s="92"/>
      <c r="N1503" s="92"/>
      <c r="P1503"/>
      <c r="Q1503"/>
      <c r="R1503"/>
      <c r="S1503"/>
      <c r="T1503"/>
      <c r="U1503"/>
      <c r="V1503"/>
    </row>
    <row r="1504" spans="3:22" s="14" customFormat="1" x14ac:dyDescent="0.3">
      <c r="C1504" s="90" t="s">
        <v>7353</v>
      </c>
      <c r="D1504" s="90" t="s">
        <v>7354</v>
      </c>
      <c r="E1504" s="90">
        <v>14.83</v>
      </c>
      <c r="I1504"/>
      <c r="J1504"/>
      <c r="K1504"/>
      <c r="L1504" s="92"/>
      <c r="M1504" s="92"/>
      <c r="N1504" s="92"/>
      <c r="P1504"/>
      <c r="Q1504"/>
      <c r="R1504"/>
      <c r="S1504"/>
      <c r="T1504"/>
      <c r="U1504"/>
      <c r="V1504"/>
    </row>
    <row r="1505" spans="3:22" s="14" customFormat="1" x14ac:dyDescent="0.3">
      <c r="C1505" s="90" t="s">
        <v>7355</v>
      </c>
      <c r="D1505" s="90" t="s">
        <v>7356</v>
      </c>
      <c r="E1505" s="90">
        <v>6025.79</v>
      </c>
      <c r="I1505"/>
      <c r="J1505"/>
      <c r="K1505"/>
      <c r="L1505" s="92"/>
      <c r="M1505" s="92"/>
      <c r="N1505" s="92"/>
      <c r="P1505"/>
      <c r="Q1505"/>
      <c r="R1505"/>
      <c r="S1505"/>
      <c r="T1505"/>
      <c r="U1505"/>
      <c r="V1505"/>
    </row>
    <row r="1506" spans="3:22" s="14" customFormat="1" x14ac:dyDescent="0.3">
      <c r="C1506" s="90" t="s">
        <v>7357</v>
      </c>
      <c r="D1506" s="90" t="s">
        <v>7358</v>
      </c>
      <c r="E1506" s="90">
        <v>42744.36</v>
      </c>
      <c r="I1506"/>
      <c r="J1506"/>
      <c r="K1506"/>
      <c r="L1506" s="92"/>
      <c r="M1506" s="92"/>
      <c r="N1506" s="92"/>
      <c r="P1506"/>
      <c r="Q1506"/>
      <c r="R1506"/>
      <c r="S1506"/>
      <c r="T1506"/>
      <c r="U1506"/>
      <c r="V1506"/>
    </row>
    <row r="1507" spans="3:22" s="14" customFormat="1" x14ac:dyDescent="0.3">
      <c r="C1507" s="90" t="s">
        <v>7359</v>
      </c>
      <c r="D1507" s="90" t="s">
        <v>7360</v>
      </c>
      <c r="E1507" s="90">
        <v>4742.24</v>
      </c>
      <c r="I1507"/>
      <c r="J1507"/>
      <c r="K1507"/>
      <c r="L1507" s="92"/>
      <c r="M1507" s="92"/>
      <c r="N1507" s="92"/>
      <c r="P1507"/>
      <c r="Q1507"/>
      <c r="R1507"/>
      <c r="S1507"/>
      <c r="T1507"/>
      <c r="U1507"/>
      <c r="V1507"/>
    </row>
    <row r="1508" spans="3:22" s="14" customFormat="1" x14ac:dyDescent="0.3">
      <c r="C1508" s="90" t="s">
        <v>7361</v>
      </c>
      <c r="D1508" s="90" t="s">
        <v>7362</v>
      </c>
      <c r="E1508" s="90">
        <v>18232.5</v>
      </c>
      <c r="I1508"/>
      <c r="J1508"/>
      <c r="K1508"/>
      <c r="L1508" s="92"/>
      <c r="M1508" s="92"/>
      <c r="N1508" s="92"/>
      <c r="P1508"/>
      <c r="Q1508"/>
      <c r="R1508"/>
      <c r="S1508"/>
      <c r="T1508"/>
      <c r="U1508"/>
      <c r="V1508"/>
    </row>
    <row r="1509" spans="3:22" s="14" customFormat="1" x14ac:dyDescent="0.3">
      <c r="C1509" s="90" t="s">
        <v>7363</v>
      </c>
      <c r="D1509" s="90" t="s">
        <v>7364</v>
      </c>
      <c r="E1509" s="90">
        <v>13281.58</v>
      </c>
      <c r="I1509"/>
      <c r="J1509"/>
      <c r="K1509"/>
      <c r="L1509" s="92"/>
      <c r="M1509" s="92"/>
      <c r="N1509" s="92"/>
      <c r="P1509"/>
      <c r="Q1509"/>
      <c r="R1509"/>
      <c r="S1509"/>
      <c r="T1509"/>
      <c r="U1509"/>
      <c r="V1509"/>
    </row>
    <row r="1510" spans="3:22" s="14" customFormat="1" x14ac:dyDescent="0.3">
      <c r="C1510" s="90" t="s">
        <v>7365</v>
      </c>
      <c r="D1510" s="90" t="s">
        <v>7366</v>
      </c>
      <c r="E1510" s="90">
        <v>91982.99</v>
      </c>
      <c r="I1510"/>
      <c r="J1510"/>
      <c r="K1510"/>
      <c r="L1510" s="92"/>
      <c r="M1510" s="92"/>
      <c r="N1510" s="92"/>
      <c r="P1510"/>
      <c r="Q1510"/>
      <c r="R1510"/>
      <c r="S1510"/>
      <c r="T1510"/>
      <c r="U1510"/>
      <c r="V1510"/>
    </row>
    <row r="1511" spans="3:22" s="14" customFormat="1" x14ac:dyDescent="0.3">
      <c r="C1511" s="90" t="s">
        <v>7367</v>
      </c>
      <c r="D1511" s="90" t="s">
        <v>7368</v>
      </c>
      <c r="E1511" s="90">
        <v>13281.58</v>
      </c>
      <c r="I1511"/>
      <c r="J1511"/>
      <c r="K1511"/>
      <c r="L1511" s="92"/>
      <c r="M1511" s="92"/>
      <c r="N1511" s="92"/>
      <c r="P1511"/>
      <c r="Q1511"/>
      <c r="R1511"/>
      <c r="S1511"/>
      <c r="T1511"/>
      <c r="U1511"/>
      <c r="V1511"/>
    </row>
    <row r="1512" spans="3:22" s="14" customFormat="1" x14ac:dyDescent="0.3">
      <c r="C1512" s="90" t="s">
        <v>7369</v>
      </c>
      <c r="D1512" s="90" t="s">
        <v>7370</v>
      </c>
      <c r="E1512" s="90">
        <v>10404.67</v>
      </c>
      <c r="I1512"/>
      <c r="J1512"/>
      <c r="K1512"/>
      <c r="L1512" s="92"/>
      <c r="M1512" s="92"/>
      <c r="N1512" s="92"/>
      <c r="P1512"/>
      <c r="Q1512"/>
      <c r="R1512"/>
      <c r="S1512"/>
      <c r="T1512"/>
      <c r="U1512"/>
      <c r="V1512"/>
    </row>
    <row r="1513" spans="3:22" s="14" customFormat="1" x14ac:dyDescent="0.3">
      <c r="C1513" s="90" t="s">
        <v>7371</v>
      </c>
      <c r="D1513" s="90" t="s">
        <v>7372</v>
      </c>
      <c r="E1513" s="90">
        <v>4742.24</v>
      </c>
      <c r="I1513"/>
      <c r="J1513"/>
      <c r="K1513"/>
      <c r="L1513" s="92"/>
      <c r="M1513" s="92"/>
      <c r="N1513" s="92"/>
      <c r="P1513"/>
      <c r="Q1513"/>
      <c r="R1513"/>
      <c r="S1513"/>
      <c r="T1513"/>
      <c r="U1513"/>
      <c r="V1513"/>
    </row>
    <row r="1514" spans="3:22" s="14" customFormat="1" x14ac:dyDescent="0.3">
      <c r="C1514" s="90" t="s">
        <v>7373</v>
      </c>
      <c r="D1514" s="90" t="s">
        <v>7374</v>
      </c>
      <c r="E1514" s="90">
        <v>3197.44</v>
      </c>
      <c r="I1514"/>
      <c r="J1514"/>
      <c r="K1514"/>
      <c r="L1514" s="92"/>
      <c r="M1514" s="92"/>
      <c r="N1514" s="92"/>
      <c r="P1514"/>
      <c r="Q1514"/>
      <c r="R1514"/>
      <c r="S1514"/>
      <c r="T1514"/>
      <c r="U1514"/>
      <c r="V1514"/>
    </row>
    <row r="1515" spans="3:22" s="14" customFormat="1" x14ac:dyDescent="0.3">
      <c r="C1515" s="90" t="s">
        <v>7375</v>
      </c>
      <c r="D1515" s="90" t="s">
        <v>7376</v>
      </c>
      <c r="E1515" s="90">
        <v>10404.67</v>
      </c>
      <c r="I1515"/>
      <c r="J1515"/>
      <c r="K1515"/>
      <c r="L1515" s="92"/>
      <c r="M1515" s="92"/>
      <c r="N1515" s="92"/>
      <c r="P1515"/>
      <c r="Q1515"/>
      <c r="R1515"/>
      <c r="S1515"/>
      <c r="T1515"/>
      <c r="U1515"/>
      <c r="V1515"/>
    </row>
    <row r="1516" spans="3:22" s="14" customFormat="1" x14ac:dyDescent="0.3">
      <c r="C1516" s="90" t="s">
        <v>7377</v>
      </c>
      <c r="D1516" s="90" t="s">
        <v>7378</v>
      </c>
      <c r="E1516" s="90">
        <v>100970.71</v>
      </c>
      <c r="I1516"/>
      <c r="J1516"/>
      <c r="K1516"/>
      <c r="L1516" s="92"/>
      <c r="M1516" s="92"/>
      <c r="N1516" s="92"/>
      <c r="P1516"/>
      <c r="Q1516"/>
      <c r="R1516"/>
      <c r="S1516"/>
      <c r="T1516"/>
      <c r="U1516"/>
      <c r="V1516"/>
    </row>
    <row r="1517" spans="3:22" s="14" customFormat="1" x14ac:dyDescent="0.3">
      <c r="C1517" s="90" t="s">
        <v>7379</v>
      </c>
      <c r="D1517" s="90" t="s">
        <v>7380</v>
      </c>
      <c r="E1517" s="90">
        <v>112189.56</v>
      </c>
      <c r="I1517"/>
      <c r="J1517"/>
      <c r="K1517"/>
      <c r="L1517" s="92"/>
      <c r="M1517" s="92"/>
      <c r="N1517" s="92"/>
      <c r="P1517"/>
      <c r="Q1517"/>
      <c r="R1517"/>
      <c r="S1517"/>
      <c r="T1517"/>
      <c r="U1517"/>
      <c r="V1517"/>
    </row>
    <row r="1518" spans="3:22" s="14" customFormat="1" x14ac:dyDescent="0.3">
      <c r="C1518" s="90" t="s">
        <v>7381</v>
      </c>
      <c r="D1518" s="90" t="s">
        <v>7382</v>
      </c>
      <c r="E1518" s="90">
        <v>87894.99</v>
      </c>
      <c r="I1518"/>
      <c r="J1518"/>
      <c r="K1518"/>
      <c r="L1518" s="92"/>
      <c r="M1518" s="92"/>
      <c r="N1518" s="92"/>
      <c r="P1518"/>
      <c r="Q1518"/>
      <c r="R1518"/>
      <c r="S1518"/>
      <c r="T1518"/>
      <c r="U1518"/>
      <c r="V1518"/>
    </row>
    <row r="1519" spans="3:22" s="14" customFormat="1" x14ac:dyDescent="0.3">
      <c r="C1519" s="90" t="s">
        <v>7383</v>
      </c>
      <c r="D1519" s="90" t="s">
        <v>7384</v>
      </c>
      <c r="E1519" s="90">
        <v>6025.79</v>
      </c>
      <c r="I1519"/>
      <c r="J1519"/>
      <c r="K1519"/>
      <c r="L1519" s="92"/>
      <c r="M1519" s="92"/>
      <c r="N1519" s="92"/>
      <c r="P1519"/>
      <c r="Q1519"/>
      <c r="R1519"/>
      <c r="S1519"/>
      <c r="T1519"/>
      <c r="U1519"/>
      <c r="V1519"/>
    </row>
    <row r="1520" spans="3:22" s="14" customFormat="1" x14ac:dyDescent="0.3">
      <c r="C1520" s="90" t="s">
        <v>7385</v>
      </c>
      <c r="D1520" s="90" t="s">
        <v>7386</v>
      </c>
      <c r="E1520" s="90">
        <v>29993.119999999999</v>
      </c>
      <c r="I1520"/>
      <c r="J1520"/>
      <c r="K1520"/>
      <c r="L1520" s="92"/>
      <c r="M1520" s="92"/>
      <c r="N1520" s="92"/>
      <c r="P1520"/>
      <c r="Q1520"/>
      <c r="R1520"/>
      <c r="S1520"/>
      <c r="T1520"/>
      <c r="U1520"/>
      <c r="V1520"/>
    </row>
    <row r="1521" spans="3:22" s="14" customFormat="1" x14ac:dyDescent="0.3">
      <c r="C1521" s="90" t="s">
        <v>7387</v>
      </c>
      <c r="D1521" s="90" t="s">
        <v>7388</v>
      </c>
      <c r="E1521" s="90">
        <v>64815.98</v>
      </c>
      <c r="I1521"/>
      <c r="J1521"/>
      <c r="K1521"/>
      <c r="L1521" s="92"/>
      <c r="M1521" s="92"/>
      <c r="N1521" s="92"/>
      <c r="P1521"/>
      <c r="Q1521"/>
      <c r="R1521"/>
      <c r="S1521"/>
      <c r="T1521"/>
      <c r="U1521"/>
      <c r="V1521"/>
    </row>
    <row r="1522" spans="3:22" s="14" customFormat="1" x14ac:dyDescent="0.3">
      <c r="C1522" s="90" t="s">
        <v>7389</v>
      </c>
      <c r="D1522" s="90" t="s">
        <v>7390</v>
      </c>
      <c r="E1522" s="90">
        <v>19433.34</v>
      </c>
      <c r="I1522"/>
      <c r="J1522"/>
      <c r="K1522"/>
      <c r="L1522" s="92"/>
      <c r="M1522" s="92"/>
      <c r="N1522" s="92"/>
      <c r="P1522"/>
      <c r="Q1522"/>
      <c r="R1522"/>
      <c r="S1522"/>
      <c r="T1522"/>
      <c r="U1522"/>
      <c r="V1522"/>
    </row>
    <row r="1523" spans="3:22" s="14" customFormat="1" x14ac:dyDescent="0.3">
      <c r="C1523" s="90" t="s">
        <v>7391</v>
      </c>
      <c r="D1523" s="90" t="s">
        <v>7392</v>
      </c>
      <c r="E1523" s="90">
        <v>34217.25</v>
      </c>
      <c r="I1523"/>
      <c r="J1523"/>
      <c r="K1523"/>
      <c r="L1523" s="92"/>
      <c r="M1523" s="92"/>
      <c r="N1523" s="92"/>
      <c r="P1523"/>
      <c r="Q1523"/>
      <c r="R1523"/>
      <c r="S1523"/>
      <c r="T1523"/>
      <c r="U1523"/>
      <c r="V1523"/>
    </row>
    <row r="1524" spans="3:22" s="14" customFormat="1" x14ac:dyDescent="0.3">
      <c r="C1524" s="90" t="s">
        <v>7393</v>
      </c>
      <c r="D1524" s="90" t="s">
        <v>7394</v>
      </c>
      <c r="E1524" s="90">
        <v>4060.99</v>
      </c>
      <c r="I1524"/>
      <c r="J1524"/>
      <c r="K1524"/>
      <c r="L1524" s="92"/>
      <c r="M1524" s="92"/>
      <c r="N1524" s="92"/>
      <c r="P1524"/>
      <c r="Q1524"/>
      <c r="R1524"/>
      <c r="S1524"/>
      <c r="T1524"/>
      <c r="U1524"/>
      <c r="V1524"/>
    </row>
    <row r="1525" spans="3:22" s="14" customFormat="1" x14ac:dyDescent="0.3">
      <c r="C1525" s="90" t="s">
        <v>7395</v>
      </c>
      <c r="D1525" s="90" t="s">
        <v>7396</v>
      </c>
      <c r="E1525" s="90">
        <v>22546.6</v>
      </c>
      <c r="I1525"/>
      <c r="J1525"/>
      <c r="K1525"/>
      <c r="L1525" s="92"/>
      <c r="M1525" s="92"/>
      <c r="N1525" s="92"/>
      <c r="P1525"/>
      <c r="Q1525"/>
      <c r="R1525"/>
      <c r="S1525"/>
      <c r="T1525"/>
      <c r="U1525"/>
      <c r="V1525"/>
    </row>
    <row r="1526" spans="3:22" s="14" customFormat="1" x14ac:dyDescent="0.3">
      <c r="C1526" s="90" t="s">
        <v>7397</v>
      </c>
      <c r="D1526" s="90" t="s">
        <v>7398</v>
      </c>
      <c r="E1526" s="90">
        <v>357.5</v>
      </c>
      <c r="I1526"/>
      <c r="J1526"/>
      <c r="K1526"/>
      <c r="L1526" s="92"/>
      <c r="M1526" s="92"/>
      <c r="N1526" s="92"/>
      <c r="P1526"/>
      <c r="Q1526"/>
      <c r="R1526"/>
      <c r="S1526"/>
      <c r="T1526"/>
      <c r="U1526"/>
      <c r="V1526"/>
    </row>
    <row r="1527" spans="3:22" s="14" customFormat="1" x14ac:dyDescent="0.3">
      <c r="C1527" s="90" t="s">
        <v>7399</v>
      </c>
      <c r="D1527" s="90" t="s">
        <v>7400</v>
      </c>
      <c r="E1527" s="90">
        <v>3189.72</v>
      </c>
      <c r="I1527"/>
      <c r="J1527"/>
      <c r="K1527"/>
      <c r="L1527" s="92"/>
      <c r="M1527" s="92"/>
      <c r="N1527" s="92"/>
      <c r="P1527"/>
      <c r="Q1527"/>
      <c r="R1527"/>
      <c r="S1527"/>
      <c r="T1527"/>
      <c r="U1527"/>
      <c r="V1527"/>
    </row>
    <row r="1528" spans="3:22" s="14" customFormat="1" x14ac:dyDescent="0.3">
      <c r="C1528" s="90" t="s">
        <v>7401</v>
      </c>
      <c r="D1528" s="90" t="s">
        <v>7402</v>
      </c>
      <c r="E1528" s="90">
        <v>42863.43</v>
      </c>
      <c r="I1528"/>
      <c r="J1528"/>
      <c r="K1528"/>
      <c r="L1528" s="92"/>
      <c r="M1528" s="92"/>
      <c r="N1528" s="92"/>
      <c r="P1528"/>
      <c r="Q1528"/>
      <c r="R1528"/>
      <c r="S1528"/>
      <c r="T1528"/>
      <c r="U1528"/>
      <c r="V1528"/>
    </row>
    <row r="1529" spans="3:22" s="14" customFormat="1" x14ac:dyDescent="0.3">
      <c r="C1529" s="90" t="s">
        <v>7403</v>
      </c>
      <c r="D1529" s="90" t="s">
        <v>7404</v>
      </c>
      <c r="E1529" s="90">
        <v>4122.79</v>
      </c>
      <c r="I1529"/>
      <c r="J1529"/>
      <c r="K1529"/>
      <c r="L1529" s="92"/>
      <c r="M1529" s="92"/>
      <c r="N1529" s="92"/>
      <c r="P1529"/>
      <c r="Q1529"/>
      <c r="R1529"/>
      <c r="S1529"/>
      <c r="T1529"/>
      <c r="U1529"/>
      <c r="V1529"/>
    </row>
    <row r="1530" spans="3:22" s="14" customFormat="1" x14ac:dyDescent="0.3">
      <c r="C1530" s="90" t="s">
        <v>7405</v>
      </c>
      <c r="D1530" s="90" t="s">
        <v>7406</v>
      </c>
      <c r="E1530" s="90">
        <v>22546.6</v>
      </c>
      <c r="I1530"/>
      <c r="J1530"/>
      <c r="K1530"/>
      <c r="L1530" s="92"/>
      <c r="M1530" s="92"/>
      <c r="N1530" s="92"/>
      <c r="P1530"/>
      <c r="Q1530"/>
      <c r="R1530"/>
      <c r="S1530"/>
      <c r="T1530"/>
      <c r="U1530"/>
      <c r="V1530"/>
    </row>
    <row r="1531" spans="3:22" s="14" customFormat="1" x14ac:dyDescent="0.3">
      <c r="C1531" s="90" t="s">
        <v>7407</v>
      </c>
      <c r="D1531" s="90" t="s">
        <v>7408</v>
      </c>
      <c r="E1531" s="90">
        <v>19433.34</v>
      </c>
      <c r="I1531"/>
      <c r="J1531"/>
      <c r="K1531"/>
      <c r="L1531" s="92"/>
      <c r="M1531" s="92"/>
      <c r="N1531" s="92"/>
      <c r="P1531"/>
      <c r="Q1531"/>
      <c r="R1531"/>
      <c r="S1531"/>
      <c r="T1531"/>
      <c r="U1531"/>
      <c r="V1531"/>
    </row>
    <row r="1532" spans="3:22" s="14" customFormat="1" x14ac:dyDescent="0.3">
      <c r="C1532" s="90" t="s">
        <v>7409</v>
      </c>
      <c r="D1532" s="90" t="s">
        <v>7410</v>
      </c>
      <c r="E1532" s="90">
        <v>34217.25</v>
      </c>
      <c r="I1532"/>
      <c r="J1532"/>
      <c r="K1532"/>
      <c r="L1532" s="92"/>
      <c r="M1532" s="92"/>
      <c r="N1532" s="92"/>
      <c r="P1532"/>
      <c r="Q1532"/>
      <c r="R1532"/>
      <c r="S1532"/>
      <c r="T1532"/>
      <c r="U1532"/>
      <c r="V1532"/>
    </row>
    <row r="1533" spans="3:22" s="14" customFormat="1" x14ac:dyDescent="0.3">
      <c r="C1533" s="90" t="s">
        <v>7411</v>
      </c>
      <c r="D1533" s="90" t="s">
        <v>7412</v>
      </c>
      <c r="E1533" s="90">
        <v>34217.25</v>
      </c>
      <c r="I1533"/>
      <c r="J1533"/>
      <c r="K1533"/>
      <c r="L1533" s="92"/>
      <c r="M1533" s="92"/>
      <c r="N1533" s="92"/>
      <c r="P1533"/>
      <c r="Q1533"/>
      <c r="R1533"/>
      <c r="S1533"/>
      <c r="T1533"/>
      <c r="U1533"/>
      <c r="V1533"/>
    </row>
    <row r="1534" spans="3:22" s="14" customFormat="1" x14ac:dyDescent="0.3">
      <c r="C1534" s="90" t="s">
        <v>7413</v>
      </c>
      <c r="D1534" s="90" t="s">
        <v>7414</v>
      </c>
      <c r="E1534" s="90">
        <v>34217.25</v>
      </c>
      <c r="I1534"/>
      <c r="J1534"/>
      <c r="K1534"/>
      <c r="L1534" s="92"/>
      <c r="M1534" s="92"/>
      <c r="N1534" s="92"/>
      <c r="P1534"/>
      <c r="Q1534"/>
      <c r="R1534"/>
      <c r="S1534"/>
      <c r="T1534"/>
      <c r="U1534"/>
      <c r="V1534"/>
    </row>
    <row r="1535" spans="3:22" s="14" customFormat="1" x14ac:dyDescent="0.3">
      <c r="C1535" s="90" t="s">
        <v>7415</v>
      </c>
      <c r="D1535" s="90" t="s">
        <v>7416</v>
      </c>
      <c r="E1535" s="90">
        <v>42863.43</v>
      </c>
      <c r="I1535"/>
      <c r="J1535"/>
      <c r="K1535"/>
      <c r="L1535" s="92"/>
      <c r="M1535" s="92"/>
      <c r="N1535" s="92"/>
      <c r="P1535"/>
      <c r="Q1535"/>
      <c r="R1535"/>
      <c r="S1535"/>
      <c r="T1535"/>
      <c r="U1535"/>
      <c r="V1535"/>
    </row>
    <row r="1536" spans="3:22" s="14" customFormat="1" x14ac:dyDescent="0.3">
      <c r="C1536" s="90" t="s">
        <v>7417</v>
      </c>
      <c r="D1536" s="90" t="s">
        <v>7418</v>
      </c>
      <c r="E1536" s="90">
        <v>10068.620000000001</v>
      </c>
      <c r="I1536"/>
      <c r="J1536"/>
      <c r="K1536"/>
      <c r="L1536" s="92"/>
      <c r="M1536" s="92"/>
      <c r="N1536" s="92"/>
      <c r="P1536"/>
      <c r="Q1536"/>
      <c r="R1536"/>
      <c r="S1536"/>
      <c r="T1536"/>
      <c r="U1536"/>
      <c r="V1536"/>
    </row>
    <row r="1537" spans="3:22" s="14" customFormat="1" x14ac:dyDescent="0.3">
      <c r="C1537" s="90" t="s">
        <v>7419</v>
      </c>
      <c r="D1537" s="90" t="s">
        <v>7420</v>
      </c>
      <c r="E1537" s="90">
        <v>64899.839999999997</v>
      </c>
      <c r="I1537"/>
      <c r="J1537"/>
      <c r="K1537"/>
      <c r="L1537" s="92"/>
      <c r="M1537" s="92"/>
      <c r="N1537" s="92"/>
      <c r="P1537"/>
      <c r="Q1537"/>
      <c r="R1537"/>
      <c r="S1537"/>
      <c r="T1537"/>
      <c r="U1537"/>
      <c r="V1537"/>
    </row>
    <row r="1538" spans="3:22" s="14" customFormat="1" x14ac:dyDescent="0.3">
      <c r="C1538" s="90" t="s">
        <v>7421</v>
      </c>
      <c r="D1538" s="90" t="s">
        <v>7420</v>
      </c>
      <c r="E1538" s="90">
        <v>64899.839999999997</v>
      </c>
      <c r="I1538"/>
      <c r="J1538"/>
      <c r="K1538"/>
      <c r="L1538" s="92"/>
      <c r="M1538" s="92"/>
      <c r="N1538" s="92"/>
      <c r="P1538"/>
      <c r="Q1538"/>
      <c r="R1538"/>
      <c r="S1538"/>
      <c r="T1538"/>
      <c r="U1538"/>
      <c r="V1538"/>
    </row>
    <row r="1539" spans="3:22" s="14" customFormat="1" x14ac:dyDescent="0.3">
      <c r="C1539" s="90" t="s">
        <v>7422</v>
      </c>
      <c r="D1539" s="90" t="s">
        <v>7423</v>
      </c>
      <c r="E1539" s="90">
        <v>2953.45</v>
      </c>
      <c r="I1539"/>
      <c r="J1539"/>
      <c r="K1539"/>
      <c r="L1539" s="92"/>
      <c r="M1539" s="92"/>
      <c r="N1539" s="92"/>
      <c r="P1539"/>
      <c r="Q1539"/>
      <c r="R1539"/>
      <c r="S1539"/>
      <c r="T1539"/>
      <c r="U1539"/>
      <c r="V1539"/>
    </row>
    <row r="1540" spans="3:22" s="14" customFormat="1" x14ac:dyDescent="0.3">
      <c r="C1540" s="90" t="s">
        <v>7424</v>
      </c>
      <c r="D1540" s="90" t="s">
        <v>7425</v>
      </c>
      <c r="E1540" s="90">
        <v>214.5</v>
      </c>
      <c r="I1540"/>
      <c r="J1540"/>
      <c r="K1540"/>
      <c r="L1540" s="92"/>
      <c r="M1540" s="92"/>
      <c r="N1540" s="92"/>
      <c r="P1540"/>
      <c r="Q1540"/>
      <c r="R1540"/>
      <c r="S1540"/>
      <c r="T1540"/>
      <c r="U1540"/>
      <c r="V1540"/>
    </row>
    <row r="1541" spans="3:22" s="14" customFormat="1" x14ac:dyDescent="0.3">
      <c r="C1541" s="90" t="s">
        <v>7426</v>
      </c>
      <c r="D1541" s="90" t="s">
        <v>7427</v>
      </c>
      <c r="E1541" s="90">
        <v>104550.7</v>
      </c>
      <c r="I1541"/>
      <c r="J1541"/>
      <c r="K1541"/>
      <c r="L1541" s="92"/>
      <c r="M1541" s="92"/>
      <c r="N1541" s="92"/>
      <c r="P1541"/>
      <c r="Q1541"/>
      <c r="R1541"/>
      <c r="S1541"/>
      <c r="T1541"/>
      <c r="U1541"/>
      <c r="V1541"/>
    </row>
    <row r="1542" spans="3:22" s="14" customFormat="1" x14ac:dyDescent="0.3">
      <c r="C1542" s="90" t="s">
        <v>7428</v>
      </c>
      <c r="D1542" s="90" t="s">
        <v>7429</v>
      </c>
      <c r="E1542" s="90">
        <v>41081.370000000003</v>
      </c>
      <c r="I1542"/>
      <c r="J1542"/>
      <c r="K1542"/>
      <c r="L1542" s="92"/>
      <c r="M1542" s="92"/>
      <c r="N1542" s="92"/>
      <c r="P1542"/>
      <c r="Q1542"/>
      <c r="R1542"/>
      <c r="S1542"/>
      <c r="T1542"/>
      <c r="U1542"/>
      <c r="V1542"/>
    </row>
    <row r="1543" spans="3:22" s="14" customFormat="1" x14ac:dyDescent="0.3">
      <c r="C1543" s="90" t="s">
        <v>7430</v>
      </c>
      <c r="D1543" s="90" t="s">
        <v>7429</v>
      </c>
      <c r="E1543" s="90">
        <v>41081.370000000003</v>
      </c>
      <c r="I1543"/>
      <c r="J1543"/>
      <c r="K1543"/>
      <c r="L1543" s="92"/>
      <c r="M1543" s="92"/>
      <c r="N1543" s="92"/>
      <c r="P1543"/>
      <c r="Q1543"/>
      <c r="R1543"/>
      <c r="S1543"/>
      <c r="T1543"/>
      <c r="U1543"/>
      <c r="V1543"/>
    </row>
    <row r="1544" spans="3:22" s="14" customFormat="1" x14ac:dyDescent="0.3">
      <c r="C1544" s="90" t="s">
        <v>7431</v>
      </c>
      <c r="D1544" s="90" t="s">
        <v>7432</v>
      </c>
      <c r="E1544" s="90">
        <v>104550.7</v>
      </c>
      <c r="I1544"/>
      <c r="J1544"/>
      <c r="K1544"/>
      <c r="L1544" s="92"/>
      <c r="M1544" s="92"/>
      <c r="N1544" s="92"/>
      <c r="P1544"/>
      <c r="Q1544"/>
      <c r="R1544"/>
      <c r="S1544"/>
      <c r="T1544"/>
      <c r="U1544"/>
      <c r="V1544"/>
    </row>
    <row r="1545" spans="3:22" s="14" customFormat="1" x14ac:dyDescent="0.3">
      <c r="C1545" s="90" t="s">
        <v>7433</v>
      </c>
      <c r="D1545" s="90" t="s">
        <v>7434</v>
      </c>
      <c r="E1545" s="90">
        <v>1532.25</v>
      </c>
      <c r="I1545"/>
      <c r="J1545"/>
      <c r="K1545"/>
      <c r="L1545" s="92"/>
      <c r="M1545" s="92"/>
      <c r="N1545" s="92"/>
      <c r="P1545"/>
      <c r="Q1545"/>
      <c r="R1545"/>
      <c r="S1545"/>
      <c r="T1545"/>
      <c r="U1545"/>
      <c r="V1545"/>
    </row>
    <row r="1546" spans="3:22" s="14" customFormat="1" x14ac:dyDescent="0.3">
      <c r="C1546" s="90" t="s">
        <v>7435</v>
      </c>
      <c r="D1546" s="90" t="s">
        <v>7436</v>
      </c>
      <c r="E1546" s="90">
        <v>86500.21</v>
      </c>
      <c r="I1546"/>
      <c r="J1546"/>
      <c r="K1546"/>
      <c r="L1546" s="92"/>
      <c r="M1546" s="92"/>
      <c r="N1546" s="92"/>
      <c r="P1546"/>
      <c r="Q1546"/>
      <c r="R1546"/>
      <c r="S1546"/>
      <c r="T1546"/>
      <c r="U1546"/>
      <c r="V1546"/>
    </row>
    <row r="1547" spans="3:22" s="14" customFormat="1" x14ac:dyDescent="0.3">
      <c r="C1547" s="90" t="s">
        <v>7437</v>
      </c>
      <c r="D1547" s="90" t="s">
        <v>7438</v>
      </c>
      <c r="E1547" s="90">
        <v>80570.38</v>
      </c>
      <c r="I1547"/>
      <c r="J1547"/>
      <c r="K1547"/>
      <c r="L1547" s="92"/>
      <c r="M1547" s="92"/>
      <c r="N1547" s="92"/>
      <c r="P1547"/>
      <c r="Q1547"/>
      <c r="R1547"/>
      <c r="S1547"/>
      <c r="T1547"/>
      <c r="U1547"/>
      <c r="V1547"/>
    </row>
    <row r="1548" spans="3:22" s="14" customFormat="1" x14ac:dyDescent="0.3">
      <c r="C1548" s="90" t="s">
        <v>7439</v>
      </c>
      <c r="D1548" s="90" t="s">
        <v>7440</v>
      </c>
      <c r="E1548" s="90">
        <v>22546.6</v>
      </c>
      <c r="I1548"/>
      <c r="J1548"/>
      <c r="K1548"/>
      <c r="L1548" s="92"/>
      <c r="M1548" s="92"/>
      <c r="N1548" s="92"/>
      <c r="P1548"/>
      <c r="Q1548"/>
      <c r="R1548"/>
      <c r="S1548"/>
      <c r="T1548"/>
      <c r="U1548"/>
      <c r="V1548"/>
    </row>
    <row r="1549" spans="3:22" s="14" customFormat="1" x14ac:dyDescent="0.3">
      <c r="C1549" s="90" t="s">
        <v>7441</v>
      </c>
      <c r="D1549" s="90" t="s">
        <v>7442</v>
      </c>
      <c r="E1549" s="90">
        <v>22546.6</v>
      </c>
      <c r="I1549"/>
      <c r="J1549"/>
      <c r="K1549"/>
      <c r="L1549" s="92"/>
      <c r="M1549" s="92"/>
      <c r="N1549" s="92"/>
      <c r="P1549"/>
      <c r="Q1549"/>
      <c r="R1549"/>
      <c r="S1549"/>
      <c r="T1549"/>
      <c r="U1549"/>
      <c r="V1549"/>
    </row>
    <row r="1550" spans="3:22" s="14" customFormat="1" x14ac:dyDescent="0.3">
      <c r="C1550" s="90" t="s">
        <v>7443</v>
      </c>
      <c r="D1550" s="90" t="s">
        <v>7444</v>
      </c>
      <c r="E1550" s="90">
        <v>30786.400000000001</v>
      </c>
      <c r="I1550"/>
      <c r="J1550"/>
      <c r="K1550"/>
      <c r="L1550" s="92"/>
      <c r="M1550" s="92"/>
      <c r="N1550" s="92"/>
      <c r="P1550"/>
      <c r="Q1550"/>
      <c r="R1550"/>
      <c r="S1550"/>
      <c r="T1550"/>
      <c r="U1550"/>
      <c r="V1550"/>
    </row>
    <row r="1551" spans="3:22" s="14" customFormat="1" x14ac:dyDescent="0.3">
      <c r="C1551" s="90" t="s">
        <v>7445</v>
      </c>
      <c r="D1551" s="90" t="s">
        <v>7446</v>
      </c>
      <c r="E1551" s="90">
        <v>43555.76</v>
      </c>
      <c r="I1551"/>
      <c r="J1551"/>
      <c r="K1551"/>
      <c r="L1551" s="92"/>
      <c r="M1551" s="92"/>
      <c r="N1551" s="92"/>
      <c r="P1551"/>
      <c r="Q1551"/>
      <c r="R1551"/>
      <c r="S1551"/>
      <c r="T1551"/>
      <c r="U1551"/>
      <c r="V1551"/>
    </row>
    <row r="1552" spans="3:22" s="14" customFormat="1" x14ac:dyDescent="0.3">
      <c r="C1552" s="90" t="s">
        <v>7447</v>
      </c>
      <c r="D1552" s="90" t="s">
        <v>7446</v>
      </c>
      <c r="E1552" s="90">
        <v>43555.76</v>
      </c>
      <c r="I1552"/>
      <c r="J1552"/>
      <c r="K1552"/>
      <c r="L1552" s="92"/>
      <c r="M1552" s="92"/>
      <c r="N1552" s="92"/>
      <c r="P1552"/>
      <c r="Q1552"/>
      <c r="R1552"/>
      <c r="S1552"/>
      <c r="T1552"/>
      <c r="U1552"/>
      <c r="V1552"/>
    </row>
    <row r="1553" spans="3:22" s="14" customFormat="1" x14ac:dyDescent="0.3">
      <c r="C1553" s="90" t="s">
        <v>7448</v>
      </c>
      <c r="D1553" s="90" t="s">
        <v>7449</v>
      </c>
      <c r="E1553" s="90">
        <v>30786.400000000001</v>
      </c>
      <c r="I1553"/>
      <c r="J1553"/>
      <c r="K1553"/>
      <c r="L1553" s="92"/>
      <c r="M1553" s="92"/>
      <c r="N1553" s="92"/>
      <c r="P1553"/>
      <c r="Q1553"/>
      <c r="R1553"/>
      <c r="S1553"/>
      <c r="T1553"/>
      <c r="U1553"/>
      <c r="V1553"/>
    </row>
    <row r="1554" spans="3:22" s="14" customFormat="1" x14ac:dyDescent="0.3">
      <c r="C1554" s="90" t="s">
        <v>7450</v>
      </c>
      <c r="D1554" s="90" t="s">
        <v>7451</v>
      </c>
      <c r="E1554" s="90">
        <v>1761.92</v>
      </c>
      <c r="I1554"/>
      <c r="J1554"/>
      <c r="K1554"/>
      <c r="L1554" s="92"/>
      <c r="M1554" s="92"/>
      <c r="N1554" s="92"/>
      <c r="P1554"/>
      <c r="Q1554"/>
      <c r="R1554"/>
      <c r="S1554"/>
      <c r="T1554"/>
      <c r="U1554"/>
      <c r="V1554"/>
    </row>
    <row r="1555" spans="3:22" s="14" customFormat="1" x14ac:dyDescent="0.3">
      <c r="C1555" s="90" t="s">
        <v>7452</v>
      </c>
      <c r="D1555" s="90" t="s">
        <v>7453</v>
      </c>
      <c r="E1555" s="90">
        <v>1633.35</v>
      </c>
      <c r="I1555"/>
      <c r="J1555"/>
      <c r="K1555"/>
      <c r="L1555" s="92"/>
      <c r="M1555" s="92"/>
      <c r="N1555" s="92"/>
      <c r="P1555"/>
      <c r="Q1555"/>
      <c r="R1555"/>
      <c r="S1555"/>
      <c r="T1555"/>
      <c r="U1555"/>
      <c r="V1555"/>
    </row>
    <row r="1556" spans="3:22" s="14" customFormat="1" x14ac:dyDescent="0.3">
      <c r="C1556" s="90" t="s">
        <v>7454</v>
      </c>
      <c r="D1556" s="90" t="s">
        <v>7455</v>
      </c>
      <c r="E1556" s="90">
        <v>51681.79</v>
      </c>
      <c r="I1556"/>
      <c r="J1556"/>
      <c r="K1556"/>
      <c r="L1556" s="92"/>
      <c r="M1556" s="92"/>
      <c r="N1556" s="92"/>
      <c r="P1556"/>
      <c r="Q1556"/>
      <c r="R1556"/>
      <c r="S1556"/>
      <c r="T1556"/>
      <c r="U1556"/>
      <c r="V1556"/>
    </row>
    <row r="1557" spans="3:22" s="14" customFormat="1" x14ac:dyDescent="0.3">
      <c r="C1557" s="90" t="s">
        <v>7456</v>
      </c>
      <c r="D1557" s="90" t="s">
        <v>7457</v>
      </c>
      <c r="E1557" s="90">
        <v>51681.79</v>
      </c>
      <c r="I1557"/>
      <c r="J1557"/>
      <c r="K1557"/>
      <c r="L1557" s="92"/>
      <c r="M1557" s="92"/>
      <c r="N1557" s="92"/>
      <c r="P1557"/>
      <c r="Q1557"/>
      <c r="R1557"/>
      <c r="S1557"/>
      <c r="T1557"/>
      <c r="U1557"/>
      <c r="V1557"/>
    </row>
    <row r="1558" spans="3:22" s="14" customFormat="1" x14ac:dyDescent="0.3">
      <c r="C1558" s="90" t="s">
        <v>7458</v>
      </c>
      <c r="D1558" s="90" t="s">
        <v>7459</v>
      </c>
      <c r="E1558" s="90">
        <v>21014.78</v>
      </c>
      <c r="I1558"/>
      <c r="J1558"/>
      <c r="K1558"/>
      <c r="L1558" s="92"/>
      <c r="M1558" s="92"/>
      <c r="N1558" s="92"/>
      <c r="P1558"/>
      <c r="Q1558"/>
      <c r="R1558"/>
      <c r="S1558"/>
      <c r="T1558"/>
      <c r="U1558"/>
      <c r="V1558"/>
    </row>
    <row r="1559" spans="3:22" s="14" customFormat="1" x14ac:dyDescent="0.3">
      <c r="C1559" s="90" t="s">
        <v>7460</v>
      </c>
      <c r="D1559" s="90" t="s">
        <v>7461</v>
      </c>
      <c r="E1559" s="90">
        <v>4776.37</v>
      </c>
      <c r="I1559"/>
      <c r="J1559"/>
      <c r="K1559"/>
      <c r="L1559" s="92"/>
      <c r="M1559" s="92"/>
      <c r="N1559" s="92"/>
      <c r="P1559"/>
      <c r="Q1559"/>
      <c r="R1559"/>
      <c r="S1559"/>
      <c r="T1559"/>
      <c r="U1559"/>
      <c r="V1559"/>
    </row>
    <row r="1560" spans="3:22" s="14" customFormat="1" x14ac:dyDescent="0.3">
      <c r="C1560" s="90" t="s">
        <v>7462</v>
      </c>
      <c r="D1560" s="90" t="s">
        <v>7463</v>
      </c>
      <c r="E1560" s="90">
        <v>10792.67</v>
      </c>
      <c r="I1560"/>
      <c r="J1560"/>
      <c r="K1560"/>
      <c r="L1560" s="92"/>
      <c r="M1560" s="92"/>
      <c r="N1560" s="92"/>
      <c r="P1560"/>
      <c r="Q1560"/>
      <c r="R1560"/>
      <c r="S1560"/>
      <c r="T1560"/>
      <c r="U1560"/>
      <c r="V1560"/>
    </row>
    <row r="1561" spans="3:22" s="14" customFormat="1" x14ac:dyDescent="0.3">
      <c r="C1561" s="90" t="s">
        <v>7464</v>
      </c>
      <c r="D1561" s="90" t="s">
        <v>7465</v>
      </c>
      <c r="E1561" s="90">
        <v>9391</v>
      </c>
      <c r="I1561"/>
      <c r="J1561"/>
      <c r="K1561"/>
      <c r="L1561" s="92"/>
      <c r="M1561" s="92"/>
      <c r="N1561" s="92"/>
      <c r="P1561"/>
      <c r="Q1561"/>
      <c r="R1561"/>
      <c r="S1561"/>
      <c r="T1561"/>
      <c r="U1561"/>
      <c r="V1561"/>
    </row>
    <row r="1562" spans="3:22" s="14" customFormat="1" x14ac:dyDescent="0.3">
      <c r="C1562" s="90" t="s">
        <v>7466</v>
      </c>
      <c r="D1562" s="90" t="s">
        <v>7467</v>
      </c>
      <c r="E1562" s="90">
        <v>20911.68</v>
      </c>
      <c r="I1562"/>
      <c r="J1562"/>
      <c r="K1562"/>
      <c r="L1562" s="92"/>
      <c r="M1562" s="92"/>
      <c r="N1562" s="92"/>
      <c r="P1562"/>
      <c r="Q1562"/>
      <c r="R1562"/>
      <c r="S1562"/>
      <c r="T1562"/>
      <c r="U1562"/>
      <c r="V1562"/>
    </row>
    <row r="1563" spans="3:22" s="14" customFormat="1" x14ac:dyDescent="0.3">
      <c r="C1563" s="90" t="s">
        <v>7468</v>
      </c>
      <c r="D1563" s="90" t="s">
        <v>7469</v>
      </c>
      <c r="E1563" s="90">
        <v>6143.81</v>
      </c>
      <c r="I1563"/>
      <c r="J1563"/>
      <c r="K1563"/>
      <c r="L1563" s="92"/>
      <c r="M1563" s="92"/>
      <c r="N1563" s="92"/>
      <c r="P1563"/>
      <c r="Q1563"/>
      <c r="R1563"/>
      <c r="S1563"/>
      <c r="T1563"/>
      <c r="U1563"/>
      <c r="V1563"/>
    </row>
    <row r="1564" spans="3:22" s="14" customFormat="1" x14ac:dyDescent="0.3">
      <c r="C1564" s="90" t="s">
        <v>7470</v>
      </c>
      <c r="D1564" s="90" t="s">
        <v>7471</v>
      </c>
      <c r="E1564" s="90">
        <v>9473.26</v>
      </c>
      <c r="I1564"/>
      <c r="J1564"/>
      <c r="K1564"/>
      <c r="L1564" s="92"/>
      <c r="M1564" s="92"/>
      <c r="N1564" s="92"/>
      <c r="P1564"/>
      <c r="Q1564"/>
      <c r="R1564"/>
      <c r="S1564"/>
      <c r="T1564"/>
      <c r="U1564"/>
      <c r="V1564"/>
    </row>
    <row r="1565" spans="3:22" s="14" customFormat="1" x14ac:dyDescent="0.3">
      <c r="C1565" s="90" t="s">
        <v>7472</v>
      </c>
      <c r="D1565" s="90" t="s">
        <v>7473</v>
      </c>
      <c r="E1565" s="90">
        <v>5152.6000000000004</v>
      </c>
      <c r="I1565"/>
      <c r="J1565"/>
      <c r="K1565"/>
      <c r="L1565" s="92"/>
      <c r="M1565" s="92"/>
      <c r="N1565" s="92"/>
      <c r="P1565"/>
      <c r="Q1565"/>
      <c r="R1565"/>
      <c r="S1565"/>
      <c r="T1565"/>
      <c r="U1565"/>
      <c r="V1565"/>
    </row>
    <row r="1566" spans="3:22" s="14" customFormat="1" x14ac:dyDescent="0.3">
      <c r="C1566" s="90" t="s">
        <v>7474</v>
      </c>
      <c r="D1566" s="90" t="s">
        <v>7475</v>
      </c>
      <c r="E1566" s="90">
        <v>16651.03</v>
      </c>
      <c r="I1566"/>
      <c r="J1566"/>
      <c r="K1566"/>
      <c r="L1566" s="92"/>
      <c r="M1566" s="92"/>
      <c r="N1566" s="92"/>
      <c r="P1566"/>
      <c r="Q1566"/>
      <c r="R1566"/>
      <c r="S1566"/>
      <c r="T1566"/>
      <c r="U1566"/>
      <c r="V1566"/>
    </row>
    <row r="1567" spans="3:22" s="14" customFormat="1" x14ac:dyDescent="0.3">
      <c r="C1567" s="90" t="s">
        <v>7476</v>
      </c>
      <c r="D1567" s="90" t="s">
        <v>7477</v>
      </c>
      <c r="E1567" s="90">
        <v>8092.43</v>
      </c>
      <c r="I1567"/>
      <c r="J1567"/>
      <c r="K1567"/>
      <c r="L1567" s="92"/>
      <c r="M1567" s="92"/>
      <c r="N1567" s="92"/>
      <c r="P1567"/>
      <c r="Q1567"/>
      <c r="R1567"/>
      <c r="S1567"/>
      <c r="T1567"/>
      <c r="U1567"/>
      <c r="V1567"/>
    </row>
    <row r="1568" spans="3:22" s="14" customFormat="1" x14ac:dyDescent="0.3">
      <c r="C1568" s="90" t="s">
        <v>7478</v>
      </c>
      <c r="D1568" s="90" t="s">
        <v>7479</v>
      </c>
      <c r="E1568" s="90">
        <v>8092.43</v>
      </c>
      <c r="I1568"/>
      <c r="J1568"/>
      <c r="K1568"/>
      <c r="L1568" s="92"/>
      <c r="M1568" s="92"/>
      <c r="N1568" s="92"/>
      <c r="P1568"/>
      <c r="Q1568"/>
      <c r="R1568"/>
      <c r="S1568"/>
      <c r="T1568"/>
      <c r="U1568"/>
      <c r="V1568"/>
    </row>
    <row r="1569" spans="3:22" s="14" customFormat="1" x14ac:dyDescent="0.3">
      <c r="C1569" s="90" t="s">
        <v>7480</v>
      </c>
      <c r="D1569" s="90" t="s">
        <v>7481</v>
      </c>
      <c r="E1569" s="90">
        <v>8092.43</v>
      </c>
      <c r="I1569"/>
      <c r="J1569"/>
      <c r="K1569"/>
      <c r="L1569" s="92"/>
      <c r="M1569" s="92"/>
      <c r="N1569" s="92"/>
      <c r="P1569"/>
      <c r="Q1569"/>
      <c r="R1569"/>
      <c r="S1569"/>
      <c r="T1569"/>
      <c r="U1569"/>
      <c r="V1569"/>
    </row>
    <row r="1570" spans="3:22" s="14" customFormat="1" x14ac:dyDescent="0.3">
      <c r="C1570" s="90" t="s">
        <v>7482</v>
      </c>
      <c r="D1570" s="90" t="s">
        <v>7483</v>
      </c>
      <c r="E1570" s="90">
        <v>11691.91</v>
      </c>
      <c r="I1570"/>
      <c r="J1570"/>
      <c r="K1570"/>
      <c r="L1570" s="92"/>
      <c r="M1570" s="92"/>
      <c r="N1570" s="92"/>
      <c r="P1570"/>
      <c r="Q1570"/>
      <c r="R1570"/>
      <c r="S1570"/>
      <c r="T1570"/>
      <c r="U1570"/>
      <c r="V1570"/>
    </row>
    <row r="1571" spans="3:22" s="14" customFormat="1" x14ac:dyDescent="0.3">
      <c r="C1571" s="90" t="s">
        <v>7484</v>
      </c>
      <c r="D1571" s="90" t="s">
        <v>7483</v>
      </c>
      <c r="E1571" s="90">
        <v>11691.91</v>
      </c>
      <c r="I1571"/>
      <c r="J1571"/>
      <c r="K1571"/>
      <c r="L1571" s="92"/>
      <c r="M1571" s="92"/>
      <c r="N1571" s="92"/>
      <c r="P1571"/>
      <c r="Q1571"/>
      <c r="R1571"/>
      <c r="S1571"/>
      <c r="T1571"/>
      <c r="U1571"/>
      <c r="V1571"/>
    </row>
    <row r="1572" spans="3:22" s="14" customFormat="1" x14ac:dyDescent="0.3">
      <c r="C1572" s="90" t="s">
        <v>7485</v>
      </c>
      <c r="D1572" s="90" t="s">
        <v>7486</v>
      </c>
      <c r="E1572" s="90">
        <v>5422.33</v>
      </c>
      <c r="I1572"/>
      <c r="J1572"/>
      <c r="K1572"/>
      <c r="L1572" s="92"/>
      <c r="M1572" s="92"/>
      <c r="N1572" s="92"/>
      <c r="P1572"/>
      <c r="Q1572"/>
      <c r="R1572"/>
      <c r="S1572"/>
      <c r="T1572"/>
      <c r="U1572"/>
      <c r="V1572"/>
    </row>
    <row r="1573" spans="3:22" s="14" customFormat="1" x14ac:dyDescent="0.3">
      <c r="C1573" s="90" t="s">
        <v>7487</v>
      </c>
      <c r="D1573" s="90" t="s">
        <v>7488</v>
      </c>
      <c r="E1573" s="90">
        <v>2560.17</v>
      </c>
      <c r="I1573"/>
      <c r="J1573"/>
      <c r="K1573"/>
      <c r="L1573" s="92"/>
      <c r="M1573" s="92"/>
      <c r="N1573" s="92"/>
      <c r="P1573"/>
      <c r="Q1573"/>
      <c r="R1573"/>
      <c r="S1573"/>
      <c r="T1573"/>
      <c r="U1573"/>
      <c r="V1573"/>
    </row>
    <row r="1574" spans="3:22" s="14" customFormat="1" x14ac:dyDescent="0.3">
      <c r="C1574" s="90" t="s">
        <v>7489</v>
      </c>
      <c r="D1574" s="90" t="s">
        <v>7490</v>
      </c>
      <c r="E1574" s="90">
        <v>81.540000000000006</v>
      </c>
      <c r="I1574"/>
      <c r="J1574"/>
      <c r="K1574"/>
      <c r="L1574" s="92"/>
      <c r="M1574" s="92"/>
      <c r="N1574" s="92"/>
      <c r="P1574"/>
      <c r="Q1574"/>
      <c r="R1574"/>
      <c r="S1574"/>
      <c r="T1574"/>
      <c r="U1574"/>
      <c r="V1574"/>
    </row>
    <row r="1575" spans="3:22" s="14" customFormat="1" x14ac:dyDescent="0.3">
      <c r="C1575" s="90" t="s">
        <v>7491</v>
      </c>
      <c r="D1575" s="90" t="s">
        <v>7483</v>
      </c>
      <c r="E1575" s="90">
        <v>11691.91</v>
      </c>
      <c r="I1575"/>
      <c r="J1575"/>
      <c r="K1575"/>
      <c r="L1575" s="92"/>
      <c r="M1575" s="92"/>
      <c r="N1575" s="92"/>
      <c r="P1575"/>
      <c r="Q1575"/>
      <c r="R1575"/>
      <c r="S1575"/>
      <c r="T1575"/>
      <c r="U1575"/>
      <c r="V1575"/>
    </row>
    <row r="1576" spans="3:22" s="14" customFormat="1" x14ac:dyDescent="0.3">
      <c r="C1576" s="90" t="s">
        <v>7492</v>
      </c>
      <c r="D1576" s="90" t="s">
        <v>7493</v>
      </c>
      <c r="E1576" s="90">
        <v>5077.84</v>
      </c>
      <c r="I1576"/>
      <c r="J1576"/>
      <c r="K1576"/>
      <c r="L1576" s="92"/>
      <c r="M1576" s="92"/>
      <c r="N1576" s="92"/>
      <c r="P1576"/>
      <c r="Q1576"/>
      <c r="R1576"/>
      <c r="S1576"/>
      <c r="T1576"/>
      <c r="U1576"/>
      <c r="V1576"/>
    </row>
    <row r="1577" spans="3:22" s="14" customFormat="1" x14ac:dyDescent="0.3">
      <c r="C1577" s="90" t="s">
        <v>7494</v>
      </c>
      <c r="D1577" s="90" t="s">
        <v>7495</v>
      </c>
      <c r="E1577" s="90">
        <v>4007.17</v>
      </c>
      <c r="I1577"/>
      <c r="J1577"/>
      <c r="K1577"/>
      <c r="L1577" s="92"/>
      <c r="M1577" s="92"/>
      <c r="N1577" s="92"/>
      <c r="P1577"/>
      <c r="Q1577"/>
      <c r="R1577"/>
      <c r="S1577"/>
      <c r="T1577"/>
      <c r="U1577"/>
      <c r="V1577"/>
    </row>
    <row r="1578" spans="3:22" s="14" customFormat="1" x14ac:dyDescent="0.3">
      <c r="C1578" s="90" t="s">
        <v>7496</v>
      </c>
      <c r="D1578" s="90" t="s">
        <v>7497</v>
      </c>
      <c r="E1578" s="90">
        <v>53799.07</v>
      </c>
      <c r="I1578"/>
      <c r="J1578"/>
      <c r="K1578"/>
      <c r="L1578" s="92"/>
      <c r="M1578" s="92"/>
      <c r="N1578" s="92"/>
      <c r="P1578"/>
      <c r="Q1578"/>
      <c r="R1578"/>
      <c r="S1578"/>
      <c r="T1578"/>
      <c r="U1578"/>
      <c r="V1578"/>
    </row>
    <row r="1579" spans="3:22" s="14" customFormat="1" x14ac:dyDescent="0.3">
      <c r="C1579" s="90" t="s">
        <v>7498</v>
      </c>
      <c r="D1579" s="90" t="s">
        <v>7499</v>
      </c>
      <c r="E1579" s="90">
        <v>94562.22</v>
      </c>
      <c r="I1579"/>
      <c r="J1579"/>
      <c r="K1579"/>
      <c r="L1579" s="92"/>
      <c r="M1579" s="92"/>
      <c r="N1579" s="92"/>
      <c r="P1579"/>
      <c r="Q1579"/>
      <c r="R1579"/>
      <c r="S1579"/>
      <c r="T1579"/>
      <c r="U1579"/>
      <c r="V1579"/>
    </row>
    <row r="1580" spans="3:22" s="14" customFormat="1" x14ac:dyDescent="0.3">
      <c r="C1580" s="90" t="s">
        <v>7500</v>
      </c>
      <c r="D1580" s="90" t="s">
        <v>7501</v>
      </c>
      <c r="E1580" s="90">
        <v>53799.07</v>
      </c>
      <c r="I1580"/>
      <c r="J1580"/>
      <c r="K1580"/>
      <c r="L1580" s="92"/>
      <c r="M1580" s="92"/>
      <c r="N1580" s="92"/>
      <c r="P1580"/>
      <c r="Q1580"/>
      <c r="R1580"/>
      <c r="S1580"/>
      <c r="T1580"/>
      <c r="U1580"/>
      <c r="V1580"/>
    </row>
    <row r="1581" spans="3:22" s="14" customFormat="1" x14ac:dyDescent="0.3">
      <c r="C1581" s="90" t="s">
        <v>7502</v>
      </c>
      <c r="D1581" s="90" t="s">
        <v>7503</v>
      </c>
      <c r="E1581" s="90">
        <v>53799.07</v>
      </c>
      <c r="I1581"/>
      <c r="J1581"/>
      <c r="K1581"/>
      <c r="L1581" s="92"/>
      <c r="M1581" s="92"/>
      <c r="N1581" s="92"/>
      <c r="P1581"/>
      <c r="Q1581"/>
      <c r="R1581"/>
      <c r="S1581"/>
      <c r="T1581"/>
      <c r="U1581"/>
      <c r="V1581"/>
    </row>
    <row r="1582" spans="3:22" s="14" customFormat="1" x14ac:dyDescent="0.3">
      <c r="C1582" s="90" t="s">
        <v>7504</v>
      </c>
      <c r="D1582" s="90" t="s">
        <v>7505</v>
      </c>
      <c r="E1582" s="90">
        <v>740.93</v>
      </c>
      <c r="I1582"/>
      <c r="J1582"/>
      <c r="K1582"/>
      <c r="L1582" s="92"/>
      <c r="M1582" s="92"/>
      <c r="N1582" s="92"/>
      <c r="P1582"/>
      <c r="Q1582"/>
      <c r="R1582"/>
      <c r="S1582"/>
      <c r="T1582"/>
      <c r="U1582"/>
      <c r="V1582"/>
    </row>
    <row r="1583" spans="3:22" s="14" customFormat="1" x14ac:dyDescent="0.3">
      <c r="C1583" s="90" t="s">
        <v>7506</v>
      </c>
      <c r="D1583" s="90" t="s">
        <v>7507</v>
      </c>
      <c r="E1583" s="90">
        <v>2017.42</v>
      </c>
      <c r="I1583"/>
      <c r="J1583"/>
      <c r="K1583"/>
      <c r="L1583" s="92"/>
      <c r="M1583" s="92"/>
      <c r="N1583" s="92"/>
      <c r="P1583"/>
      <c r="Q1583"/>
      <c r="R1583"/>
      <c r="S1583"/>
      <c r="T1583"/>
      <c r="U1583"/>
      <c r="V1583"/>
    </row>
    <row r="1584" spans="3:22" s="14" customFormat="1" x14ac:dyDescent="0.3">
      <c r="C1584" s="90" t="s">
        <v>7508</v>
      </c>
      <c r="D1584" s="90" t="s">
        <v>7509</v>
      </c>
      <c r="E1584" s="90">
        <v>45425.21</v>
      </c>
      <c r="I1584"/>
      <c r="J1584"/>
      <c r="K1584"/>
      <c r="L1584" s="92"/>
      <c r="M1584" s="92"/>
      <c r="N1584" s="92"/>
      <c r="P1584"/>
      <c r="Q1584"/>
      <c r="R1584"/>
      <c r="S1584"/>
      <c r="T1584"/>
      <c r="U1584"/>
      <c r="V1584"/>
    </row>
    <row r="1585" spans="3:22" s="14" customFormat="1" x14ac:dyDescent="0.3">
      <c r="C1585" s="90" t="s">
        <v>7510</v>
      </c>
      <c r="D1585" s="90" t="s">
        <v>7511</v>
      </c>
      <c r="E1585" s="90">
        <v>11394.94</v>
      </c>
      <c r="I1585"/>
      <c r="J1585"/>
      <c r="K1585"/>
      <c r="L1585" s="92"/>
      <c r="M1585" s="92"/>
      <c r="N1585" s="92"/>
      <c r="P1585"/>
      <c r="Q1585"/>
      <c r="R1585"/>
      <c r="S1585"/>
      <c r="T1585"/>
      <c r="U1585"/>
      <c r="V1585"/>
    </row>
    <row r="1586" spans="3:22" s="14" customFormat="1" x14ac:dyDescent="0.3">
      <c r="C1586" s="90" t="s">
        <v>7512</v>
      </c>
      <c r="D1586" s="90" t="s">
        <v>7513</v>
      </c>
      <c r="E1586" s="90">
        <v>19503.28</v>
      </c>
      <c r="I1586"/>
      <c r="J1586"/>
      <c r="K1586"/>
      <c r="L1586" s="92"/>
      <c r="M1586" s="92"/>
      <c r="N1586" s="92"/>
      <c r="P1586"/>
      <c r="Q1586"/>
      <c r="R1586"/>
      <c r="S1586"/>
      <c r="T1586"/>
      <c r="U1586"/>
      <c r="V1586"/>
    </row>
    <row r="1587" spans="3:22" s="14" customFormat="1" x14ac:dyDescent="0.3">
      <c r="C1587" s="90" t="s">
        <v>7514</v>
      </c>
      <c r="D1587" s="90" t="s">
        <v>7515</v>
      </c>
      <c r="E1587" s="90">
        <v>6830.68</v>
      </c>
      <c r="I1587"/>
      <c r="J1587"/>
      <c r="K1587"/>
      <c r="L1587" s="92"/>
      <c r="M1587" s="92"/>
      <c r="N1587" s="92"/>
      <c r="P1587"/>
      <c r="Q1587"/>
      <c r="R1587"/>
      <c r="S1587"/>
      <c r="T1587"/>
      <c r="U1587"/>
      <c r="V1587"/>
    </row>
    <row r="1588" spans="3:22" s="14" customFormat="1" x14ac:dyDescent="0.3">
      <c r="C1588" s="90" t="s">
        <v>7516</v>
      </c>
      <c r="D1588" s="90" t="s">
        <v>7517</v>
      </c>
      <c r="E1588" s="90">
        <v>258739.08</v>
      </c>
      <c r="I1588"/>
      <c r="J1588"/>
      <c r="K1588"/>
      <c r="L1588" s="92"/>
      <c r="M1588" s="92"/>
      <c r="N1588" s="92"/>
      <c r="P1588"/>
      <c r="Q1588"/>
      <c r="R1588"/>
      <c r="S1588"/>
      <c r="T1588"/>
      <c r="U1588"/>
      <c r="V1588"/>
    </row>
    <row r="1589" spans="3:22" s="14" customFormat="1" x14ac:dyDescent="0.3">
      <c r="C1589" s="90" t="s">
        <v>7518</v>
      </c>
      <c r="D1589" s="90" t="s">
        <v>7519</v>
      </c>
      <c r="E1589" s="90">
        <v>161631.07</v>
      </c>
      <c r="I1589"/>
      <c r="J1589"/>
      <c r="K1589"/>
      <c r="L1589" s="92"/>
      <c r="M1589" s="92"/>
      <c r="N1589" s="92"/>
      <c r="P1589"/>
      <c r="Q1589"/>
      <c r="R1589"/>
      <c r="S1589"/>
      <c r="T1589"/>
      <c r="U1589"/>
      <c r="V1589"/>
    </row>
    <row r="1590" spans="3:22" s="14" customFormat="1" x14ac:dyDescent="0.3">
      <c r="C1590" s="90" t="s">
        <v>7520</v>
      </c>
      <c r="D1590" s="90" t="s">
        <v>6281</v>
      </c>
      <c r="E1590" s="90">
        <v>17571.27</v>
      </c>
      <c r="I1590"/>
      <c r="J1590"/>
      <c r="K1590"/>
      <c r="L1590" s="92"/>
      <c r="M1590" s="92"/>
      <c r="N1590" s="92"/>
      <c r="P1590"/>
      <c r="Q1590"/>
      <c r="R1590"/>
      <c r="S1590"/>
      <c r="T1590"/>
      <c r="U1590"/>
      <c r="V1590"/>
    </row>
    <row r="1591" spans="3:22" s="14" customFormat="1" x14ac:dyDescent="0.3">
      <c r="C1591" s="90" t="s">
        <v>7521</v>
      </c>
      <c r="D1591" s="90" t="s">
        <v>7522</v>
      </c>
      <c r="E1591" s="90">
        <v>36043.089999999997</v>
      </c>
      <c r="I1591"/>
      <c r="J1591"/>
      <c r="K1591"/>
      <c r="L1591" s="92"/>
      <c r="M1591" s="92"/>
      <c r="N1591" s="92"/>
      <c r="P1591"/>
      <c r="Q1591"/>
      <c r="R1591"/>
      <c r="S1591"/>
      <c r="T1591"/>
      <c r="U1591"/>
      <c r="V1591"/>
    </row>
    <row r="1592" spans="3:22" s="14" customFormat="1" x14ac:dyDescent="0.3">
      <c r="C1592" s="90" t="s">
        <v>7523</v>
      </c>
      <c r="D1592" s="90" t="s">
        <v>7524</v>
      </c>
      <c r="E1592" s="90">
        <v>45535.8</v>
      </c>
      <c r="I1592"/>
      <c r="J1592"/>
      <c r="K1592"/>
      <c r="L1592" s="92"/>
      <c r="M1592" s="92"/>
      <c r="N1592" s="92"/>
      <c r="P1592"/>
      <c r="Q1592"/>
      <c r="R1592"/>
      <c r="S1592"/>
      <c r="T1592"/>
      <c r="U1592"/>
      <c r="V1592"/>
    </row>
    <row r="1593" spans="3:22" s="14" customFormat="1" x14ac:dyDescent="0.3">
      <c r="C1593" s="90" t="s">
        <v>7525</v>
      </c>
      <c r="D1593" s="90" t="s">
        <v>7526</v>
      </c>
      <c r="E1593" s="90">
        <v>47577.37</v>
      </c>
      <c r="I1593"/>
      <c r="J1593"/>
      <c r="K1593"/>
      <c r="L1593" s="92"/>
      <c r="M1593" s="92"/>
      <c r="N1593" s="92"/>
      <c r="P1593"/>
      <c r="Q1593"/>
      <c r="R1593"/>
      <c r="S1593"/>
      <c r="T1593"/>
      <c r="U1593"/>
      <c r="V1593"/>
    </row>
    <row r="1594" spans="3:22" s="14" customFormat="1" x14ac:dyDescent="0.3">
      <c r="C1594" s="90" t="s">
        <v>7527</v>
      </c>
      <c r="D1594" s="90" t="s">
        <v>7528</v>
      </c>
      <c r="E1594" s="90">
        <v>2611.11</v>
      </c>
      <c r="I1594"/>
      <c r="J1594"/>
      <c r="K1594"/>
      <c r="L1594" s="92"/>
      <c r="M1594" s="92"/>
      <c r="N1594" s="92"/>
      <c r="P1594"/>
      <c r="Q1594"/>
      <c r="R1594"/>
      <c r="S1594"/>
      <c r="T1594"/>
      <c r="U1594"/>
      <c r="V1594"/>
    </row>
    <row r="1595" spans="3:22" s="14" customFormat="1" x14ac:dyDescent="0.3">
      <c r="C1595" s="90" t="s">
        <v>7529</v>
      </c>
      <c r="D1595" s="90" t="s">
        <v>7530</v>
      </c>
      <c r="E1595" s="90">
        <v>19433.34</v>
      </c>
      <c r="I1595"/>
      <c r="J1595"/>
      <c r="K1595"/>
      <c r="L1595" s="92"/>
      <c r="M1595" s="92"/>
      <c r="N1595" s="92"/>
      <c r="P1595"/>
      <c r="Q1595"/>
      <c r="R1595"/>
      <c r="S1595"/>
      <c r="T1595"/>
      <c r="U1595"/>
      <c r="V1595"/>
    </row>
    <row r="1596" spans="3:22" s="14" customFormat="1" x14ac:dyDescent="0.3">
      <c r="C1596" s="90" t="s">
        <v>7531</v>
      </c>
      <c r="D1596" s="90" t="s">
        <v>7532</v>
      </c>
      <c r="E1596" s="90">
        <v>27340.93</v>
      </c>
      <c r="I1596"/>
      <c r="J1596"/>
      <c r="K1596"/>
      <c r="L1596" s="92"/>
      <c r="M1596" s="92"/>
      <c r="N1596" s="92"/>
      <c r="P1596"/>
      <c r="Q1596"/>
      <c r="R1596"/>
      <c r="S1596"/>
      <c r="T1596"/>
      <c r="U1596"/>
      <c r="V1596"/>
    </row>
    <row r="1597" spans="3:22" s="14" customFormat="1" x14ac:dyDescent="0.3">
      <c r="C1597" s="90" t="s">
        <v>7533</v>
      </c>
      <c r="D1597" s="90" t="s">
        <v>7534</v>
      </c>
      <c r="E1597" s="90">
        <v>25762.65</v>
      </c>
      <c r="I1597"/>
      <c r="J1597"/>
      <c r="K1597"/>
      <c r="L1597" s="92"/>
      <c r="M1597" s="92"/>
      <c r="N1597" s="92"/>
      <c r="P1597"/>
      <c r="Q1597"/>
      <c r="R1597"/>
      <c r="S1597"/>
      <c r="T1597"/>
      <c r="U1597"/>
      <c r="V1597"/>
    </row>
    <row r="1598" spans="3:22" s="14" customFormat="1" x14ac:dyDescent="0.3">
      <c r="C1598" s="90" t="s">
        <v>7535</v>
      </c>
      <c r="D1598" s="90" t="s">
        <v>7536</v>
      </c>
      <c r="E1598" s="90">
        <v>25762.65</v>
      </c>
      <c r="I1598"/>
      <c r="J1598"/>
      <c r="K1598"/>
      <c r="L1598" s="92"/>
      <c r="M1598" s="92"/>
      <c r="N1598" s="92"/>
      <c r="P1598"/>
      <c r="Q1598"/>
      <c r="R1598"/>
      <c r="S1598"/>
      <c r="T1598"/>
      <c r="U1598"/>
      <c r="V1598"/>
    </row>
    <row r="1599" spans="3:22" s="14" customFormat="1" x14ac:dyDescent="0.3">
      <c r="C1599" s="90" t="s">
        <v>7537</v>
      </c>
      <c r="D1599" s="90" t="s">
        <v>7538</v>
      </c>
      <c r="E1599" s="90">
        <v>25762.65</v>
      </c>
      <c r="I1599"/>
      <c r="J1599"/>
      <c r="K1599"/>
      <c r="L1599" s="92"/>
      <c r="M1599" s="92"/>
      <c r="N1599" s="92"/>
      <c r="P1599"/>
      <c r="Q1599"/>
      <c r="R1599"/>
      <c r="S1599"/>
      <c r="T1599"/>
      <c r="U1599"/>
      <c r="V1599"/>
    </row>
    <row r="1600" spans="3:22" s="14" customFormat="1" x14ac:dyDescent="0.3">
      <c r="C1600" s="90" t="s">
        <v>7539</v>
      </c>
      <c r="D1600" s="90" t="s">
        <v>7540</v>
      </c>
      <c r="E1600" s="90">
        <v>28059.29</v>
      </c>
      <c r="I1600"/>
      <c r="J1600"/>
      <c r="K1600"/>
      <c r="L1600" s="92"/>
      <c r="M1600" s="92"/>
      <c r="N1600" s="92"/>
      <c r="P1600"/>
      <c r="Q1600"/>
      <c r="R1600"/>
      <c r="S1600"/>
      <c r="T1600"/>
      <c r="U1600"/>
      <c r="V1600"/>
    </row>
    <row r="1601" spans="3:22" s="14" customFormat="1" x14ac:dyDescent="0.3">
      <c r="C1601" s="90" t="s">
        <v>7541</v>
      </c>
      <c r="D1601" s="90" t="s">
        <v>7542</v>
      </c>
      <c r="E1601" s="90">
        <v>4886.55</v>
      </c>
      <c r="I1601"/>
      <c r="J1601"/>
      <c r="K1601"/>
      <c r="L1601" s="92"/>
      <c r="M1601" s="92"/>
      <c r="N1601" s="92"/>
      <c r="P1601"/>
      <c r="Q1601"/>
      <c r="R1601"/>
      <c r="S1601"/>
      <c r="T1601"/>
      <c r="U1601"/>
      <c r="V1601"/>
    </row>
    <row r="1602" spans="3:22" s="14" customFormat="1" x14ac:dyDescent="0.3">
      <c r="C1602" s="90" t="s">
        <v>7543</v>
      </c>
      <c r="D1602" s="90" t="s">
        <v>7544</v>
      </c>
      <c r="E1602" s="90">
        <v>229627.7</v>
      </c>
      <c r="I1602"/>
      <c r="J1602"/>
      <c r="K1602"/>
      <c r="L1602" s="92"/>
      <c r="M1602" s="92"/>
      <c r="N1602" s="92"/>
      <c r="P1602"/>
      <c r="Q1602"/>
      <c r="R1602"/>
      <c r="S1602"/>
      <c r="T1602"/>
      <c r="U1602"/>
      <c r="V1602"/>
    </row>
    <row r="1603" spans="3:22" s="14" customFormat="1" x14ac:dyDescent="0.3">
      <c r="C1603" s="90" t="s">
        <v>7545</v>
      </c>
      <c r="D1603" s="90" t="s">
        <v>7546</v>
      </c>
      <c r="E1603" s="90">
        <v>4718.2</v>
      </c>
      <c r="I1603"/>
      <c r="J1603"/>
      <c r="K1603"/>
      <c r="L1603" s="92"/>
      <c r="M1603" s="92"/>
      <c r="N1603" s="92"/>
      <c r="P1603"/>
      <c r="Q1603"/>
      <c r="R1603"/>
      <c r="S1603"/>
      <c r="T1603"/>
      <c r="U1603"/>
      <c r="V1603"/>
    </row>
    <row r="1604" spans="3:22" s="14" customFormat="1" x14ac:dyDescent="0.3">
      <c r="C1604" s="90" t="s">
        <v>7547</v>
      </c>
      <c r="D1604" s="90" t="s">
        <v>7548</v>
      </c>
      <c r="E1604" s="90">
        <v>84997.07</v>
      </c>
      <c r="I1604"/>
      <c r="J1604"/>
      <c r="K1604"/>
      <c r="L1604" s="92"/>
      <c r="M1604" s="92"/>
      <c r="N1604" s="92"/>
      <c r="P1604"/>
      <c r="Q1604"/>
      <c r="R1604"/>
      <c r="S1604"/>
      <c r="T1604"/>
      <c r="U1604"/>
      <c r="V1604"/>
    </row>
    <row r="1605" spans="3:22" s="14" customFormat="1" x14ac:dyDescent="0.3">
      <c r="C1605" s="90" t="s">
        <v>7549</v>
      </c>
      <c r="D1605" s="90" t="s">
        <v>7550</v>
      </c>
      <c r="E1605" s="90">
        <v>40507.65</v>
      </c>
      <c r="I1605"/>
      <c r="J1605"/>
      <c r="K1605"/>
      <c r="L1605" s="92"/>
      <c r="M1605" s="92"/>
      <c r="N1605" s="92"/>
      <c r="P1605"/>
      <c r="Q1605"/>
      <c r="R1605"/>
      <c r="S1605"/>
      <c r="T1605"/>
      <c r="U1605"/>
      <c r="V1605"/>
    </row>
    <row r="1606" spans="3:22" s="14" customFormat="1" x14ac:dyDescent="0.3">
      <c r="C1606" s="90" t="s">
        <v>7551</v>
      </c>
      <c r="D1606" s="90" t="s">
        <v>7552</v>
      </c>
      <c r="E1606" s="90">
        <v>2774.8</v>
      </c>
      <c r="I1606"/>
      <c r="J1606"/>
      <c r="K1606"/>
      <c r="L1606" s="92"/>
      <c r="M1606" s="92"/>
      <c r="N1606" s="92"/>
      <c r="P1606"/>
      <c r="Q1606"/>
      <c r="R1606"/>
      <c r="S1606"/>
      <c r="T1606"/>
      <c r="U1606"/>
      <c r="V1606"/>
    </row>
    <row r="1607" spans="3:22" s="14" customFormat="1" x14ac:dyDescent="0.3">
      <c r="C1607" s="90" t="s">
        <v>7553</v>
      </c>
      <c r="D1607" s="90" t="s">
        <v>7554</v>
      </c>
      <c r="E1607" s="90">
        <v>220641.55</v>
      </c>
      <c r="I1607"/>
      <c r="J1607"/>
      <c r="K1607"/>
      <c r="L1607" s="92"/>
      <c r="M1607" s="92"/>
      <c r="N1607" s="92"/>
      <c r="P1607"/>
      <c r="Q1607"/>
      <c r="R1607"/>
      <c r="S1607"/>
      <c r="T1607"/>
      <c r="U1607"/>
      <c r="V1607"/>
    </row>
    <row r="1608" spans="3:22" s="14" customFormat="1" x14ac:dyDescent="0.3">
      <c r="C1608" s="90" t="s">
        <v>7555</v>
      </c>
      <c r="D1608" s="90" t="s">
        <v>7556</v>
      </c>
      <c r="E1608" s="90">
        <v>31648.73</v>
      </c>
      <c r="I1608"/>
      <c r="J1608"/>
      <c r="K1608"/>
      <c r="L1608" s="92"/>
      <c r="M1608" s="92"/>
      <c r="N1608" s="92"/>
      <c r="P1608"/>
      <c r="Q1608"/>
      <c r="R1608"/>
      <c r="S1608"/>
      <c r="T1608"/>
      <c r="U1608"/>
      <c r="V1608"/>
    </row>
    <row r="1609" spans="3:22" s="14" customFormat="1" x14ac:dyDescent="0.3">
      <c r="C1609" s="90" t="s">
        <v>7557</v>
      </c>
      <c r="D1609" s="90" t="s">
        <v>7558</v>
      </c>
      <c r="E1609" s="90">
        <v>18451</v>
      </c>
      <c r="I1609"/>
      <c r="J1609"/>
      <c r="K1609"/>
      <c r="L1609" s="92"/>
      <c r="M1609" s="92"/>
      <c r="N1609" s="92"/>
      <c r="P1609"/>
      <c r="Q1609"/>
      <c r="R1609"/>
      <c r="S1609"/>
      <c r="T1609"/>
      <c r="U1609"/>
      <c r="V1609"/>
    </row>
    <row r="1610" spans="3:22" s="14" customFormat="1" x14ac:dyDescent="0.3">
      <c r="C1610" s="90" t="s">
        <v>7559</v>
      </c>
      <c r="D1610" s="90" t="s">
        <v>7560</v>
      </c>
      <c r="E1610" s="90">
        <v>277212.64</v>
      </c>
      <c r="I1610"/>
      <c r="J1610"/>
      <c r="K1610"/>
      <c r="L1610" s="92"/>
      <c r="M1610" s="92"/>
      <c r="N1610" s="92"/>
      <c r="P1610"/>
      <c r="Q1610"/>
      <c r="R1610"/>
      <c r="S1610"/>
      <c r="T1610"/>
      <c r="U1610"/>
      <c r="V1610"/>
    </row>
    <row r="1611" spans="3:22" s="14" customFormat="1" x14ac:dyDescent="0.3">
      <c r="C1611" s="90" t="s">
        <v>7561</v>
      </c>
      <c r="D1611" s="90" t="s">
        <v>7562</v>
      </c>
      <c r="E1611" s="90">
        <v>18511.509999999998</v>
      </c>
      <c r="I1611"/>
      <c r="J1611"/>
      <c r="K1611"/>
      <c r="L1611" s="92"/>
      <c r="M1611" s="92"/>
      <c r="N1611" s="92"/>
      <c r="P1611"/>
      <c r="Q1611"/>
      <c r="R1611"/>
      <c r="S1611"/>
      <c r="T1611"/>
      <c r="U1611"/>
      <c r="V1611"/>
    </row>
    <row r="1612" spans="3:22" s="14" customFormat="1" x14ac:dyDescent="0.3">
      <c r="C1612" s="90" t="s">
        <v>7563</v>
      </c>
      <c r="D1612" s="90" t="s">
        <v>7564</v>
      </c>
      <c r="E1612" s="90">
        <v>11394.94</v>
      </c>
      <c r="I1612"/>
      <c r="J1612"/>
      <c r="K1612"/>
      <c r="L1612" s="92"/>
      <c r="M1612" s="92"/>
      <c r="N1612" s="92"/>
      <c r="P1612"/>
      <c r="Q1612"/>
      <c r="R1612"/>
      <c r="S1612"/>
      <c r="T1612"/>
      <c r="U1612"/>
      <c r="V1612"/>
    </row>
    <row r="1613" spans="3:22" s="14" customFormat="1" x14ac:dyDescent="0.3">
      <c r="C1613" s="90" t="s">
        <v>7565</v>
      </c>
      <c r="D1613" s="90" t="s">
        <v>7566</v>
      </c>
      <c r="E1613" s="90">
        <v>13941.31</v>
      </c>
      <c r="I1613"/>
      <c r="J1613"/>
      <c r="K1613"/>
      <c r="L1613" s="92"/>
      <c r="M1613" s="92"/>
      <c r="N1613" s="92"/>
      <c r="P1613"/>
      <c r="Q1613"/>
      <c r="R1613"/>
      <c r="S1613"/>
      <c r="T1613"/>
      <c r="U1613"/>
      <c r="V1613"/>
    </row>
    <row r="1614" spans="3:22" s="14" customFormat="1" x14ac:dyDescent="0.3">
      <c r="C1614" s="90" t="s">
        <v>7567</v>
      </c>
      <c r="D1614" s="90" t="s">
        <v>7568</v>
      </c>
      <c r="E1614" s="90">
        <v>9397.9599999999991</v>
      </c>
      <c r="I1614"/>
      <c r="J1614"/>
      <c r="K1614"/>
      <c r="L1614" s="92"/>
      <c r="M1614" s="92"/>
      <c r="N1614" s="92"/>
      <c r="P1614"/>
      <c r="Q1614"/>
      <c r="R1614"/>
      <c r="S1614"/>
      <c r="T1614"/>
      <c r="U1614"/>
      <c r="V1614"/>
    </row>
    <row r="1615" spans="3:22" s="14" customFormat="1" x14ac:dyDescent="0.3">
      <c r="C1615" s="90" t="s">
        <v>7569</v>
      </c>
      <c r="D1615" s="90" t="s">
        <v>7570</v>
      </c>
      <c r="E1615" s="90">
        <v>13728</v>
      </c>
      <c r="I1615"/>
      <c r="J1615"/>
      <c r="K1615"/>
      <c r="L1615" s="92"/>
      <c r="M1615" s="92"/>
      <c r="N1615" s="92"/>
      <c r="P1615"/>
      <c r="Q1615"/>
      <c r="R1615"/>
      <c r="S1615"/>
      <c r="T1615"/>
      <c r="U1615"/>
      <c r="V1615"/>
    </row>
    <row r="1616" spans="3:22" s="14" customFormat="1" x14ac:dyDescent="0.3">
      <c r="C1616" s="90" t="s">
        <v>7571</v>
      </c>
      <c r="D1616" s="90" t="s">
        <v>7572</v>
      </c>
      <c r="E1616" s="90">
        <v>1340.93</v>
      </c>
      <c r="I1616"/>
      <c r="J1616"/>
      <c r="K1616"/>
      <c r="L1616" s="92"/>
      <c r="M1616" s="92"/>
      <c r="N1616" s="92"/>
      <c r="P1616"/>
      <c r="Q1616"/>
      <c r="R1616"/>
      <c r="S1616"/>
      <c r="T1616"/>
      <c r="U1616"/>
      <c r="V1616"/>
    </row>
    <row r="1617" spans="3:22" s="14" customFormat="1" x14ac:dyDescent="0.3">
      <c r="C1617" s="90" t="s">
        <v>7573</v>
      </c>
      <c r="D1617" s="90" t="s">
        <v>7574</v>
      </c>
      <c r="E1617" s="90">
        <v>4698.9799999999996</v>
      </c>
      <c r="I1617"/>
      <c r="J1617"/>
      <c r="K1617"/>
      <c r="L1617" s="92"/>
      <c r="M1617" s="92"/>
      <c r="N1617" s="92"/>
      <c r="P1617"/>
      <c r="Q1617"/>
      <c r="R1617"/>
      <c r="S1617"/>
      <c r="T1617"/>
      <c r="U1617"/>
      <c r="V1617"/>
    </row>
    <row r="1618" spans="3:22" s="14" customFormat="1" x14ac:dyDescent="0.3">
      <c r="C1618" s="90" t="s">
        <v>7575</v>
      </c>
      <c r="D1618" s="90" t="s">
        <v>7576</v>
      </c>
      <c r="E1618" s="90">
        <v>4698.9799999999996</v>
      </c>
      <c r="I1618"/>
      <c r="J1618"/>
      <c r="K1618"/>
      <c r="L1618" s="92"/>
      <c r="M1618" s="92"/>
      <c r="N1618" s="92"/>
      <c r="P1618"/>
      <c r="Q1618"/>
      <c r="R1618"/>
      <c r="S1618"/>
      <c r="T1618"/>
      <c r="U1618"/>
      <c r="V1618"/>
    </row>
    <row r="1619" spans="3:22" s="14" customFormat="1" x14ac:dyDescent="0.3">
      <c r="C1619" s="90" t="s">
        <v>7577</v>
      </c>
      <c r="D1619" s="90" t="s">
        <v>7578</v>
      </c>
      <c r="E1619" s="90">
        <v>9397.9599999999991</v>
      </c>
      <c r="I1619"/>
      <c r="J1619"/>
      <c r="K1619"/>
      <c r="L1619" s="92"/>
      <c r="M1619" s="92"/>
      <c r="N1619" s="92"/>
      <c r="P1619"/>
      <c r="Q1619"/>
      <c r="R1619"/>
      <c r="S1619"/>
      <c r="T1619"/>
      <c r="U1619"/>
      <c r="V1619"/>
    </row>
    <row r="1620" spans="3:22" s="14" customFormat="1" x14ac:dyDescent="0.3">
      <c r="C1620" s="90" t="s">
        <v>7579</v>
      </c>
      <c r="D1620" s="90" t="s">
        <v>7580</v>
      </c>
      <c r="E1620" s="90">
        <v>302.19</v>
      </c>
      <c r="I1620"/>
      <c r="J1620"/>
      <c r="K1620"/>
      <c r="L1620" s="92"/>
      <c r="M1620" s="92"/>
      <c r="N1620" s="92"/>
      <c r="P1620"/>
      <c r="Q1620"/>
      <c r="R1620"/>
      <c r="S1620"/>
      <c r="T1620"/>
      <c r="U1620"/>
      <c r="V1620"/>
    </row>
    <row r="1621" spans="3:22" s="14" customFormat="1" x14ac:dyDescent="0.3">
      <c r="C1621" s="90" t="s">
        <v>7581</v>
      </c>
      <c r="D1621" s="90" t="s">
        <v>7582</v>
      </c>
      <c r="E1621" s="90">
        <v>34646.6</v>
      </c>
      <c r="I1621"/>
      <c r="J1621"/>
      <c r="K1621"/>
      <c r="L1621" s="92"/>
      <c r="M1621" s="92"/>
      <c r="N1621" s="92"/>
      <c r="P1621"/>
      <c r="Q1621"/>
      <c r="R1621"/>
      <c r="S1621"/>
      <c r="T1621"/>
      <c r="U1621"/>
      <c r="V1621"/>
    </row>
    <row r="1622" spans="3:22" s="14" customFormat="1" x14ac:dyDescent="0.3">
      <c r="C1622" s="90" t="s">
        <v>7583</v>
      </c>
      <c r="D1622" s="90" t="s">
        <v>7584</v>
      </c>
      <c r="E1622" s="90">
        <v>34646.6</v>
      </c>
      <c r="I1622"/>
      <c r="J1622"/>
      <c r="K1622"/>
      <c r="L1622" s="92"/>
      <c r="M1622" s="92"/>
      <c r="N1622" s="92"/>
      <c r="P1622"/>
      <c r="Q1622"/>
      <c r="R1622"/>
      <c r="S1622"/>
      <c r="T1622"/>
      <c r="U1622"/>
      <c r="V1622"/>
    </row>
    <row r="1623" spans="3:22" s="14" customFormat="1" x14ac:dyDescent="0.3">
      <c r="C1623" s="90" t="s">
        <v>7585</v>
      </c>
      <c r="D1623" s="90" t="s">
        <v>7586</v>
      </c>
      <c r="E1623" s="90">
        <v>34646.6</v>
      </c>
      <c r="I1623"/>
      <c r="J1623"/>
      <c r="K1623"/>
      <c r="L1623" s="92"/>
      <c r="M1623" s="92"/>
      <c r="N1623" s="92"/>
      <c r="P1623"/>
      <c r="Q1623"/>
      <c r="R1623"/>
      <c r="S1623"/>
      <c r="T1623"/>
      <c r="U1623"/>
      <c r="V1623"/>
    </row>
    <row r="1624" spans="3:22" s="14" customFormat="1" x14ac:dyDescent="0.3">
      <c r="C1624" s="90" t="s">
        <v>7587</v>
      </c>
      <c r="D1624" s="90" t="s">
        <v>7588</v>
      </c>
      <c r="E1624" s="90">
        <v>22894.29</v>
      </c>
      <c r="I1624"/>
      <c r="J1624"/>
      <c r="K1624"/>
      <c r="L1624" s="92"/>
      <c r="M1624" s="92"/>
      <c r="N1624" s="92"/>
      <c r="P1624"/>
      <c r="Q1624"/>
      <c r="R1624"/>
      <c r="S1624"/>
      <c r="T1624"/>
      <c r="U1624"/>
      <c r="V1624"/>
    </row>
    <row r="1625" spans="3:22" s="14" customFormat="1" x14ac:dyDescent="0.3">
      <c r="C1625" s="90" t="s">
        <v>7589</v>
      </c>
      <c r="D1625" s="90" t="s">
        <v>7590</v>
      </c>
      <c r="E1625" s="90">
        <v>27841.53</v>
      </c>
      <c r="I1625"/>
      <c r="J1625"/>
      <c r="K1625"/>
      <c r="L1625" s="92"/>
      <c r="M1625" s="92"/>
      <c r="N1625" s="92"/>
      <c r="P1625"/>
      <c r="Q1625"/>
      <c r="R1625"/>
      <c r="S1625"/>
      <c r="T1625"/>
      <c r="U1625"/>
      <c r="V1625"/>
    </row>
    <row r="1626" spans="3:22" s="14" customFormat="1" x14ac:dyDescent="0.3">
      <c r="C1626" s="90" t="s">
        <v>7591</v>
      </c>
      <c r="D1626" s="90" t="s">
        <v>7592</v>
      </c>
      <c r="E1626" s="90">
        <v>22894.29</v>
      </c>
      <c r="I1626"/>
      <c r="J1626"/>
      <c r="K1626"/>
      <c r="L1626" s="92"/>
      <c r="M1626" s="92"/>
      <c r="N1626" s="92"/>
      <c r="P1626"/>
      <c r="Q1626"/>
      <c r="R1626"/>
      <c r="S1626"/>
      <c r="T1626"/>
      <c r="U1626"/>
      <c r="V1626"/>
    </row>
    <row r="1627" spans="3:22" s="14" customFormat="1" x14ac:dyDescent="0.3">
      <c r="C1627" s="90" t="s">
        <v>7593</v>
      </c>
      <c r="D1627" s="90" t="s">
        <v>7594</v>
      </c>
      <c r="E1627" s="90">
        <v>25425.19</v>
      </c>
      <c r="I1627"/>
      <c r="J1627"/>
      <c r="K1627"/>
      <c r="L1627" s="92"/>
      <c r="M1627" s="92"/>
      <c r="N1627" s="92"/>
      <c r="P1627"/>
      <c r="Q1627"/>
      <c r="R1627"/>
      <c r="S1627"/>
      <c r="T1627"/>
      <c r="U1627"/>
      <c r="V1627"/>
    </row>
    <row r="1628" spans="3:22" s="14" customFormat="1" x14ac:dyDescent="0.3">
      <c r="C1628" s="90" t="s">
        <v>7595</v>
      </c>
      <c r="D1628" s="90" t="s">
        <v>7596</v>
      </c>
      <c r="E1628" s="90">
        <v>25425.19</v>
      </c>
      <c r="I1628"/>
      <c r="J1628"/>
      <c r="K1628"/>
      <c r="L1628" s="92"/>
      <c r="M1628" s="92"/>
      <c r="N1628" s="92"/>
      <c r="P1628"/>
      <c r="Q1628"/>
      <c r="R1628"/>
      <c r="S1628"/>
      <c r="T1628"/>
      <c r="U1628"/>
      <c r="V1628"/>
    </row>
    <row r="1629" spans="3:22" s="14" customFormat="1" x14ac:dyDescent="0.3">
      <c r="C1629" s="90" t="s">
        <v>7597</v>
      </c>
      <c r="D1629" s="90" t="s">
        <v>7598</v>
      </c>
      <c r="E1629" s="90">
        <v>27841.53</v>
      </c>
      <c r="I1629"/>
      <c r="J1629"/>
      <c r="K1629"/>
      <c r="L1629" s="92"/>
      <c r="M1629" s="92"/>
      <c r="N1629" s="92"/>
      <c r="P1629"/>
      <c r="Q1629"/>
      <c r="R1629"/>
      <c r="S1629"/>
      <c r="T1629"/>
      <c r="U1629"/>
      <c r="V1629"/>
    </row>
    <row r="1630" spans="3:22" s="14" customFormat="1" x14ac:dyDescent="0.3">
      <c r="C1630" s="90" t="s">
        <v>7599</v>
      </c>
      <c r="D1630" s="90" t="s">
        <v>7600</v>
      </c>
      <c r="E1630" s="90">
        <v>22894.29</v>
      </c>
      <c r="I1630"/>
      <c r="J1630"/>
      <c r="K1630"/>
      <c r="L1630" s="92"/>
      <c r="M1630" s="92"/>
      <c r="N1630" s="92"/>
      <c r="P1630"/>
      <c r="Q1630"/>
      <c r="R1630"/>
      <c r="S1630"/>
      <c r="T1630"/>
      <c r="U1630"/>
      <c r="V1630"/>
    </row>
    <row r="1631" spans="3:22" s="14" customFormat="1" x14ac:dyDescent="0.3">
      <c r="C1631" s="90" t="s">
        <v>7601</v>
      </c>
      <c r="D1631" s="90" t="s">
        <v>7602</v>
      </c>
      <c r="E1631" s="90">
        <v>34646.6</v>
      </c>
      <c r="I1631"/>
      <c r="J1631"/>
      <c r="K1631"/>
      <c r="L1631" s="92"/>
      <c r="M1631" s="92"/>
      <c r="N1631" s="92"/>
      <c r="P1631"/>
      <c r="Q1631"/>
      <c r="R1631"/>
      <c r="S1631"/>
      <c r="T1631"/>
      <c r="U1631"/>
      <c r="V1631"/>
    </row>
    <row r="1632" spans="3:22" s="14" customFormat="1" x14ac:dyDescent="0.3">
      <c r="C1632" s="90" t="s">
        <v>7603</v>
      </c>
      <c r="D1632" s="90" t="s">
        <v>7604</v>
      </c>
      <c r="E1632" s="90">
        <v>25425.19</v>
      </c>
      <c r="I1632"/>
      <c r="J1632"/>
      <c r="K1632"/>
      <c r="L1632" s="92"/>
      <c r="M1632" s="92"/>
      <c r="N1632" s="92"/>
      <c r="P1632"/>
      <c r="Q1632"/>
      <c r="R1632"/>
      <c r="S1632"/>
      <c r="T1632"/>
      <c r="U1632"/>
      <c r="V1632"/>
    </row>
    <row r="1633" spans="3:22" s="14" customFormat="1" x14ac:dyDescent="0.3">
      <c r="C1633" s="90" t="s">
        <v>7605</v>
      </c>
      <c r="D1633" s="90" t="s">
        <v>7606</v>
      </c>
      <c r="E1633" s="90">
        <v>25425.19</v>
      </c>
      <c r="I1633"/>
      <c r="J1633"/>
      <c r="K1633"/>
      <c r="L1633" s="92"/>
      <c r="M1633" s="92"/>
      <c r="N1633" s="92"/>
      <c r="P1633"/>
      <c r="Q1633"/>
      <c r="R1633"/>
      <c r="S1633"/>
      <c r="T1633"/>
      <c r="U1633"/>
      <c r="V1633"/>
    </row>
    <row r="1634" spans="3:22" s="14" customFormat="1" x14ac:dyDescent="0.3">
      <c r="C1634" s="90" t="s">
        <v>7607</v>
      </c>
      <c r="D1634" s="90" t="s">
        <v>7608</v>
      </c>
      <c r="E1634" s="90">
        <v>27841.53</v>
      </c>
      <c r="I1634"/>
      <c r="J1634"/>
      <c r="K1634"/>
      <c r="L1634" s="92"/>
      <c r="M1634" s="92"/>
      <c r="N1634" s="92"/>
      <c r="P1634"/>
      <c r="Q1634"/>
      <c r="R1634"/>
      <c r="S1634"/>
      <c r="T1634"/>
      <c r="U1634"/>
      <c r="V1634"/>
    </row>
    <row r="1635" spans="3:22" s="14" customFormat="1" x14ac:dyDescent="0.3">
      <c r="C1635" s="90" t="s">
        <v>7609</v>
      </c>
      <c r="D1635" s="90" t="s">
        <v>7610</v>
      </c>
      <c r="E1635" s="90">
        <v>34646.6</v>
      </c>
      <c r="I1635"/>
      <c r="J1635"/>
      <c r="K1635"/>
      <c r="L1635" s="92"/>
      <c r="M1635" s="92"/>
      <c r="N1635" s="92"/>
      <c r="P1635"/>
      <c r="Q1635"/>
      <c r="R1635"/>
      <c r="S1635"/>
      <c r="T1635"/>
      <c r="U1635"/>
      <c r="V1635"/>
    </row>
    <row r="1636" spans="3:22" s="14" customFormat="1" x14ac:dyDescent="0.3">
      <c r="C1636" s="90" t="s">
        <v>7611</v>
      </c>
      <c r="D1636" s="90" t="s">
        <v>7612</v>
      </c>
      <c r="E1636" s="90">
        <v>14978.69</v>
      </c>
      <c r="I1636"/>
      <c r="J1636"/>
      <c r="K1636"/>
      <c r="L1636" s="92"/>
      <c r="M1636" s="92"/>
      <c r="N1636" s="92"/>
      <c r="P1636"/>
      <c r="Q1636"/>
      <c r="R1636"/>
      <c r="S1636"/>
      <c r="T1636"/>
      <c r="U1636"/>
      <c r="V1636"/>
    </row>
    <row r="1637" spans="3:22" s="14" customFormat="1" x14ac:dyDescent="0.3">
      <c r="C1637" s="90" t="s">
        <v>7613</v>
      </c>
      <c r="D1637" s="90" t="s">
        <v>7614</v>
      </c>
      <c r="E1637" s="90">
        <v>15849.92</v>
      </c>
      <c r="I1637"/>
      <c r="J1637"/>
      <c r="K1637"/>
      <c r="L1637" s="92"/>
      <c r="M1637" s="92"/>
      <c r="N1637" s="92"/>
      <c r="P1637"/>
      <c r="Q1637"/>
      <c r="R1637"/>
      <c r="S1637"/>
      <c r="T1637"/>
      <c r="U1637"/>
      <c r="V1637"/>
    </row>
    <row r="1638" spans="3:22" s="14" customFormat="1" x14ac:dyDescent="0.3">
      <c r="C1638" s="90" t="s">
        <v>7615</v>
      </c>
      <c r="D1638" s="90" t="s">
        <v>7616</v>
      </c>
      <c r="E1638" s="90">
        <v>15849.92</v>
      </c>
      <c r="I1638"/>
      <c r="J1638"/>
      <c r="K1638"/>
      <c r="L1638" s="92"/>
      <c r="M1638" s="92"/>
      <c r="N1638" s="92"/>
      <c r="P1638"/>
      <c r="Q1638"/>
      <c r="R1638"/>
      <c r="S1638"/>
      <c r="T1638"/>
      <c r="U1638"/>
      <c r="V1638"/>
    </row>
    <row r="1639" spans="3:22" s="14" customFormat="1" x14ac:dyDescent="0.3">
      <c r="C1639" s="90" t="s">
        <v>7617</v>
      </c>
      <c r="D1639" s="90" t="s">
        <v>7618</v>
      </c>
      <c r="E1639" s="90">
        <v>34646.6</v>
      </c>
      <c r="I1639"/>
      <c r="J1639"/>
      <c r="K1639"/>
      <c r="L1639" s="92"/>
      <c r="M1639" s="92"/>
      <c r="N1639" s="92"/>
      <c r="P1639"/>
      <c r="Q1639"/>
      <c r="R1639"/>
      <c r="S1639"/>
      <c r="T1639"/>
      <c r="U1639"/>
      <c r="V1639"/>
    </row>
    <row r="1640" spans="3:22" s="14" customFormat="1" x14ac:dyDescent="0.3">
      <c r="C1640" s="90" t="s">
        <v>7619</v>
      </c>
      <c r="D1640" s="90" t="s">
        <v>7620</v>
      </c>
      <c r="E1640" s="90">
        <v>15849.92</v>
      </c>
      <c r="I1640"/>
      <c r="J1640"/>
      <c r="K1640"/>
      <c r="L1640" s="92"/>
      <c r="M1640" s="92"/>
      <c r="N1640" s="92"/>
      <c r="P1640"/>
      <c r="Q1640"/>
      <c r="R1640"/>
      <c r="S1640"/>
      <c r="T1640"/>
      <c r="U1640"/>
      <c r="V1640"/>
    </row>
    <row r="1641" spans="3:22" s="14" customFormat="1" x14ac:dyDescent="0.3">
      <c r="C1641" s="90" t="s">
        <v>7621</v>
      </c>
      <c r="D1641" s="90" t="s">
        <v>7622</v>
      </c>
      <c r="E1641" s="90">
        <v>45535.6</v>
      </c>
      <c r="I1641"/>
      <c r="J1641"/>
      <c r="K1641"/>
      <c r="L1641" s="92"/>
      <c r="M1641" s="92"/>
      <c r="N1641" s="92"/>
      <c r="P1641"/>
      <c r="Q1641"/>
      <c r="R1641"/>
      <c r="S1641"/>
      <c r="T1641"/>
      <c r="U1641"/>
      <c r="V1641"/>
    </row>
    <row r="1642" spans="3:22" s="14" customFormat="1" x14ac:dyDescent="0.3">
      <c r="C1642" s="90" t="s">
        <v>7623</v>
      </c>
      <c r="D1642" s="90" t="s">
        <v>7624</v>
      </c>
      <c r="E1642" s="90">
        <v>45535.6</v>
      </c>
      <c r="I1642"/>
      <c r="J1642"/>
      <c r="K1642"/>
      <c r="L1642" s="92"/>
      <c r="M1642" s="92"/>
      <c r="N1642" s="92"/>
      <c r="P1642"/>
      <c r="Q1642"/>
      <c r="R1642"/>
      <c r="S1642"/>
      <c r="T1642"/>
      <c r="U1642"/>
      <c r="V1642"/>
    </row>
    <row r="1643" spans="3:22" s="14" customFormat="1" x14ac:dyDescent="0.3">
      <c r="C1643" s="90" t="s">
        <v>7625</v>
      </c>
      <c r="D1643" s="90" t="s">
        <v>7626</v>
      </c>
      <c r="E1643" s="90">
        <v>45535.6</v>
      </c>
      <c r="I1643"/>
      <c r="J1643"/>
      <c r="K1643"/>
      <c r="L1643" s="92"/>
      <c r="M1643" s="92"/>
      <c r="N1643" s="92"/>
      <c r="P1643"/>
      <c r="Q1643"/>
      <c r="R1643"/>
      <c r="S1643"/>
      <c r="T1643"/>
      <c r="U1643"/>
      <c r="V1643"/>
    </row>
    <row r="1644" spans="3:22" s="14" customFormat="1" x14ac:dyDescent="0.3">
      <c r="C1644" s="90" t="s">
        <v>7627</v>
      </c>
      <c r="D1644" s="90" t="s">
        <v>7628</v>
      </c>
      <c r="E1644" s="90">
        <v>37049.480000000003</v>
      </c>
      <c r="I1644"/>
      <c r="J1644"/>
      <c r="K1644"/>
      <c r="L1644" s="92"/>
      <c r="M1644" s="92"/>
      <c r="N1644" s="92"/>
      <c r="P1644"/>
      <c r="Q1644"/>
      <c r="R1644"/>
      <c r="S1644"/>
      <c r="T1644"/>
      <c r="U1644"/>
      <c r="V1644"/>
    </row>
    <row r="1645" spans="3:22" s="14" customFormat="1" x14ac:dyDescent="0.3">
      <c r="C1645" s="90" t="s">
        <v>7629</v>
      </c>
      <c r="D1645" s="90" t="s">
        <v>7630</v>
      </c>
      <c r="E1645" s="90">
        <v>88105.02</v>
      </c>
      <c r="I1645"/>
      <c r="J1645"/>
      <c r="K1645"/>
      <c r="L1645" s="92"/>
      <c r="M1645" s="92"/>
      <c r="N1645" s="92"/>
      <c r="P1645"/>
      <c r="Q1645"/>
      <c r="R1645"/>
      <c r="S1645"/>
      <c r="T1645"/>
      <c r="U1645"/>
      <c r="V1645"/>
    </row>
    <row r="1646" spans="3:22" s="14" customFormat="1" x14ac:dyDescent="0.3">
      <c r="C1646" s="90" t="s">
        <v>7631</v>
      </c>
      <c r="D1646" s="90" t="s">
        <v>7632</v>
      </c>
      <c r="E1646" s="90">
        <v>70182.929999999993</v>
      </c>
      <c r="I1646"/>
      <c r="J1646"/>
      <c r="K1646"/>
      <c r="L1646" s="92"/>
      <c r="M1646" s="92"/>
      <c r="N1646" s="92"/>
      <c r="P1646"/>
      <c r="Q1646"/>
      <c r="R1646"/>
      <c r="S1646"/>
      <c r="T1646"/>
      <c r="U1646"/>
      <c r="V1646"/>
    </row>
    <row r="1647" spans="3:22" s="14" customFormat="1" x14ac:dyDescent="0.3">
      <c r="C1647" s="90" t="s">
        <v>7633</v>
      </c>
      <c r="D1647" s="90" t="s">
        <v>7634</v>
      </c>
      <c r="E1647" s="90">
        <v>23448.45</v>
      </c>
      <c r="I1647"/>
      <c r="J1647"/>
      <c r="K1647"/>
      <c r="L1647" s="92"/>
      <c r="M1647" s="92"/>
      <c r="N1647" s="92"/>
      <c r="P1647"/>
      <c r="Q1647"/>
      <c r="R1647"/>
      <c r="S1647"/>
      <c r="T1647"/>
      <c r="U1647"/>
      <c r="V1647"/>
    </row>
    <row r="1648" spans="3:22" s="14" customFormat="1" x14ac:dyDescent="0.3">
      <c r="C1648" s="90" t="s">
        <v>7635</v>
      </c>
      <c r="D1648" s="90" t="s">
        <v>7636</v>
      </c>
      <c r="E1648" s="90">
        <v>23448.45</v>
      </c>
      <c r="I1648"/>
      <c r="J1648"/>
      <c r="K1648"/>
      <c r="L1648" s="92"/>
      <c r="M1648" s="92"/>
      <c r="N1648" s="92"/>
      <c r="P1648"/>
      <c r="Q1648"/>
      <c r="R1648"/>
      <c r="S1648"/>
      <c r="T1648"/>
      <c r="U1648"/>
      <c r="V1648"/>
    </row>
    <row r="1649" spans="3:22" s="14" customFormat="1" x14ac:dyDescent="0.3">
      <c r="C1649" s="90" t="s">
        <v>7637</v>
      </c>
      <c r="D1649" s="90" t="s">
        <v>7638</v>
      </c>
      <c r="E1649" s="90">
        <v>5783.45</v>
      </c>
      <c r="I1649"/>
      <c r="J1649"/>
      <c r="K1649"/>
      <c r="L1649" s="92"/>
      <c r="M1649" s="92"/>
      <c r="N1649" s="92"/>
      <c r="P1649"/>
      <c r="Q1649"/>
      <c r="R1649"/>
      <c r="S1649"/>
      <c r="T1649"/>
      <c r="U1649"/>
      <c r="V1649"/>
    </row>
    <row r="1650" spans="3:22" s="14" customFormat="1" x14ac:dyDescent="0.3">
      <c r="C1650" s="90" t="s">
        <v>7639</v>
      </c>
      <c r="D1650" s="90" t="s">
        <v>7640</v>
      </c>
      <c r="E1650" s="90">
        <v>5783.45</v>
      </c>
      <c r="I1650"/>
      <c r="J1650"/>
      <c r="K1650"/>
      <c r="L1650" s="92"/>
      <c r="M1650" s="92"/>
      <c r="N1650" s="92"/>
      <c r="P1650"/>
      <c r="Q1650"/>
      <c r="R1650"/>
      <c r="S1650"/>
      <c r="T1650"/>
      <c r="U1650"/>
      <c r="V1650"/>
    </row>
    <row r="1651" spans="3:22" s="14" customFormat="1" x14ac:dyDescent="0.3">
      <c r="C1651" s="90" t="s">
        <v>7641</v>
      </c>
      <c r="D1651" s="90" t="s">
        <v>7642</v>
      </c>
      <c r="E1651" s="90">
        <v>12747.89</v>
      </c>
      <c r="I1651"/>
      <c r="J1651"/>
      <c r="K1651"/>
      <c r="L1651" s="92"/>
      <c r="M1651" s="92"/>
      <c r="N1651" s="92"/>
      <c r="P1651"/>
      <c r="Q1651"/>
      <c r="R1651"/>
      <c r="S1651"/>
      <c r="T1651"/>
      <c r="U1651"/>
      <c r="V1651"/>
    </row>
    <row r="1652" spans="3:22" s="14" customFormat="1" x14ac:dyDescent="0.3">
      <c r="C1652" s="90" t="s">
        <v>7643</v>
      </c>
      <c r="D1652" s="90" t="s">
        <v>7644</v>
      </c>
      <c r="E1652" s="90">
        <v>12747.89</v>
      </c>
      <c r="I1652"/>
      <c r="J1652"/>
      <c r="K1652"/>
      <c r="L1652" s="92"/>
      <c r="M1652" s="92"/>
      <c r="N1652" s="92"/>
      <c r="P1652"/>
      <c r="Q1652"/>
      <c r="R1652"/>
      <c r="S1652"/>
      <c r="T1652"/>
      <c r="U1652"/>
      <c r="V1652"/>
    </row>
    <row r="1653" spans="3:22" s="14" customFormat="1" x14ac:dyDescent="0.3">
      <c r="C1653" s="90" t="s">
        <v>7645</v>
      </c>
      <c r="D1653" s="90" t="s">
        <v>7646</v>
      </c>
      <c r="E1653" s="90">
        <v>109624.17</v>
      </c>
      <c r="I1653"/>
      <c r="J1653"/>
      <c r="K1653"/>
      <c r="L1653" s="92"/>
      <c r="M1653" s="92"/>
      <c r="N1653" s="92"/>
      <c r="P1653"/>
      <c r="Q1653"/>
      <c r="R1653"/>
      <c r="S1653"/>
      <c r="T1653"/>
      <c r="U1653"/>
      <c r="V1653"/>
    </row>
    <row r="1654" spans="3:22" s="14" customFormat="1" x14ac:dyDescent="0.3">
      <c r="C1654" s="90" t="s">
        <v>7647</v>
      </c>
      <c r="D1654" s="90" t="s">
        <v>7648</v>
      </c>
      <c r="E1654" s="90">
        <v>109624.17</v>
      </c>
      <c r="I1654"/>
      <c r="J1654"/>
      <c r="K1654"/>
      <c r="L1654" s="92"/>
      <c r="M1654" s="92"/>
      <c r="N1654" s="92"/>
      <c r="P1654"/>
      <c r="Q1654"/>
      <c r="R1654"/>
      <c r="S1654"/>
      <c r="T1654"/>
      <c r="U1654"/>
      <c r="V1654"/>
    </row>
    <row r="1655" spans="3:22" s="14" customFormat="1" x14ac:dyDescent="0.3">
      <c r="C1655" s="90" t="s">
        <v>7649</v>
      </c>
      <c r="D1655" s="90" t="s">
        <v>7650</v>
      </c>
      <c r="E1655" s="90">
        <v>110432.99</v>
      </c>
      <c r="I1655"/>
      <c r="J1655"/>
      <c r="K1655"/>
      <c r="L1655" s="92"/>
      <c r="M1655" s="92"/>
      <c r="N1655" s="92"/>
      <c r="P1655"/>
      <c r="Q1655"/>
      <c r="R1655"/>
      <c r="S1655"/>
      <c r="T1655"/>
      <c r="U1655"/>
      <c r="V1655"/>
    </row>
    <row r="1656" spans="3:22" s="14" customFormat="1" x14ac:dyDescent="0.3">
      <c r="C1656" s="90" t="s">
        <v>7651</v>
      </c>
      <c r="D1656" s="90" t="s">
        <v>7652</v>
      </c>
      <c r="E1656" s="90">
        <v>110432.99</v>
      </c>
      <c r="I1656"/>
      <c r="J1656"/>
      <c r="K1656"/>
      <c r="L1656" s="92"/>
      <c r="M1656" s="92"/>
      <c r="N1656" s="92"/>
      <c r="P1656"/>
      <c r="Q1656"/>
      <c r="R1656"/>
      <c r="S1656"/>
      <c r="T1656"/>
      <c r="U1656"/>
      <c r="V1656"/>
    </row>
    <row r="1657" spans="3:22" s="14" customFormat="1" x14ac:dyDescent="0.3">
      <c r="C1657" s="90" t="s">
        <v>7653</v>
      </c>
      <c r="D1657" s="90" t="s">
        <v>7654</v>
      </c>
      <c r="E1657" s="90">
        <v>26721.87</v>
      </c>
      <c r="I1657"/>
      <c r="J1657"/>
      <c r="K1657"/>
      <c r="L1657" s="92"/>
      <c r="M1657" s="92"/>
      <c r="N1657" s="92"/>
      <c r="P1657"/>
      <c r="Q1657"/>
      <c r="R1657"/>
      <c r="S1657"/>
      <c r="T1657"/>
      <c r="U1657"/>
      <c r="V1657"/>
    </row>
    <row r="1658" spans="3:22" s="14" customFormat="1" x14ac:dyDescent="0.3">
      <c r="C1658" s="90" t="s">
        <v>7655</v>
      </c>
      <c r="D1658" s="90" t="s">
        <v>7656</v>
      </c>
      <c r="E1658" s="90">
        <v>26721.87</v>
      </c>
      <c r="I1658"/>
      <c r="J1658"/>
      <c r="K1658"/>
      <c r="L1658" s="92"/>
      <c r="M1658" s="92"/>
      <c r="N1658" s="92"/>
      <c r="P1658"/>
      <c r="Q1658"/>
      <c r="R1658"/>
      <c r="S1658"/>
      <c r="T1658"/>
      <c r="U1658"/>
      <c r="V1658"/>
    </row>
    <row r="1659" spans="3:22" s="14" customFormat="1" x14ac:dyDescent="0.3">
      <c r="C1659" s="90" t="s">
        <v>7657</v>
      </c>
      <c r="D1659" s="90" t="s">
        <v>7658</v>
      </c>
      <c r="E1659" s="90">
        <v>5938.53</v>
      </c>
      <c r="I1659"/>
      <c r="J1659"/>
      <c r="K1659"/>
      <c r="L1659" s="92"/>
      <c r="M1659" s="92"/>
      <c r="N1659" s="92"/>
      <c r="P1659"/>
      <c r="Q1659"/>
      <c r="R1659"/>
      <c r="S1659"/>
      <c r="T1659"/>
      <c r="U1659"/>
      <c r="V1659"/>
    </row>
    <row r="1660" spans="3:22" s="14" customFormat="1" x14ac:dyDescent="0.3">
      <c r="C1660" s="90" t="s">
        <v>7659</v>
      </c>
      <c r="D1660" s="90" t="s">
        <v>7660</v>
      </c>
      <c r="E1660" s="90">
        <v>5938.53</v>
      </c>
      <c r="I1660"/>
      <c r="J1660"/>
      <c r="K1660"/>
      <c r="L1660" s="92"/>
      <c r="M1660" s="92"/>
      <c r="N1660" s="92"/>
      <c r="P1660"/>
      <c r="Q1660"/>
      <c r="R1660"/>
      <c r="S1660"/>
      <c r="T1660"/>
      <c r="U1660"/>
      <c r="V1660"/>
    </row>
    <row r="1661" spans="3:22" s="14" customFormat="1" x14ac:dyDescent="0.3">
      <c r="C1661" s="90" t="s">
        <v>7661</v>
      </c>
      <c r="D1661" s="90" t="s">
        <v>7662</v>
      </c>
      <c r="E1661" s="90">
        <v>15080.37</v>
      </c>
      <c r="I1661"/>
      <c r="J1661"/>
      <c r="K1661"/>
      <c r="L1661" s="92"/>
      <c r="M1661" s="92"/>
      <c r="N1661" s="92"/>
      <c r="P1661"/>
      <c r="Q1661"/>
      <c r="R1661"/>
      <c r="S1661"/>
      <c r="T1661"/>
      <c r="U1661"/>
      <c r="V1661"/>
    </row>
    <row r="1662" spans="3:22" s="14" customFormat="1" x14ac:dyDescent="0.3">
      <c r="C1662" s="90" t="s">
        <v>7663</v>
      </c>
      <c r="D1662" s="90" t="s">
        <v>7664</v>
      </c>
      <c r="E1662" s="90">
        <v>15080.37</v>
      </c>
      <c r="I1662"/>
      <c r="J1662"/>
      <c r="K1662"/>
      <c r="L1662" s="92"/>
      <c r="M1662" s="92"/>
      <c r="N1662" s="92"/>
      <c r="P1662"/>
      <c r="Q1662"/>
      <c r="R1662"/>
      <c r="S1662"/>
      <c r="T1662"/>
      <c r="U1662"/>
      <c r="V1662"/>
    </row>
    <row r="1663" spans="3:22" s="14" customFormat="1" x14ac:dyDescent="0.3">
      <c r="C1663" s="90" t="s">
        <v>7665</v>
      </c>
      <c r="D1663" s="90" t="s">
        <v>7666</v>
      </c>
      <c r="E1663" s="90">
        <v>15080.37</v>
      </c>
      <c r="I1663"/>
      <c r="J1663"/>
      <c r="K1663"/>
      <c r="L1663" s="92"/>
      <c r="M1663" s="92"/>
      <c r="N1663" s="92"/>
      <c r="P1663"/>
      <c r="Q1663"/>
      <c r="R1663"/>
      <c r="S1663"/>
      <c r="T1663"/>
      <c r="U1663"/>
      <c r="V1663"/>
    </row>
    <row r="1664" spans="3:22" s="14" customFormat="1" x14ac:dyDescent="0.3">
      <c r="C1664" s="90" t="s">
        <v>7667</v>
      </c>
      <c r="D1664" s="90" t="s">
        <v>7668</v>
      </c>
      <c r="E1664" s="90">
        <v>15080.37</v>
      </c>
      <c r="I1664"/>
      <c r="J1664"/>
      <c r="K1664"/>
      <c r="L1664" s="92"/>
      <c r="M1664" s="92"/>
      <c r="N1664" s="92"/>
      <c r="P1664"/>
      <c r="Q1664"/>
      <c r="R1664"/>
      <c r="S1664"/>
      <c r="T1664"/>
      <c r="U1664"/>
      <c r="V1664"/>
    </row>
    <row r="1665" spans="3:22" s="14" customFormat="1" x14ac:dyDescent="0.3">
      <c r="C1665" s="90" t="s">
        <v>7669</v>
      </c>
      <c r="D1665" s="90" t="s">
        <v>7670</v>
      </c>
      <c r="E1665" s="90">
        <v>2493.62</v>
      </c>
      <c r="I1665"/>
      <c r="J1665"/>
      <c r="K1665"/>
      <c r="L1665" s="92"/>
      <c r="M1665" s="92"/>
      <c r="N1665" s="92"/>
      <c r="P1665"/>
      <c r="Q1665"/>
      <c r="R1665"/>
      <c r="S1665"/>
      <c r="T1665"/>
      <c r="U1665"/>
      <c r="V1665"/>
    </row>
    <row r="1666" spans="3:22" s="14" customFormat="1" x14ac:dyDescent="0.3">
      <c r="C1666" s="90" t="s">
        <v>7671</v>
      </c>
      <c r="D1666" s="90" t="s">
        <v>7672</v>
      </c>
      <c r="E1666" s="90">
        <v>10737.11</v>
      </c>
      <c r="I1666"/>
      <c r="J1666"/>
      <c r="K1666"/>
      <c r="L1666" s="92"/>
      <c r="M1666" s="92"/>
      <c r="N1666" s="92"/>
      <c r="P1666"/>
      <c r="Q1666"/>
      <c r="R1666"/>
      <c r="S1666"/>
      <c r="T1666"/>
      <c r="U1666"/>
      <c r="V1666"/>
    </row>
    <row r="1667" spans="3:22" s="14" customFormat="1" x14ac:dyDescent="0.3">
      <c r="C1667" s="90" t="s">
        <v>7673</v>
      </c>
      <c r="D1667" s="90" t="s">
        <v>7674</v>
      </c>
      <c r="E1667" s="90">
        <v>10737.11</v>
      </c>
      <c r="I1667"/>
      <c r="J1667"/>
      <c r="K1667"/>
      <c r="L1667" s="92"/>
      <c r="M1667" s="92"/>
      <c r="N1667" s="92"/>
      <c r="P1667"/>
      <c r="Q1667"/>
      <c r="R1667"/>
      <c r="S1667"/>
      <c r="T1667"/>
      <c r="U1667"/>
      <c r="V1667"/>
    </row>
    <row r="1668" spans="3:22" s="14" customFormat="1" x14ac:dyDescent="0.3">
      <c r="C1668" s="90" t="s">
        <v>7675</v>
      </c>
      <c r="D1668" s="90" t="s">
        <v>7676</v>
      </c>
      <c r="E1668" s="90">
        <v>86500.21</v>
      </c>
      <c r="I1668"/>
      <c r="J1668"/>
      <c r="K1668"/>
      <c r="L1668" s="92"/>
      <c r="M1668" s="92"/>
      <c r="N1668" s="92"/>
      <c r="P1668"/>
      <c r="Q1668"/>
      <c r="R1668"/>
      <c r="S1668"/>
      <c r="T1668"/>
      <c r="U1668"/>
      <c r="V1668"/>
    </row>
    <row r="1669" spans="3:22" s="14" customFormat="1" x14ac:dyDescent="0.3">
      <c r="C1669" s="90" t="s">
        <v>7677</v>
      </c>
      <c r="D1669" s="90" t="s">
        <v>7678</v>
      </c>
      <c r="E1669" s="90">
        <v>103799.41</v>
      </c>
      <c r="I1669"/>
      <c r="J1669"/>
      <c r="K1669"/>
      <c r="L1669" s="92"/>
      <c r="M1669" s="92"/>
      <c r="N1669" s="92"/>
      <c r="P1669"/>
      <c r="Q1669"/>
      <c r="R1669"/>
      <c r="S1669"/>
      <c r="T1669"/>
      <c r="U1669"/>
      <c r="V1669"/>
    </row>
    <row r="1670" spans="3:22" s="14" customFormat="1" x14ac:dyDescent="0.3">
      <c r="C1670" s="90" t="s">
        <v>7679</v>
      </c>
      <c r="D1670" s="90" t="s">
        <v>7680</v>
      </c>
      <c r="E1670" s="90">
        <v>80570.38</v>
      </c>
      <c r="I1670"/>
      <c r="J1670"/>
      <c r="K1670"/>
      <c r="L1670" s="92"/>
      <c r="M1670" s="92"/>
      <c r="N1670" s="92"/>
      <c r="P1670"/>
      <c r="Q1670"/>
      <c r="R1670"/>
      <c r="S1670"/>
      <c r="T1670"/>
      <c r="U1670"/>
      <c r="V1670"/>
    </row>
    <row r="1671" spans="3:22" s="14" customFormat="1" x14ac:dyDescent="0.3">
      <c r="C1671" s="90" t="s">
        <v>7681</v>
      </c>
      <c r="D1671" s="90" t="s">
        <v>7682</v>
      </c>
      <c r="E1671" s="90">
        <v>16485.14</v>
      </c>
      <c r="I1671"/>
      <c r="J1671"/>
      <c r="K1671"/>
      <c r="L1671" s="92"/>
      <c r="M1671" s="92"/>
      <c r="N1671" s="92"/>
      <c r="P1671"/>
      <c r="Q1671"/>
      <c r="R1671"/>
      <c r="S1671"/>
      <c r="T1671"/>
      <c r="U1671"/>
      <c r="V1671"/>
    </row>
    <row r="1672" spans="3:22" s="14" customFormat="1" x14ac:dyDescent="0.3">
      <c r="C1672" s="90" t="s">
        <v>7683</v>
      </c>
      <c r="D1672" s="90" t="s">
        <v>7684</v>
      </c>
      <c r="E1672" s="90">
        <v>3231.8</v>
      </c>
      <c r="I1672"/>
      <c r="J1672"/>
      <c r="K1672"/>
      <c r="L1672" s="92"/>
      <c r="M1672" s="92"/>
      <c r="N1672" s="92"/>
      <c r="P1672"/>
      <c r="Q1672"/>
      <c r="R1672"/>
      <c r="S1672"/>
      <c r="T1672"/>
      <c r="U1672"/>
      <c r="V1672"/>
    </row>
    <row r="1673" spans="3:22" s="14" customFormat="1" x14ac:dyDescent="0.3">
      <c r="C1673" s="90" t="s">
        <v>7685</v>
      </c>
      <c r="D1673" s="90" t="s">
        <v>7686</v>
      </c>
      <c r="E1673" s="90">
        <v>3197.44</v>
      </c>
      <c r="I1673"/>
      <c r="J1673"/>
      <c r="K1673"/>
      <c r="L1673" s="92"/>
      <c r="M1673" s="92"/>
      <c r="N1673" s="92"/>
      <c r="P1673"/>
      <c r="Q1673"/>
      <c r="R1673"/>
      <c r="S1673"/>
      <c r="T1673"/>
      <c r="U1673"/>
      <c r="V1673"/>
    </row>
    <row r="1674" spans="3:22" s="14" customFormat="1" x14ac:dyDescent="0.3">
      <c r="C1674" s="90" t="s">
        <v>7687</v>
      </c>
      <c r="D1674" s="90" t="s">
        <v>7688</v>
      </c>
      <c r="E1674" s="90">
        <v>8109.36</v>
      </c>
      <c r="I1674"/>
      <c r="J1674"/>
      <c r="K1674"/>
      <c r="L1674" s="92"/>
      <c r="M1674" s="92"/>
      <c r="N1674" s="92"/>
      <c r="P1674"/>
      <c r="Q1674"/>
      <c r="R1674"/>
      <c r="S1674"/>
      <c r="T1674"/>
      <c r="U1674"/>
      <c r="V1674"/>
    </row>
    <row r="1675" spans="3:22" s="14" customFormat="1" x14ac:dyDescent="0.3">
      <c r="C1675" s="90" t="s">
        <v>7689</v>
      </c>
      <c r="D1675" s="90" t="s">
        <v>7690</v>
      </c>
      <c r="E1675" s="90">
        <v>8109.36</v>
      </c>
      <c r="I1675"/>
      <c r="J1675"/>
      <c r="K1675"/>
      <c r="L1675" s="92"/>
      <c r="M1675" s="92"/>
      <c r="N1675" s="92"/>
      <c r="P1675"/>
      <c r="Q1675"/>
      <c r="R1675"/>
      <c r="S1675"/>
      <c r="T1675"/>
      <c r="U1675"/>
      <c r="V1675"/>
    </row>
    <row r="1676" spans="3:22" s="14" customFormat="1" x14ac:dyDescent="0.3">
      <c r="C1676" s="90" t="s">
        <v>7691</v>
      </c>
      <c r="D1676" s="90" t="s">
        <v>7692</v>
      </c>
      <c r="E1676" s="90">
        <v>199.28</v>
      </c>
      <c r="I1676"/>
      <c r="J1676"/>
      <c r="K1676"/>
      <c r="L1676" s="92"/>
      <c r="M1676" s="92"/>
      <c r="N1676" s="92"/>
      <c r="P1676"/>
      <c r="Q1676"/>
      <c r="R1676"/>
      <c r="S1676"/>
      <c r="T1676"/>
      <c r="U1676"/>
      <c r="V1676"/>
    </row>
    <row r="1677" spans="3:22" s="14" customFormat="1" x14ac:dyDescent="0.3">
      <c r="C1677" s="90" t="s">
        <v>7693</v>
      </c>
      <c r="D1677" s="90" t="s">
        <v>7694</v>
      </c>
      <c r="E1677" s="90">
        <v>21458.240000000002</v>
      </c>
      <c r="I1677"/>
      <c r="J1677"/>
      <c r="K1677"/>
      <c r="L1677" s="92"/>
      <c r="M1677" s="92"/>
      <c r="N1677" s="92"/>
      <c r="P1677"/>
      <c r="Q1677"/>
      <c r="R1677"/>
      <c r="S1677"/>
      <c r="T1677"/>
      <c r="U1677"/>
      <c r="V1677"/>
    </row>
    <row r="1678" spans="3:22" s="14" customFormat="1" x14ac:dyDescent="0.3">
      <c r="C1678" s="90" t="s">
        <v>7695</v>
      </c>
      <c r="D1678" s="90" t="s">
        <v>7696</v>
      </c>
      <c r="E1678" s="90">
        <v>19838.060000000001</v>
      </c>
      <c r="I1678"/>
      <c r="J1678"/>
      <c r="K1678"/>
      <c r="L1678" s="92"/>
      <c r="M1678" s="92"/>
      <c r="N1678" s="92"/>
      <c r="P1678"/>
      <c r="Q1678"/>
      <c r="R1678"/>
      <c r="S1678"/>
      <c r="T1678"/>
      <c r="U1678"/>
      <c r="V1678"/>
    </row>
    <row r="1679" spans="3:22" s="14" customFormat="1" x14ac:dyDescent="0.3">
      <c r="C1679" s="90" t="s">
        <v>7697</v>
      </c>
      <c r="D1679" s="90" t="s">
        <v>7698</v>
      </c>
      <c r="E1679" s="90">
        <v>2856.02</v>
      </c>
      <c r="I1679"/>
      <c r="J1679"/>
      <c r="K1679"/>
      <c r="L1679" s="92"/>
      <c r="M1679" s="92"/>
      <c r="N1679" s="92"/>
      <c r="P1679"/>
      <c r="Q1679"/>
      <c r="R1679"/>
      <c r="S1679"/>
      <c r="T1679"/>
      <c r="U1679"/>
      <c r="V1679"/>
    </row>
    <row r="1680" spans="3:22" s="14" customFormat="1" x14ac:dyDescent="0.3">
      <c r="C1680" s="90" t="s">
        <v>7699</v>
      </c>
      <c r="D1680" s="90" t="s">
        <v>7700</v>
      </c>
      <c r="E1680" s="90">
        <v>2856.02</v>
      </c>
      <c r="I1680"/>
      <c r="J1680"/>
      <c r="K1680"/>
      <c r="L1680" s="92"/>
      <c r="M1680" s="92"/>
      <c r="N1680" s="92"/>
      <c r="P1680"/>
      <c r="Q1680"/>
      <c r="R1680"/>
      <c r="S1680"/>
      <c r="T1680"/>
      <c r="U1680"/>
      <c r="V1680"/>
    </row>
    <row r="1681" spans="3:22" s="14" customFormat="1" x14ac:dyDescent="0.3">
      <c r="C1681" s="90" t="s">
        <v>7701</v>
      </c>
      <c r="D1681" s="90" t="s">
        <v>7702</v>
      </c>
      <c r="E1681" s="90">
        <v>4018.84</v>
      </c>
      <c r="I1681"/>
      <c r="J1681"/>
      <c r="K1681"/>
      <c r="L1681" s="92"/>
      <c r="M1681" s="92"/>
      <c r="N1681" s="92"/>
      <c r="P1681"/>
      <c r="Q1681"/>
      <c r="R1681"/>
      <c r="S1681"/>
      <c r="T1681"/>
      <c r="U1681"/>
      <c r="V1681"/>
    </row>
    <row r="1682" spans="3:22" s="14" customFormat="1" x14ac:dyDescent="0.3">
      <c r="C1682" s="90" t="s">
        <v>7703</v>
      </c>
      <c r="D1682" s="90" t="s">
        <v>7704</v>
      </c>
      <c r="E1682" s="90">
        <v>4018.84</v>
      </c>
      <c r="I1682"/>
      <c r="J1682"/>
      <c r="K1682"/>
      <c r="L1682" s="92"/>
      <c r="M1682" s="92"/>
      <c r="N1682" s="92"/>
      <c r="P1682"/>
      <c r="Q1682"/>
      <c r="R1682"/>
      <c r="S1682"/>
      <c r="T1682"/>
      <c r="U1682"/>
      <c r="V1682"/>
    </row>
    <row r="1683" spans="3:22" s="14" customFormat="1" x14ac:dyDescent="0.3">
      <c r="C1683" s="90" t="s">
        <v>7705</v>
      </c>
      <c r="D1683" s="90" t="s">
        <v>7706</v>
      </c>
      <c r="E1683" s="90">
        <v>4018.84</v>
      </c>
      <c r="I1683"/>
      <c r="J1683"/>
      <c r="K1683"/>
      <c r="L1683" s="92"/>
      <c r="M1683" s="92"/>
      <c r="N1683" s="92"/>
      <c r="P1683"/>
      <c r="Q1683"/>
      <c r="R1683"/>
      <c r="S1683"/>
      <c r="T1683"/>
      <c r="U1683"/>
      <c r="V1683"/>
    </row>
    <row r="1684" spans="3:22" s="14" customFormat="1" x14ac:dyDescent="0.3">
      <c r="C1684" s="90" t="s">
        <v>7707</v>
      </c>
      <c r="D1684" s="90" t="s">
        <v>7708</v>
      </c>
      <c r="E1684" s="90">
        <v>4018.84</v>
      </c>
      <c r="I1684"/>
      <c r="J1684"/>
      <c r="K1684"/>
      <c r="L1684" s="92"/>
      <c r="M1684" s="92"/>
      <c r="N1684" s="92"/>
      <c r="P1684"/>
      <c r="Q1684"/>
      <c r="R1684"/>
      <c r="S1684"/>
      <c r="T1684"/>
      <c r="U1684"/>
      <c r="V1684"/>
    </row>
    <row r="1685" spans="3:22" s="14" customFormat="1" x14ac:dyDescent="0.3">
      <c r="C1685" s="90" t="s">
        <v>7709</v>
      </c>
      <c r="D1685" s="90" t="s">
        <v>7710</v>
      </c>
      <c r="E1685" s="90">
        <v>1542.15</v>
      </c>
      <c r="I1685"/>
      <c r="J1685"/>
      <c r="K1685"/>
      <c r="L1685" s="92"/>
      <c r="M1685" s="92"/>
      <c r="N1685" s="92"/>
      <c r="P1685"/>
      <c r="Q1685"/>
      <c r="R1685"/>
      <c r="S1685"/>
      <c r="T1685"/>
      <c r="U1685"/>
      <c r="V1685"/>
    </row>
    <row r="1686" spans="3:22" s="14" customFormat="1" x14ac:dyDescent="0.3">
      <c r="C1686" s="90" t="s">
        <v>7711</v>
      </c>
      <c r="D1686" s="90" t="s">
        <v>7712</v>
      </c>
      <c r="E1686" s="90">
        <v>1542.15</v>
      </c>
      <c r="I1686"/>
      <c r="J1686"/>
      <c r="K1686"/>
      <c r="L1686" s="92"/>
      <c r="M1686" s="92"/>
      <c r="N1686" s="92"/>
      <c r="P1686"/>
      <c r="Q1686"/>
      <c r="R1686"/>
      <c r="S1686"/>
      <c r="T1686"/>
      <c r="U1686"/>
      <c r="V1686"/>
    </row>
    <row r="1687" spans="3:22" s="14" customFormat="1" x14ac:dyDescent="0.3">
      <c r="C1687" s="90" t="s">
        <v>7713</v>
      </c>
      <c r="D1687" s="90" t="s">
        <v>7714</v>
      </c>
      <c r="E1687" s="90">
        <v>19185.41</v>
      </c>
      <c r="I1687"/>
      <c r="J1687"/>
      <c r="K1687"/>
      <c r="L1687" s="92"/>
      <c r="M1687" s="92"/>
      <c r="N1687" s="92"/>
      <c r="P1687"/>
      <c r="Q1687"/>
      <c r="R1687"/>
      <c r="S1687"/>
      <c r="T1687"/>
      <c r="U1687"/>
      <c r="V1687"/>
    </row>
    <row r="1688" spans="3:22" s="14" customFormat="1" x14ac:dyDescent="0.3">
      <c r="C1688" s="90" t="s">
        <v>7715</v>
      </c>
      <c r="D1688" s="90" t="s">
        <v>7716</v>
      </c>
      <c r="E1688" s="90">
        <v>14086.9</v>
      </c>
      <c r="I1688"/>
      <c r="J1688"/>
      <c r="K1688"/>
      <c r="L1688" s="92"/>
      <c r="M1688" s="92"/>
      <c r="N1688" s="92"/>
      <c r="P1688"/>
      <c r="Q1688"/>
      <c r="R1688"/>
      <c r="S1688"/>
      <c r="T1688"/>
      <c r="U1688"/>
      <c r="V1688"/>
    </row>
    <row r="1689" spans="3:22" s="14" customFormat="1" x14ac:dyDescent="0.3">
      <c r="C1689" s="90" t="s">
        <v>7717</v>
      </c>
      <c r="D1689" s="90" t="s">
        <v>7718</v>
      </c>
      <c r="E1689" s="90">
        <v>3734.22</v>
      </c>
      <c r="I1689"/>
      <c r="J1689"/>
      <c r="K1689"/>
      <c r="L1689" s="92"/>
      <c r="M1689" s="92"/>
      <c r="N1689" s="92"/>
      <c r="P1689"/>
      <c r="Q1689"/>
      <c r="R1689"/>
      <c r="S1689"/>
      <c r="T1689"/>
      <c r="U1689"/>
      <c r="V1689"/>
    </row>
    <row r="1690" spans="3:22" s="14" customFormat="1" x14ac:dyDescent="0.3">
      <c r="C1690" s="90" t="s">
        <v>7719</v>
      </c>
      <c r="D1690" s="90" t="s">
        <v>7720</v>
      </c>
      <c r="E1690" s="90">
        <v>35350.129999999997</v>
      </c>
      <c r="I1690"/>
      <c r="J1690"/>
      <c r="K1690"/>
      <c r="L1690" s="92"/>
      <c r="M1690" s="92"/>
      <c r="N1690" s="92"/>
      <c r="P1690"/>
      <c r="Q1690"/>
      <c r="R1690"/>
      <c r="S1690"/>
      <c r="T1690"/>
      <c r="U1690"/>
      <c r="V1690"/>
    </row>
    <row r="1691" spans="3:22" s="14" customFormat="1" x14ac:dyDescent="0.3">
      <c r="C1691" s="90" t="s">
        <v>7721</v>
      </c>
      <c r="D1691" s="90" t="s">
        <v>7722</v>
      </c>
      <c r="E1691" s="90">
        <v>8389.8700000000008</v>
      </c>
      <c r="I1691"/>
      <c r="J1691"/>
      <c r="K1691"/>
      <c r="L1691" s="92"/>
      <c r="M1691" s="92"/>
      <c r="N1691" s="92"/>
      <c r="P1691"/>
      <c r="Q1691"/>
      <c r="R1691"/>
      <c r="S1691"/>
      <c r="T1691"/>
      <c r="U1691"/>
      <c r="V1691"/>
    </row>
    <row r="1692" spans="3:22" s="14" customFormat="1" x14ac:dyDescent="0.3">
      <c r="C1692" s="90" t="s">
        <v>7723</v>
      </c>
      <c r="D1692" s="90" t="s">
        <v>7724</v>
      </c>
      <c r="E1692" s="90">
        <v>35350.129999999997</v>
      </c>
      <c r="I1692"/>
      <c r="J1692"/>
      <c r="K1692"/>
      <c r="L1692" s="92"/>
      <c r="M1692" s="92"/>
      <c r="N1692" s="92"/>
      <c r="P1692"/>
      <c r="Q1692"/>
      <c r="R1692"/>
      <c r="S1692"/>
      <c r="T1692"/>
      <c r="U1692"/>
      <c r="V1692"/>
    </row>
    <row r="1693" spans="3:22" s="14" customFormat="1" x14ac:dyDescent="0.3">
      <c r="C1693" s="90" t="s">
        <v>7725</v>
      </c>
      <c r="D1693" s="90" t="s">
        <v>7726</v>
      </c>
      <c r="E1693" s="90">
        <v>8389.8700000000008</v>
      </c>
      <c r="I1693"/>
      <c r="J1693"/>
      <c r="K1693"/>
      <c r="L1693" s="92"/>
      <c r="M1693" s="92"/>
      <c r="N1693" s="92"/>
      <c r="P1693"/>
      <c r="Q1693"/>
      <c r="R1693"/>
      <c r="S1693"/>
      <c r="T1693"/>
      <c r="U1693"/>
      <c r="V1693"/>
    </row>
    <row r="1694" spans="3:22" s="14" customFormat="1" x14ac:dyDescent="0.3">
      <c r="C1694" s="90" t="s">
        <v>7727</v>
      </c>
      <c r="D1694" s="90" t="s">
        <v>7728</v>
      </c>
      <c r="E1694" s="90">
        <v>27285.94</v>
      </c>
      <c r="I1694"/>
      <c r="J1694"/>
      <c r="K1694"/>
      <c r="L1694" s="92"/>
      <c r="M1694" s="92"/>
      <c r="N1694" s="92"/>
      <c r="P1694"/>
      <c r="Q1694"/>
      <c r="R1694"/>
      <c r="S1694"/>
      <c r="T1694"/>
      <c r="U1694"/>
      <c r="V1694"/>
    </row>
    <row r="1695" spans="3:22" s="14" customFormat="1" x14ac:dyDescent="0.3">
      <c r="C1695" s="90" t="s">
        <v>7729</v>
      </c>
      <c r="D1695" s="90" t="s">
        <v>7730</v>
      </c>
      <c r="E1695" s="90">
        <v>7766.46</v>
      </c>
      <c r="I1695"/>
      <c r="J1695"/>
      <c r="K1695"/>
      <c r="L1695" s="92"/>
      <c r="M1695" s="92"/>
      <c r="N1695" s="92"/>
      <c r="P1695"/>
      <c r="Q1695"/>
      <c r="R1695"/>
      <c r="S1695"/>
      <c r="T1695"/>
      <c r="U1695"/>
      <c r="V1695"/>
    </row>
    <row r="1696" spans="3:22" s="14" customFormat="1" x14ac:dyDescent="0.3">
      <c r="C1696" s="90" t="s">
        <v>7731</v>
      </c>
      <c r="D1696" s="90" t="s">
        <v>7732</v>
      </c>
      <c r="E1696" s="90">
        <v>7766.46</v>
      </c>
      <c r="I1696"/>
      <c r="J1696"/>
      <c r="K1696"/>
      <c r="L1696" s="92"/>
      <c r="M1696" s="92"/>
      <c r="N1696" s="92"/>
      <c r="P1696"/>
      <c r="Q1696"/>
      <c r="R1696"/>
      <c r="S1696"/>
      <c r="T1696"/>
      <c r="U1696"/>
      <c r="V1696"/>
    </row>
    <row r="1697" spans="3:22" s="14" customFormat="1" x14ac:dyDescent="0.3">
      <c r="C1697" s="90" t="s">
        <v>7733</v>
      </c>
      <c r="D1697" s="90" t="s">
        <v>7734</v>
      </c>
      <c r="E1697" s="90">
        <v>14436.68</v>
      </c>
      <c r="I1697"/>
      <c r="J1697"/>
      <c r="K1697"/>
      <c r="L1697" s="92"/>
      <c r="M1697" s="92"/>
      <c r="N1697" s="92"/>
      <c r="P1697"/>
      <c r="Q1697"/>
      <c r="R1697"/>
      <c r="S1697"/>
      <c r="T1697"/>
      <c r="U1697"/>
      <c r="V1697"/>
    </row>
    <row r="1698" spans="3:22" s="14" customFormat="1" x14ac:dyDescent="0.3">
      <c r="C1698" s="90" t="s">
        <v>7735</v>
      </c>
      <c r="D1698" s="90" t="s">
        <v>7736</v>
      </c>
      <c r="E1698" s="90">
        <v>14436.68</v>
      </c>
      <c r="I1698"/>
      <c r="J1698"/>
      <c r="K1698"/>
      <c r="L1698" s="92"/>
      <c r="M1698" s="92"/>
      <c r="N1698" s="92"/>
      <c r="P1698"/>
      <c r="Q1698"/>
      <c r="R1698"/>
      <c r="S1698"/>
      <c r="T1698"/>
      <c r="U1698"/>
      <c r="V1698"/>
    </row>
    <row r="1699" spans="3:22" s="14" customFormat="1" x14ac:dyDescent="0.3">
      <c r="C1699" s="90" t="s">
        <v>7737</v>
      </c>
      <c r="D1699" s="90" t="s">
        <v>7738</v>
      </c>
      <c r="E1699" s="90">
        <v>1880.99</v>
      </c>
      <c r="I1699"/>
      <c r="J1699"/>
      <c r="K1699"/>
      <c r="L1699" s="92"/>
      <c r="M1699" s="92"/>
      <c r="N1699" s="92"/>
      <c r="P1699"/>
      <c r="Q1699"/>
      <c r="R1699"/>
      <c r="S1699"/>
      <c r="T1699"/>
      <c r="U1699"/>
      <c r="V1699"/>
    </row>
    <row r="1700" spans="3:22" s="14" customFormat="1" x14ac:dyDescent="0.3">
      <c r="C1700" s="90" t="s">
        <v>7739</v>
      </c>
      <c r="D1700" s="90" t="s">
        <v>7740</v>
      </c>
      <c r="E1700" s="90">
        <v>37055.589999999997</v>
      </c>
      <c r="I1700"/>
      <c r="J1700"/>
      <c r="K1700"/>
      <c r="L1700" s="92"/>
      <c r="M1700" s="92"/>
      <c r="N1700" s="92"/>
      <c r="P1700"/>
      <c r="Q1700"/>
      <c r="R1700"/>
      <c r="S1700"/>
      <c r="T1700"/>
      <c r="U1700"/>
      <c r="V1700"/>
    </row>
    <row r="1701" spans="3:22" s="14" customFormat="1" x14ac:dyDescent="0.3">
      <c r="C1701" s="90" t="s">
        <v>7741</v>
      </c>
      <c r="D1701" s="90" t="s">
        <v>7742</v>
      </c>
      <c r="E1701" s="90">
        <v>22132.84</v>
      </c>
      <c r="I1701"/>
      <c r="J1701"/>
      <c r="K1701"/>
      <c r="L1701" s="92"/>
      <c r="M1701" s="92"/>
      <c r="N1701" s="92"/>
      <c r="P1701"/>
      <c r="Q1701"/>
      <c r="R1701"/>
      <c r="S1701"/>
      <c r="T1701"/>
      <c r="U1701"/>
      <c r="V1701"/>
    </row>
    <row r="1702" spans="3:22" s="14" customFormat="1" x14ac:dyDescent="0.3">
      <c r="C1702" s="90" t="s">
        <v>7743</v>
      </c>
      <c r="D1702" s="90" t="s">
        <v>7744</v>
      </c>
      <c r="E1702" s="90">
        <v>5876.11</v>
      </c>
      <c r="I1702"/>
      <c r="J1702"/>
      <c r="K1702"/>
      <c r="L1702" s="92"/>
      <c r="M1702" s="92"/>
      <c r="N1702" s="92"/>
      <c r="P1702"/>
      <c r="Q1702"/>
      <c r="R1702"/>
      <c r="S1702"/>
      <c r="T1702"/>
      <c r="U1702"/>
      <c r="V1702"/>
    </row>
    <row r="1703" spans="3:22" s="14" customFormat="1" x14ac:dyDescent="0.3">
      <c r="C1703" s="90" t="s">
        <v>7745</v>
      </c>
      <c r="D1703" s="90" t="s">
        <v>7746</v>
      </c>
      <c r="E1703" s="90">
        <v>4921.09</v>
      </c>
      <c r="I1703"/>
      <c r="J1703"/>
      <c r="K1703"/>
      <c r="L1703" s="92"/>
      <c r="M1703" s="92"/>
      <c r="N1703" s="92"/>
      <c r="P1703"/>
      <c r="Q1703"/>
      <c r="R1703"/>
      <c r="S1703"/>
      <c r="T1703"/>
      <c r="U1703"/>
      <c r="V1703"/>
    </row>
    <row r="1704" spans="3:22" s="14" customFormat="1" x14ac:dyDescent="0.3">
      <c r="C1704" s="90" t="s">
        <v>7747</v>
      </c>
      <c r="D1704" s="90" t="s">
        <v>7748</v>
      </c>
      <c r="E1704" s="90">
        <v>6402.65</v>
      </c>
      <c r="I1704"/>
      <c r="J1704"/>
      <c r="K1704"/>
      <c r="L1704" s="92"/>
      <c r="M1704" s="92"/>
      <c r="N1704" s="92"/>
      <c r="P1704"/>
      <c r="Q1704"/>
      <c r="R1704"/>
      <c r="S1704"/>
      <c r="T1704"/>
      <c r="U1704"/>
      <c r="V1704"/>
    </row>
    <row r="1705" spans="3:22" s="14" customFormat="1" x14ac:dyDescent="0.3">
      <c r="C1705" s="90" t="s">
        <v>7749</v>
      </c>
      <c r="D1705" s="90" t="s">
        <v>7750</v>
      </c>
      <c r="E1705" s="90">
        <v>7406.23</v>
      </c>
      <c r="I1705"/>
      <c r="J1705"/>
      <c r="K1705"/>
      <c r="L1705" s="92"/>
      <c r="M1705" s="92"/>
      <c r="N1705" s="92"/>
      <c r="P1705"/>
      <c r="Q1705"/>
      <c r="R1705"/>
      <c r="S1705"/>
      <c r="T1705"/>
      <c r="U1705"/>
      <c r="V1705"/>
    </row>
    <row r="1706" spans="3:22" s="14" customFormat="1" x14ac:dyDescent="0.3">
      <c r="C1706" s="90" t="s">
        <v>7751</v>
      </c>
      <c r="D1706" s="90" t="s">
        <v>7752</v>
      </c>
      <c r="E1706" s="90">
        <v>17199.330000000002</v>
      </c>
      <c r="I1706"/>
      <c r="J1706"/>
      <c r="K1706"/>
      <c r="L1706" s="92"/>
      <c r="M1706" s="92"/>
      <c r="N1706" s="92"/>
      <c r="P1706"/>
      <c r="Q1706"/>
      <c r="R1706"/>
      <c r="S1706"/>
      <c r="T1706"/>
      <c r="U1706"/>
      <c r="V1706"/>
    </row>
    <row r="1707" spans="3:22" s="14" customFormat="1" x14ac:dyDescent="0.3">
      <c r="C1707" s="90" t="s">
        <v>7753</v>
      </c>
      <c r="D1707" s="90" t="s">
        <v>7754</v>
      </c>
      <c r="E1707" s="90">
        <v>7668.96</v>
      </c>
      <c r="I1707"/>
      <c r="J1707"/>
      <c r="K1707"/>
      <c r="L1707" s="92"/>
      <c r="M1707" s="92"/>
      <c r="N1707" s="92"/>
      <c r="P1707"/>
      <c r="Q1707"/>
      <c r="R1707"/>
      <c r="S1707"/>
      <c r="T1707"/>
      <c r="U1707"/>
      <c r="V1707"/>
    </row>
    <row r="1708" spans="3:22" s="14" customFormat="1" x14ac:dyDescent="0.3">
      <c r="C1708" s="90" t="s">
        <v>7755</v>
      </c>
      <c r="D1708" s="90" t="s">
        <v>7756</v>
      </c>
      <c r="E1708" s="90">
        <v>8819.17</v>
      </c>
      <c r="I1708"/>
      <c r="J1708"/>
      <c r="K1708"/>
      <c r="L1708" s="92"/>
      <c r="M1708" s="92"/>
      <c r="N1708" s="92"/>
      <c r="P1708"/>
      <c r="Q1708"/>
      <c r="R1708"/>
      <c r="S1708"/>
      <c r="T1708"/>
      <c r="U1708"/>
      <c r="V1708"/>
    </row>
    <row r="1709" spans="3:22" s="14" customFormat="1" x14ac:dyDescent="0.3">
      <c r="C1709" s="90" t="s">
        <v>7757</v>
      </c>
      <c r="D1709" s="90" t="s">
        <v>7758</v>
      </c>
      <c r="E1709" s="90">
        <v>13633.13</v>
      </c>
      <c r="I1709"/>
      <c r="J1709"/>
      <c r="K1709"/>
      <c r="L1709" s="92"/>
      <c r="M1709" s="92"/>
      <c r="N1709" s="92"/>
      <c r="P1709"/>
      <c r="Q1709"/>
      <c r="R1709"/>
      <c r="S1709"/>
      <c r="T1709"/>
      <c r="U1709"/>
      <c r="V1709"/>
    </row>
    <row r="1710" spans="3:22" s="14" customFormat="1" x14ac:dyDescent="0.3">
      <c r="C1710" s="90" t="s">
        <v>7759</v>
      </c>
      <c r="D1710" s="90" t="s">
        <v>7760</v>
      </c>
      <c r="E1710" s="90">
        <v>22413.18</v>
      </c>
      <c r="I1710"/>
      <c r="J1710"/>
      <c r="K1710"/>
      <c r="L1710" s="92"/>
      <c r="M1710" s="92"/>
      <c r="N1710" s="92"/>
      <c r="P1710"/>
      <c r="Q1710"/>
      <c r="R1710"/>
      <c r="S1710"/>
      <c r="T1710"/>
      <c r="U1710"/>
      <c r="V1710"/>
    </row>
    <row r="1711" spans="3:22" s="14" customFormat="1" x14ac:dyDescent="0.3">
      <c r="C1711" s="90" t="s">
        <v>7761</v>
      </c>
      <c r="D1711" s="90" t="s">
        <v>7762</v>
      </c>
      <c r="E1711" s="90">
        <v>93348.76</v>
      </c>
      <c r="I1711"/>
      <c r="J1711"/>
      <c r="K1711"/>
      <c r="L1711" s="92"/>
      <c r="M1711" s="92"/>
      <c r="N1711" s="92"/>
      <c r="P1711"/>
      <c r="Q1711"/>
      <c r="R1711"/>
      <c r="S1711"/>
      <c r="T1711"/>
      <c r="U1711"/>
      <c r="V1711"/>
    </row>
    <row r="1712" spans="3:22" s="14" customFormat="1" x14ac:dyDescent="0.3">
      <c r="C1712" s="90" t="s">
        <v>7763</v>
      </c>
      <c r="D1712" s="90" t="s">
        <v>7764</v>
      </c>
      <c r="E1712" s="90">
        <v>24005.439999999999</v>
      </c>
      <c r="I1712"/>
      <c r="J1712"/>
      <c r="K1712"/>
      <c r="L1712" s="92"/>
      <c r="M1712" s="92"/>
      <c r="N1712" s="92"/>
      <c r="P1712"/>
      <c r="Q1712"/>
      <c r="R1712"/>
      <c r="S1712"/>
      <c r="T1712"/>
      <c r="U1712"/>
      <c r="V1712"/>
    </row>
    <row r="1713" spans="3:22" s="14" customFormat="1" x14ac:dyDescent="0.3">
      <c r="C1713" s="90" t="s">
        <v>7765</v>
      </c>
      <c r="D1713" s="90" t="s">
        <v>7764</v>
      </c>
      <c r="E1713" s="90">
        <v>24005.439999999999</v>
      </c>
      <c r="I1713"/>
      <c r="J1713"/>
      <c r="K1713"/>
      <c r="L1713" s="92"/>
      <c r="M1713" s="92"/>
      <c r="N1713" s="92"/>
      <c r="P1713"/>
      <c r="Q1713"/>
      <c r="R1713"/>
      <c r="S1713"/>
      <c r="T1713"/>
      <c r="U1713"/>
      <c r="V1713"/>
    </row>
    <row r="1714" spans="3:22" s="14" customFormat="1" x14ac:dyDescent="0.3">
      <c r="C1714" s="90" t="s">
        <v>7766</v>
      </c>
      <c r="D1714" s="90" t="s">
        <v>7764</v>
      </c>
      <c r="E1714" s="90">
        <v>24005.439999999999</v>
      </c>
      <c r="I1714"/>
      <c r="J1714"/>
      <c r="K1714"/>
      <c r="L1714" s="92"/>
      <c r="M1714" s="92"/>
      <c r="N1714" s="92"/>
      <c r="P1714"/>
      <c r="Q1714"/>
      <c r="R1714"/>
      <c r="S1714"/>
      <c r="T1714"/>
      <c r="U1714"/>
      <c r="V1714"/>
    </row>
    <row r="1715" spans="3:22" s="14" customFormat="1" x14ac:dyDescent="0.3">
      <c r="C1715" s="90" t="s">
        <v>7767</v>
      </c>
      <c r="D1715" s="90" t="s">
        <v>7768</v>
      </c>
      <c r="E1715" s="90">
        <v>91701.31</v>
      </c>
      <c r="I1715"/>
      <c r="J1715"/>
      <c r="K1715"/>
      <c r="L1715" s="92"/>
      <c r="M1715" s="92"/>
      <c r="N1715" s="92"/>
      <c r="P1715"/>
      <c r="Q1715"/>
      <c r="R1715"/>
      <c r="S1715"/>
      <c r="T1715"/>
      <c r="U1715"/>
      <c r="V1715"/>
    </row>
    <row r="1716" spans="3:22" s="14" customFormat="1" x14ac:dyDescent="0.3">
      <c r="C1716" s="90" t="s">
        <v>7769</v>
      </c>
      <c r="D1716" s="90" t="s">
        <v>7770</v>
      </c>
      <c r="E1716" s="90">
        <v>12714.53</v>
      </c>
      <c r="I1716"/>
      <c r="J1716"/>
      <c r="K1716"/>
      <c r="L1716" s="92"/>
      <c r="M1716" s="92"/>
      <c r="N1716" s="92"/>
      <c r="P1716"/>
      <c r="Q1716"/>
      <c r="R1716"/>
      <c r="S1716"/>
      <c r="T1716"/>
      <c r="U1716"/>
      <c r="V1716"/>
    </row>
    <row r="1717" spans="3:22" s="14" customFormat="1" x14ac:dyDescent="0.3">
      <c r="C1717" s="90" t="s">
        <v>7771</v>
      </c>
      <c r="D1717" s="90" t="s">
        <v>7770</v>
      </c>
      <c r="E1717" s="90">
        <v>12714.53</v>
      </c>
      <c r="I1717"/>
      <c r="J1717"/>
      <c r="K1717"/>
      <c r="L1717" s="92"/>
      <c r="M1717" s="92"/>
      <c r="N1717" s="92"/>
      <c r="P1717"/>
      <c r="Q1717"/>
      <c r="R1717"/>
      <c r="S1717"/>
      <c r="T1717"/>
      <c r="U1717"/>
      <c r="V1717"/>
    </row>
    <row r="1718" spans="3:22" s="14" customFormat="1" x14ac:dyDescent="0.3">
      <c r="C1718" s="90" t="s">
        <v>7772</v>
      </c>
      <c r="D1718" s="90" t="s">
        <v>7773</v>
      </c>
      <c r="E1718" s="90">
        <v>13915.04</v>
      </c>
      <c r="I1718"/>
      <c r="J1718"/>
      <c r="K1718"/>
      <c r="L1718" s="92"/>
      <c r="M1718" s="92"/>
      <c r="N1718" s="92"/>
      <c r="P1718"/>
      <c r="Q1718"/>
      <c r="R1718"/>
      <c r="S1718"/>
      <c r="T1718"/>
      <c r="U1718"/>
      <c r="V1718"/>
    </row>
    <row r="1719" spans="3:22" s="14" customFormat="1" x14ac:dyDescent="0.3">
      <c r="C1719" s="90" t="s">
        <v>7774</v>
      </c>
      <c r="D1719" s="90" t="s">
        <v>7773</v>
      </c>
      <c r="E1719" s="90">
        <v>13915.04</v>
      </c>
      <c r="I1719"/>
      <c r="J1719"/>
      <c r="K1719"/>
      <c r="L1719" s="92"/>
      <c r="M1719" s="92"/>
      <c r="N1719" s="92"/>
      <c r="P1719"/>
      <c r="Q1719"/>
      <c r="R1719"/>
      <c r="S1719"/>
      <c r="T1719"/>
      <c r="U1719"/>
      <c r="V1719"/>
    </row>
    <row r="1720" spans="3:22" s="14" customFormat="1" x14ac:dyDescent="0.3">
      <c r="C1720" s="90" t="s">
        <v>7775</v>
      </c>
      <c r="D1720" s="90" t="s">
        <v>7776</v>
      </c>
      <c r="E1720" s="90">
        <v>35433.97</v>
      </c>
      <c r="I1720"/>
      <c r="J1720"/>
      <c r="K1720"/>
      <c r="L1720" s="92"/>
      <c r="M1720" s="92"/>
      <c r="N1720" s="92"/>
      <c r="P1720"/>
      <c r="Q1720"/>
      <c r="R1720"/>
      <c r="S1720"/>
      <c r="T1720"/>
      <c r="U1720"/>
      <c r="V1720"/>
    </row>
    <row r="1721" spans="3:22" s="14" customFormat="1" x14ac:dyDescent="0.3">
      <c r="C1721" s="90" t="s">
        <v>7777</v>
      </c>
      <c r="D1721" s="90" t="s">
        <v>7778</v>
      </c>
      <c r="E1721" s="90">
        <v>242801.42</v>
      </c>
      <c r="I1721"/>
      <c r="J1721"/>
      <c r="K1721"/>
      <c r="L1721" s="92"/>
      <c r="M1721" s="92"/>
      <c r="N1721" s="92"/>
      <c r="P1721"/>
      <c r="Q1721"/>
      <c r="R1721"/>
      <c r="S1721"/>
      <c r="T1721"/>
      <c r="U1721"/>
      <c r="V1721"/>
    </row>
    <row r="1722" spans="3:22" s="14" customFormat="1" x14ac:dyDescent="0.3">
      <c r="C1722" s="90" t="s">
        <v>7779</v>
      </c>
      <c r="D1722" s="90" t="s">
        <v>7780</v>
      </c>
      <c r="E1722" s="90">
        <v>93348.76</v>
      </c>
      <c r="I1722"/>
      <c r="J1722"/>
      <c r="K1722"/>
      <c r="L1722" s="92"/>
      <c r="M1722" s="92"/>
      <c r="N1722" s="92"/>
      <c r="P1722"/>
      <c r="Q1722"/>
      <c r="R1722"/>
      <c r="S1722"/>
      <c r="T1722"/>
      <c r="U1722"/>
      <c r="V1722"/>
    </row>
    <row r="1723" spans="3:22" s="14" customFormat="1" x14ac:dyDescent="0.3">
      <c r="C1723" s="90" t="s">
        <v>7781</v>
      </c>
      <c r="D1723" s="90" t="s">
        <v>7782</v>
      </c>
      <c r="E1723" s="90">
        <v>54029.36</v>
      </c>
      <c r="I1723"/>
      <c r="J1723"/>
      <c r="K1723"/>
      <c r="L1723" s="92"/>
      <c r="M1723" s="92"/>
      <c r="N1723" s="92"/>
      <c r="P1723"/>
      <c r="Q1723"/>
      <c r="R1723"/>
      <c r="S1723"/>
      <c r="T1723"/>
      <c r="U1723"/>
      <c r="V1723"/>
    </row>
    <row r="1724" spans="3:22" s="14" customFormat="1" x14ac:dyDescent="0.3">
      <c r="C1724" s="90" t="s">
        <v>7783</v>
      </c>
      <c r="D1724" s="90" t="s">
        <v>7784</v>
      </c>
      <c r="E1724" s="90">
        <v>59627.43</v>
      </c>
      <c r="I1724"/>
      <c r="J1724"/>
      <c r="K1724"/>
      <c r="L1724" s="92"/>
      <c r="M1724" s="92"/>
      <c r="N1724" s="92"/>
      <c r="P1724"/>
      <c r="Q1724"/>
      <c r="R1724"/>
      <c r="S1724"/>
      <c r="T1724"/>
      <c r="U1724"/>
      <c r="V1724"/>
    </row>
    <row r="1725" spans="3:22" s="14" customFormat="1" x14ac:dyDescent="0.3">
      <c r="C1725" s="90" t="s">
        <v>7785</v>
      </c>
      <c r="D1725" s="90" t="s">
        <v>7786</v>
      </c>
      <c r="E1725" s="90">
        <v>248303.71</v>
      </c>
      <c r="I1725"/>
      <c r="J1725"/>
      <c r="K1725"/>
      <c r="L1725" s="92"/>
      <c r="M1725" s="92"/>
      <c r="N1725" s="92"/>
      <c r="P1725"/>
      <c r="Q1725"/>
      <c r="R1725"/>
      <c r="S1725"/>
      <c r="T1725"/>
      <c r="U1725"/>
      <c r="V1725"/>
    </row>
    <row r="1726" spans="3:22" s="14" customFormat="1" x14ac:dyDescent="0.3">
      <c r="C1726" s="90" t="s">
        <v>7787</v>
      </c>
      <c r="D1726" s="90" t="s">
        <v>7788</v>
      </c>
      <c r="E1726" s="90">
        <v>47763.07</v>
      </c>
      <c r="I1726"/>
      <c r="J1726"/>
      <c r="K1726"/>
      <c r="L1726" s="92"/>
      <c r="M1726" s="92"/>
      <c r="N1726" s="92"/>
      <c r="P1726"/>
      <c r="Q1726"/>
      <c r="R1726"/>
      <c r="S1726"/>
      <c r="T1726"/>
      <c r="U1726"/>
      <c r="V1726"/>
    </row>
    <row r="1727" spans="3:22" s="14" customFormat="1" x14ac:dyDescent="0.3">
      <c r="C1727" s="90" t="s">
        <v>7789</v>
      </c>
      <c r="D1727" s="90" t="s">
        <v>7790</v>
      </c>
      <c r="E1727" s="90">
        <v>13611.58</v>
      </c>
      <c r="I1727"/>
      <c r="J1727"/>
      <c r="K1727"/>
      <c r="L1727" s="92"/>
      <c r="M1727" s="92"/>
      <c r="N1727" s="92"/>
      <c r="P1727"/>
      <c r="Q1727"/>
      <c r="R1727"/>
      <c r="S1727"/>
      <c r="T1727"/>
      <c r="U1727"/>
      <c r="V1727"/>
    </row>
    <row r="1728" spans="3:22" s="14" customFormat="1" x14ac:dyDescent="0.3">
      <c r="C1728" s="90" t="s">
        <v>7791</v>
      </c>
      <c r="D1728" s="90" t="s">
        <v>7792</v>
      </c>
      <c r="E1728" s="90">
        <v>34809.49</v>
      </c>
      <c r="I1728"/>
      <c r="J1728"/>
      <c r="K1728"/>
      <c r="L1728" s="92"/>
      <c r="M1728" s="92"/>
      <c r="N1728" s="92"/>
      <c r="P1728"/>
      <c r="Q1728"/>
      <c r="R1728"/>
      <c r="S1728"/>
      <c r="T1728"/>
      <c r="U1728"/>
      <c r="V1728"/>
    </row>
    <row r="1729" spans="3:22" s="14" customFormat="1" x14ac:dyDescent="0.3">
      <c r="C1729" s="90" t="s">
        <v>7793</v>
      </c>
      <c r="D1729" s="90" t="s">
        <v>7794</v>
      </c>
      <c r="E1729" s="90">
        <v>43803.62</v>
      </c>
      <c r="I1729"/>
      <c r="J1729"/>
      <c r="K1729"/>
      <c r="L1729" s="92"/>
      <c r="M1729" s="92"/>
      <c r="N1729" s="92"/>
      <c r="P1729"/>
      <c r="Q1729"/>
      <c r="R1729"/>
      <c r="S1729"/>
      <c r="T1729"/>
      <c r="U1729"/>
      <c r="V1729"/>
    </row>
    <row r="1730" spans="3:22" s="14" customFormat="1" x14ac:dyDescent="0.3">
      <c r="C1730" s="90" t="s">
        <v>7795</v>
      </c>
      <c r="D1730" s="90" t="s">
        <v>7796</v>
      </c>
      <c r="E1730" s="90">
        <v>71026.080000000002</v>
      </c>
      <c r="I1730"/>
      <c r="J1730"/>
      <c r="K1730"/>
      <c r="L1730" s="92"/>
      <c r="M1730" s="92"/>
      <c r="N1730" s="92"/>
      <c r="P1730"/>
      <c r="Q1730"/>
      <c r="R1730"/>
      <c r="S1730"/>
      <c r="T1730"/>
      <c r="U1730"/>
      <c r="V1730"/>
    </row>
    <row r="1731" spans="3:22" s="14" customFormat="1" x14ac:dyDescent="0.3">
      <c r="C1731" s="90" t="s">
        <v>7797</v>
      </c>
      <c r="D1731" s="90" t="s">
        <v>7790</v>
      </c>
      <c r="E1731" s="90">
        <v>13611.48</v>
      </c>
      <c r="I1731"/>
      <c r="J1731"/>
      <c r="K1731"/>
      <c r="L1731" s="92"/>
      <c r="M1731" s="92"/>
      <c r="N1731" s="92"/>
      <c r="P1731"/>
      <c r="Q1731"/>
      <c r="R1731"/>
      <c r="S1731"/>
      <c r="T1731"/>
      <c r="U1731"/>
      <c r="V1731"/>
    </row>
    <row r="1732" spans="3:22" s="14" customFormat="1" x14ac:dyDescent="0.3">
      <c r="C1732" s="90" t="s">
        <v>7798</v>
      </c>
      <c r="D1732" s="90" t="s">
        <v>7799</v>
      </c>
      <c r="E1732" s="90">
        <v>30146.07</v>
      </c>
      <c r="I1732"/>
      <c r="J1732"/>
      <c r="K1732"/>
      <c r="L1732" s="92"/>
      <c r="M1732" s="92"/>
      <c r="N1732" s="92"/>
      <c r="P1732"/>
      <c r="Q1732"/>
      <c r="R1732"/>
      <c r="S1732"/>
      <c r="T1732"/>
      <c r="U1732"/>
      <c r="V1732"/>
    </row>
    <row r="1733" spans="3:22" s="14" customFormat="1" x14ac:dyDescent="0.3">
      <c r="C1733" s="90" t="s">
        <v>7800</v>
      </c>
      <c r="D1733" s="90" t="s">
        <v>7801</v>
      </c>
      <c r="E1733" s="90">
        <v>93348.76</v>
      </c>
      <c r="I1733"/>
      <c r="J1733"/>
      <c r="K1733"/>
      <c r="L1733" s="92"/>
      <c r="M1733" s="92"/>
      <c r="N1733" s="92"/>
      <c r="P1733"/>
      <c r="Q1733"/>
      <c r="R1733"/>
      <c r="S1733"/>
      <c r="T1733"/>
      <c r="U1733"/>
      <c r="V1733"/>
    </row>
    <row r="1734" spans="3:22" s="14" customFormat="1" x14ac:dyDescent="0.3">
      <c r="C1734" s="90" t="s">
        <v>7802</v>
      </c>
      <c r="D1734" s="90" t="s">
        <v>7803</v>
      </c>
      <c r="E1734" s="90">
        <v>56287.85</v>
      </c>
      <c r="I1734"/>
      <c r="J1734"/>
      <c r="K1734"/>
      <c r="L1734" s="92"/>
      <c r="M1734" s="92"/>
      <c r="N1734" s="92"/>
      <c r="P1734"/>
      <c r="Q1734"/>
      <c r="R1734"/>
      <c r="S1734"/>
      <c r="T1734"/>
      <c r="U1734"/>
      <c r="V1734"/>
    </row>
    <row r="1735" spans="3:22" s="14" customFormat="1" x14ac:dyDescent="0.3">
      <c r="C1735" s="90" t="s">
        <v>7804</v>
      </c>
      <c r="D1735" s="90" t="s">
        <v>7805</v>
      </c>
      <c r="E1735" s="90">
        <v>93348.76</v>
      </c>
      <c r="I1735"/>
      <c r="J1735"/>
      <c r="K1735"/>
      <c r="L1735" s="92"/>
      <c r="M1735" s="92"/>
      <c r="N1735" s="92"/>
      <c r="P1735"/>
      <c r="Q1735"/>
      <c r="R1735"/>
      <c r="S1735"/>
      <c r="T1735"/>
      <c r="U1735"/>
      <c r="V1735"/>
    </row>
    <row r="1736" spans="3:22" s="14" customFormat="1" x14ac:dyDescent="0.3">
      <c r="C1736" s="90" t="s">
        <v>7806</v>
      </c>
      <c r="D1736" s="90" t="s">
        <v>7807</v>
      </c>
      <c r="E1736" s="90">
        <v>75178.25</v>
      </c>
      <c r="I1736"/>
      <c r="J1736"/>
      <c r="K1736"/>
      <c r="L1736" s="92"/>
      <c r="M1736" s="92"/>
      <c r="N1736" s="92"/>
      <c r="P1736"/>
      <c r="Q1736"/>
      <c r="R1736"/>
      <c r="S1736"/>
      <c r="T1736"/>
      <c r="U1736"/>
      <c r="V1736"/>
    </row>
    <row r="1737" spans="3:22" s="14" customFormat="1" x14ac:dyDescent="0.3">
      <c r="C1737" s="90" t="s">
        <v>7808</v>
      </c>
      <c r="D1737" s="90" t="s">
        <v>7809</v>
      </c>
      <c r="E1737" s="90">
        <v>75178.25</v>
      </c>
      <c r="I1737"/>
      <c r="J1737"/>
      <c r="K1737"/>
      <c r="L1737" s="92"/>
      <c r="M1737" s="92"/>
      <c r="N1737" s="92"/>
      <c r="P1737"/>
      <c r="Q1737"/>
      <c r="R1737"/>
      <c r="S1737"/>
      <c r="T1737"/>
      <c r="U1737"/>
      <c r="V1737"/>
    </row>
    <row r="1738" spans="3:22" s="14" customFormat="1" x14ac:dyDescent="0.3">
      <c r="C1738" s="90" t="s">
        <v>7810</v>
      </c>
      <c r="D1738" s="90" t="s">
        <v>7811</v>
      </c>
      <c r="E1738" s="90">
        <v>30851.51</v>
      </c>
      <c r="I1738"/>
      <c r="J1738"/>
      <c r="K1738"/>
      <c r="L1738" s="92"/>
      <c r="M1738" s="92"/>
      <c r="N1738" s="92"/>
      <c r="P1738"/>
      <c r="Q1738"/>
      <c r="R1738"/>
      <c r="S1738"/>
      <c r="T1738"/>
      <c r="U1738"/>
      <c r="V1738"/>
    </row>
    <row r="1739" spans="3:22" s="14" customFormat="1" x14ac:dyDescent="0.3">
      <c r="C1739" s="90" t="s">
        <v>7812</v>
      </c>
      <c r="D1739" s="90" t="s">
        <v>7813</v>
      </c>
      <c r="E1739" s="90">
        <v>19234.900000000001</v>
      </c>
      <c r="I1739"/>
      <c r="J1739"/>
      <c r="K1739"/>
      <c r="L1739" s="92"/>
      <c r="M1739" s="92"/>
      <c r="N1739" s="92"/>
      <c r="P1739"/>
      <c r="Q1739"/>
      <c r="R1739"/>
      <c r="S1739"/>
      <c r="T1739"/>
      <c r="U1739"/>
      <c r="V1739"/>
    </row>
    <row r="1740" spans="3:22" s="14" customFormat="1" x14ac:dyDescent="0.3">
      <c r="C1740" s="90" t="s">
        <v>7814</v>
      </c>
      <c r="D1740" s="90" t="s">
        <v>7815</v>
      </c>
      <c r="E1740" s="90">
        <v>19234.900000000001</v>
      </c>
      <c r="I1740"/>
      <c r="J1740"/>
      <c r="K1740"/>
      <c r="L1740" s="92"/>
      <c r="M1740" s="92"/>
      <c r="N1740" s="92"/>
      <c r="P1740"/>
      <c r="Q1740"/>
      <c r="R1740"/>
      <c r="S1740"/>
      <c r="T1740"/>
      <c r="U1740"/>
      <c r="V1740"/>
    </row>
    <row r="1741" spans="3:22" s="14" customFormat="1" x14ac:dyDescent="0.3">
      <c r="C1741" s="90" t="s">
        <v>7816</v>
      </c>
      <c r="D1741" s="90" t="s">
        <v>7817</v>
      </c>
      <c r="E1741" s="90">
        <v>93348.76</v>
      </c>
      <c r="I1741"/>
      <c r="J1741"/>
      <c r="K1741"/>
      <c r="L1741" s="92"/>
      <c r="M1741" s="92"/>
      <c r="N1741" s="92"/>
      <c r="P1741"/>
      <c r="Q1741"/>
      <c r="R1741"/>
      <c r="S1741"/>
      <c r="T1741"/>
      <c r="U1741"/>
      <c r="V1741"/>
    </row>
    <row r="1742" spans="3:22" s="14" customFormat="1" x14ac:dyDescent="0.3">
      <c r="C1742" s="90" t="s">
        <v>7818</v>
      </c>
      <c r="D1742" s="90" t="s">
        <v>7819</v>
      </c>
      <c r="E1742" s="90">
        <v>43877.23</v>
      </c>
      <c r="I1742"/>
      <c r="J1742"/>
      <c r="K1742"/>
      <c r="L1742" s="92"/>
      <c r="M1742" s="92"/>
      <c r="N1742" s="92"/>
      <c r="P1742"/>
      <c r="Q1742"/>
      <c r="R1742"/>
      <c r="S1742"/>
      <c r="T1742"/>
      <c r="U1742"/>
      <c r="V1742"/>
    </row>
    <row r="1743" spans="3:22" s="14" customFormat="1" x14ac:dyDescent="0.3">
      <c r="C1743" s="90" t="s">
        <v>7820</v>
      </c>
      <c r="D1743" s="90" t="s">
        <v>7821</v>
      </c>
      <c r="E1743" s="90">
        <v>8117.64</v>
      </c>
      <c r="I1743"/>
      <c r="J1743"/>
      <c r="K1743"/>
      <c r="L1743" s="92"/>
      <c r="M1743" s="92"/>
      <c r="N1743" s="92"/>
      <c r="P1743"/>
      <c r="Q1743"/>
      <c r="R1743"/>
      <c r="S1743"/>
      <c r="T1743"/>
      <c r="U1743"/>
      <c r="V1743"/>
    </row>
    <row r="1744" spans="3:22" s="14" customFormat="1" x14ac:dyDescent="0.3">
      <c r="C1744" s="90" t="s">
        <v>7822</v>
      </c>
      <c r="D1744" s="90" t="s">
        <v>7823</v>
      </c>
      <c r="E1744" s="90">
        <v>589.16999999999996</v>
      </c>
      <c r="I1744"/>
      <c r="J1744"/>
      <c r="K1744"/>
      <c r="L1744" s="92"/>
      <c r="M1744" s="92"/>
      <c r="N1744" s="92"/>
      <c r="P1744"/>
      <c r="Q1744"/>
      <c r="R1744"/>
      <c r="S1744"/>
      <c r="T1744"/>
      <c r="U1744"/>
      <c r="V1744"/>
    </row>
    <row r="1745" spans="3:22" s="14" customFormat="1" x14ac:dyDescent="0.3">
      <c r="C1745" s="90" t="s">
        <v>7824</v>
      </c>
      <c r="D1745" s="90" t="s">
        <v>7825</v>
      </c>
      <c r="E1745" s="90">
        <v>89370.65</v>
      </c>
      <c r="I1745"/>
      <c r="J1745"/>
      <c r="K1745"/>
      <c r="L1745" s="92"/>
      <c r="M1745" s="92"/>
      <c r="N1745" s="92"/>
      <c r="P1745"/>
      <c r="Q1745"/>
      <c r="R1745"/>
      <c r="S1745"/>
      <c r="T1745"/>
      <c r="U1745"/>
      <c r="V1745"/>
    </row>
    <row r="1746" spans="3:22" s="14" customFormat="1" x14ac:dyDescent="0.3">
      <c r="C1746" s="90" t="s">
        <v>7826</v>
      </c>
      <c r="D1746" s="90" t="s">
        <v>7827</v>
      </c>
      <c r="E1746" s="90">
        <v>16233.36</v>
      </c>
      <c r="I1746"/>
      <c r="J1746"/>
      <c r="K1746"/>
      <c r="L1746" s="92"/>
      <c r="M1746" s="92"/>
      <c r="N1746" s="92"/>
      <c r="P1746"/>
      <c r="Q1746"/>
      <c r="R1746"/>
      <c r="S1746"/>
      <c r="T1746"/>
      <c r="U1746"/>
      <c r="V1746"/>
    </row>
    <row r="1747" spans="3:22" s="14" customFormat="1" x14ac:dyDescent="0.3">
      <c r="C1747" s="90" t="s">
        <v>7828</v>
      </c>
      <c r="D1747" s="90" t="s">
        <v>7829</v>
      </c>
      <c r="E1747" s="90">
        <v>55487.82</v>
      </c>
      <c r="I1747"/>
      <c r="J1747"/>
      <c r="K1747"/>
      <c r="L1747" s="92"/>
      <c r="M1747" s="92"/>
      <c r="N1747" s="92"/>
      <c r="P1747"/>
      <c r="Q1747"/>
      <c r="R1747"/>
      <c r="S1747"/>
      <c r="T1747"/>
      <c r="U1747"/>
      <c r="V1747"/>
    </row>
    <row r="1748" spans="3:22" s="14" customFormat="1" x14ac:dyDescent="0.3">
      <c r="C1748" s="90" t="s">
        <v>7830</v>
      </c>
      <c r="D1748" s="90" t="s">
        <v>7831</v>
      </c>
      <c r="E1748" s="90">
        <v>7058.09</v>
      </c>
      <c r="I1748"/>
      <c r="J1748"/>
      <c r="K1748"/>
      <c r="L1748" s="92"/>
      <c r="M1748" s="92"/>
      <c r="N1748" s="92"/>
      <c r="P1748"/>
      <c r="Q1748"/>
      <c r="R1748"/>
      <c r="S1748"/>
      <c r="T1748"/>
      <c r="U1748"/>
      <c r="V1748"/>
    </row>
    <row r="1749" spans="3:22" s="14" customFormat="1" x14ac:dyDescent="0.3">
      <c r="C1749" s="90" t="s">
        <v>7832</v>
      </c>
      <c r="D1749" s="90" t="s">
        <v>7833</v>
      </c>
      <c r="E1749" s="90">
        <v>2415.77</v>
      </c>
      <c r="I1749"/>
      <c r="J1749"/>
      <c r="K1749"/>
      <c r="L1749" s="92"/>
      <c r="M1749" s="92"/>
      <c r="N1749" s="92"/>
      <c r="P1749"/>
      <c r="Q1749"/>
      <c r="R1749"/>
      <c r="S1749"/>
      <c r="T1749"/>
      <c r="U1749"/>
      <c r="V1749"/>
    </row>
    <row r="1750" spans="3:22" s="14" customFormat="1" x14ac:dyDescent="0.3">
      <c r="C1750" s="90" t="s">
        <v>7834</v>
      </c>
      <c r="D1750" s="90" t="s">
        <v>7835</v>
      </c>
      <c r="E1750" s="90">
        <v>9415.9500000000007</v>
      </c>
      <c r="I1750"/>
      <c r="J1750"/>
      <c r="K1750"/>
      <c r="L1750" s="92"/>
      <c r="M1750" s="92"/>
      <c r="N1750" s="92"/>
      <c r="P1750"/>
      <c r="Q1750"/>
      <c r="R1750"/>
      <c r="S1750"/>
      <c r="T1750"/>
      <c r="U1750"/>
      <c r="V1750"/>
    </row>
    <row r="1751" spans="3:22" s="14" customFormat="1" x14ac:dyDescent="0.3">
      <c r="C1751" s="90" t="s">
        <v>7836</v>
      </c>
      <c r="D1751" s="90" t="s">
        <v>7837</v>
      </c>
      <c r="E1751" s="90">
        <v>23539.86</v>
      </c>
      <c r="I1751"/>
      <c r="J1751"/>
      <c r="K1751"/>
      <c r="L1751" s="92"/>
      <c r="M1751" s="92"/>
      <c r="N1751" s="92"/>
      <c r="P1751"/>
      <c r="Q1751"/>
      <c r="R1751"/>
      <c r="S1751"/>
      <c r="T1751"/>
      <c r="U1751"/>
      <c r="V1751"/>
    </row>
    <row r="1752" spans="3:22" s="14" customFormat="1" x14ac:dyDescent="0.3">
      <c r="C1752" s="90" t="s">
        <v>7838</v>
      </c>
      <c r="D1752" s="90" t="s">
        <v>7839</v>
      </c>
      <c r="E1752" s="90">
        <v>191.62</v>
      </c>
      <c r="I1752"/>
      <c r="J1752"/>
      <c r="K1752"/>
      <c r="L1752" s="92"/>
      <c r="M1752" s="92"/>
      <c r="N1752" s="92"/>
      <c r="P1752"/>
      <c r="Q1752"/>
      <c r="R1752"/>
      <c r="S1752"/>
      <c r="T1752"/>
      <c r="U1752"/>
      <c r="V1752"/>
    </row>
    <row r="1753" spans="3:22" s="14" customFormat="1" x14ac:dyDescent="0.3">
      <c r="C1753" s="90" t="s">
        <v>7840</v>
      </c>
      <c r="D1753" s="90" t="s">
        <v>7841</v>
      </c>
      <c r="E1753" s="90">
        <v>10299.66</v>
      </c>
      <c r="I1753"/>
      <c r="J1753"/>
      <c r="K1753"/>
      <c r="L1753" s="92"/>
      <c r="M1753" s="92"/>
      <c r="N1753" s="92"/>
      <c r="P1753"/>
      <c r="Q1753"/>
      <c r="R1753"/>
      <c r="S1753"/>
      <c r="T1753"/>
      <c r="U1753"/>
      <c r="V1753"/>
    </row>
    <row r="1754" spans="3:22" s="14" customFormat="1" x14ac:dyDescent="0.3">
      <c r="C1754" s="90" t="s">
        <v>7842</v>
      </c>
      <c r="D1754" s="90" t="s">
        <v>7843</v>
      </c>
      <c r="E1754" s="90">
        <v>4281.63</v>
      </c>
      <c r="I1754"/>
      <c r="J1754"/>
      <c r="K1754"/>
      <c r="L1754" s="92"/>
      <c r="M1754" s="92"/>
      <c r="N1754" s="92"/>
      <c r="P1754"/>
      <c r="Q1754"/>
      <c r="R1754"/>
      <c r="S1754"/>
      <c r="T1754"/>
      <c r="U1754"/>
      <c r="V1754"/>
    </row>
    <row r="1755" spans="3:22" s="14" customFormat="1" x14ac:dyDescent="0.3">
      <c r="C1755" s="90" t="s">
        <v>7844</v>
      </c>
      <c r="D1755" s="90" t="s">
        <v>7845</v>
      </c>
      <c r="E1755" s="90">
        <v>4382.55</v>
      </c>
      <c r="I1755"/>
      <c r="J1755"/>
      <c r="K1755"/>
      <c r="L1755" s="92"/>
      <c r="M1755" s="92"/>
      <c r="N1755" s="92"/>
      <c r="P1755"/>
      <c r="Q1755"/>
      <c r="R1755"/>
      <c r="S1755"/>
      <c r="T1755"/>
      <c r="U1755"/>
      <c r="V1755"/>
    </row>
    <row r="1756" spans="3:22" s="14" customFormat="1" x14ac:dyDescent="0.3">
      <c r="C1756" s="90" t="s">
        <v>7846</v>
      </c>
      <c r="D1756" s="90" t="s">
        <v>7847</v>
      </c>
      <c r="E1756" s="90">
        <v>4734.7</v>
      </c>
      <c r="I1756"/>
      <c r="J1756"/>
      <c r="K1756"/>
      <c r="L1756" s="92"/>
      <c r="M1756" s="92"/>
      <c r="N1756" s="92"/>
      <c r="P1756"/>
      <c r="Q1756"/>
      <c r="R1756"/>
      <c r="S1756"/>
      <c r="T1756"/>
      <c r="U1756"/>
      <c r="V1756"/>
    </row>
    <row r="1757" spans="3:22" s="14" customFormat="1" x14ac:dyDescent="0.3">
      <c r="C1757" s="90" t="s">
        <v>7848</v>
      </c>
      <c r="D1757" s="90" t="s">
        <v>7849</v>
      </c>
      <c r="E1757" s="90">
        <v>3417.41</v>
      </c>
      <c r="I1757"/>
      <c r="J1757"/>
      <c r="K1757"/>
      <c r="L1757" s="92"/>
      <c r="M1757" s="92"/>
      <c r="N1757" s="92"/>
      <c r="P1757"/>
      <c r="Q1757"/>
      <c r="R1757"/>
      <c r="S1757"/>
      <c r="T1757"/>
      <c r="U1757"/>
      <c r="V1757"/>
    </row>
    <row r="1758" spans="3:22" s="14" customFormat="1" x14ac:dyDescent="0.3">
      <c r="C1758" s="90" t="s">
        <v>7850</v>
      </c>
      <c r="D1758" s="90" t="s">
        <v>7851</v>
      </c>
      <c r="E1758" s="90">
        <v>29115.47</v>
      </c>
      <c r="I1758"/>
      <c r="J1758"/>
      <c r="K1758"/>
      <c r="L1758" s="92"/>
      <c r="M1758" s="92"/>
      <c r="N1758" s="92"/>
      <c r="P1758"/>
      <c r="Q1758"/>
      <c r="R1758"/>
      <c r="S1758"/>
      <c r="T1758"/>
      <c r="U1758"/>
      <c r="V1758"/>
    </row>
    <row r="1759" spans="3:22" s="14" customFormat="1" x14ac:dyDescent="0.3">
      <c r="C1759" s="90" t="s">
        <v>7852</v>
      </c>
      <c r="D1759" s="90" t="s">
        <v>7853</v>
      </c>
      <c r="E1759" s="90">
        <v>29772.6</v>
      </c>
      <c r="I1759"/>
      <c r="J1759"/>
      <c r="K1759"/>
      <c r="L1759" s="92"/>
      <c r="M1759" s="92"/>
      <c r="N1759" s="92"/>
      <c r="P1759"/>
      <c r="Q1759"/>
      <c r="R1759"/>
      <c r="S1759"/>
      <c r="T1759"/>
      <c r="U1759"/>
      <c r="V1759"/>
    </row>
    <row r="1760" spans="3:22" s="14" customFormat="1" x14ac:dyDescent="0.3">
      <c r="C1760" s="90" t="s">
        <v>7854</v>
      </c>
      <c r="D1760" s="90" t="s">
        <v>7855</v>
      </c>
      <c r="E1760" s="90">
        <v>49621.72</v>
      </c>
      <c r="I1760"/>
      <c r="J1760"/>
      <c r="K1760"/>
      <c r="L1760" s="92"/>
      <c r="M1760" s="92"/>
      <c r="N1760" s="92"/>
      <c r="P1760"/>
      <c r="Q1760"/>
      <c r="R1760"/>
      <c r="S1760"/>
      <c r="T1760"/>
      <c r="U1760"/>
      <c r="V1760"/>
    </row>
    <row r="1761" spans="3:22" s="14" customFormat="1" x14ac:dyDescent="0.3">
      <c r="C1761" s="90" t="s">
        <v>7856</v>
      </c>
      <c r="D1761" s="90" t="s">
        <v>7857</v>
      </c>
      <c r="E1761" s="90">
        <v>69072.58</v>
      </c>
      <c r="I1761"/>
      <c r="J1761"/>
      <c r="K1761"/>
      <c r="L1761" s="92"/>
      <c r="M1761" s="92"/>
      <c r="N1761" s="92"/>
      <c r="P1761"/>
      <c r="Q1761"/>
      <c r="R1761"/>
      <c r="S1761"/>
      <c r="T1761"/>
      <c r="U1761"/>
      <c r="V1761"/>
    </row>
    <row r="1762" spans="3:22" s="14" customFormat="1" x14ac:dyDescent="0.3">
      <c r="C1762" s="90" t="s">
        <v>7858</v>
      </c>
      <c r="D1762" s="90" t="s">
        <v>7859</v>
      </c>
      <c r="E1762" s="90">
        <v>12992.27</v>
      </c>
      <c r="I1762"/>
      <c r="J1762"/>
      <c r="K1762"/>
      <c r="L1762" s="92"/>
      <c r="M1762" s="92"/>
      <c r="N1762" s="92"/>
      <c r="P1762"/>
      <c r="Q1762"/>
      <c r="R1762"/>
      <c r="S1762"/>
      <c r="T1762"/>
      <c r="U1762"/>
      <c r="V1762"/>
    </row>
    <row r="1763" spans="3:22" s="14" customFormat="1" x14ac:dyDescent="0.3">
      <c r="C1763" s="90" t="s">
        <v>7860</v>
      </c>
      <c r="D1763" s="90" t="s">
        <v>7861</v>
      </c>
      <c r="E1763" s="90">
        <v>16470.03</v>
      </c>
      <c r="I1763"/>
      <c r="J1763"/>
      <c r="K1763"/>
      <c r="L1763" s="92"/>
      <c r="M1763" s="92"/>
      <c r="N1763" s="92"/>
      <c r="P1763"/>
      <c r="Q1763"/>
      <c r="R1763"/>
      <c r="S1763"/>
      <c r="T1763"/>
      <c r="U1763"/>
      <c r="V1763"/>
    </row>
    <row r="1764" spans="3:22" s="14" customFormat="1" x14ac:dyDescent="0.3">
      <c r="C1764" s="90" t="s">
        <v>7862</v>
      </c>
      <c r="D1764" s="90" t="s">
        <v>7863</v>
      </c>
      <c r="E1764" s="90">
        <v>18278.98</v>
      </c>
      <c r="I1764"/>
      <c r="J1764"/>
      <c r="K1764"/>
      <c r="L1764" s="92"/>
      <c r="M1764" s="92"/>
      <c r="N1764" s="92"/>
      <c r="P1764"/>
      <c r="Q1764"/>
      <c r="R1764"/>
      <c r="S1764"/>
      <c r="T1764"/>
      <c r="U1764"/>
      <c r="V1764"/>
    </row>
    <row r="1765" spans="3:22" s="14" customFormat="1" x14ac:dyDescent="0.3">
      <c r="C1765" s="90" t="s">
        <v>7864</v>
      </c>
      <c r="D1765" s="90" t="s">
        <v>7865</v>
      </c>
      <c r="E1765" s="90">
        <v>23436.99</v>
      </c>
      <c r="I1765"/>
      <c r="J1765"/>
      <c r="K1765"/>
      <c r="L1765" s="92"/>
      <c r="M1765" s="92"/>
      <c r="N1765" s="92"/>
      <c r="P1765"/>
      <c r="Q1765"/>
      <c r="R1765"/>
      <c r="S1765"/>
      <c r="T1765"/>
      <c r="U1765"/>
      <c r="V1765"/>
    </row>
    <row r="1766" spans="3:22" s="14" customFormat="1" x14ac:dyDescent="0.3">
      <c r="C1766" s="90" t="s">
        <v>7866</v>
      </c>
      <c r="D1766" s="90" t="s">
        <v>7867</v>
      </c>
      <c r="E1766" s="90">
        <v>30149.41</v>
      </c>
      <c r="I1766"/>
      <c r="J1766"/>
      <c r="K1766"/>
      <c r="L1766" s="92"/>
      <c r="M1766" s="92"/>
      <c r="N1766" s="92"/>
      <c r="P1766"/>
      <c r="Q1766"/>
      <c r="R1766"/>
      <c r="S1766"/>
      <c r="T1766"/>
      <c r="U1766"/>
      <c r="V1766"/>
    </row>
    <row r="1767" spans="3:22" s="14" customFormat="1" x14ac:dyDescent="0.3">
      <c r="C1767" s="90" t="s">
        <v>7868</v>
      </c>
      <c r="D1767" s="90" t="s">
        <v>7869</v>
      </c>
      <c r="E1767" s="90">
        <v>19039.02</v>
      </c>
      <c r="I1767"/>
      <c r="J1767"/>
      <c r="K1767"/>
      <c r="L1767" s="92"/>
      <c r="M1767" s="92"/>
      <c r="N1767" s="92"/>
      <c r="P1767"/>
      <c r="Q1767"/>
      <c r="R1767"/>
      <c r="S1767"/>
      <c r="T1767"/>
      <c r="U1767"/>
      <c r="V1767"/>
    </row>
    <row r="1768" spans="3:22" s="14" customFormat="1" x14ac:dyDescent="0.3">
      <c r="C1768" s="90" t="s">
        <v>7870</v>
      </c>
      <c r="D1768" s="90" t="s">
        <v>7871</v>
      </c>
      <c r="E1768" s="90">
        <v>23603.58</v>
      </c>
      <c r="I1768"/>
      <c r="J1768"/>
      <c r="K1768"/>
      <c r="L1768" s="92"/>
      <c r="M1768" s="92"/>
      <c r="N1768" s="92"/>
      <c r="P1768"/>
      <c r="Q1768"/>
      <c r="R1768"/>
      <c r="S1768"/>
      <c r="T1768"/>
      <c r="U1768"/>
      <c r="V1768"/>
    </row>
    <row r="1769" spans="3:22" s="14" customFormat="1" x14ac:dyDescent="0.3">
      <c r="C1769" s="90" t="s">
        <v>7872</v>
      </c>
      <c r="D1769" s="90" t="s">
        <v>7873</v>
      </c>
      <c r="E1769" s="90">
        <v>36557.949999999997</v>
      </c>
      <c r="I1769"/>
      <c r="J1769"/>
      <c r="K1769"/>
      <c r="L1769" s="92"/>
      <c r="M1769" s="92"/>
      <c r="N1769" s="92"/>
      <c r="P1769"/>
      <c r="Q1769"/>
      <c r="R1769"/>
      <c r="S1769"/>
      <c r="T1769"/>
      <c r="U1769"/>
      <c r="V1769"/>
    </row>
    <row r="1770" spans="3:22" s="14" customFormat="1" x14ac:dyDescent="0.3">
      <c r="C1770" s="90" t="s">
        <v>7874</v>
      </c>
      <c r="D1770" s="90" t="s">
        <v>7875</v>
      </c>
      <c r="E1770" s="90">
        <v>46873.97</v>
      </c>
      <c r="I1770"/>
      <c r="J1770"/>
      <c r="K1770"/>
      <c r="L1770" s="92"/>
      <c r="M1770" s="92"/>
      <c r="N1770" s="92"/>
      <c r="P1770"/>
      <c r="Q1770"/>
      <c r="R1770"/>
      <c r="S1770"/>
      <c r="T1770"/>
      <c r="U1770"/>
      <c r="V1770"/>
    </row>
    <row r="1771" spans="3:22" s="14" customFormat="1" x14ac:dyDescent="0.3">
      <c r="C1771" s="90" t="s">
        <v>7876</v>
      </c>
      <c r="D1771" s="90" t="s">
        <v>7877</v>
      </c>
      <c r="E1771" s="90">
        <v>16230.5</v>
      </c>
      <c r="I1771"/>
      <c r="J1771"/>
      <c r="K1771"/>
      <c r="L1771" s="92"/>
      <c r="M1771" s="92"/>
      <c r="N1771" s="92"/>
      <c r="P1771"/>
      <c r="Q1771"/>
      <c r="R1771"/>
      <c r="S1771"/>
      <c r="T1771"/>
      <c r="U1771"/>
      <c r="V1771"/>
    </row>
    <row r="1772" spans="3:22" s="14" customFormat="1" x14ac:dyDescent="0.3">
      <c r="C1772" s="90" t="s">
        <v>7878</v>
      </c>
      <c r="D1772" s="90" t="s">
        <v>7879</v>
      </c>
      <c r="E1772" s="90">
        <v>24601.72</v>
      </c>
      <c r="I1772"/>
      <c r="J1772"/>
      <c r="K1772"/>
      <c r="L1772" s="92"/>
      <c r="M1772" s="92"/>
      <c r="N1772" s="92"/>
      <c r="P1772"/>
      <c r="Q1772"/>
      <c r="R1772"/>
      <c r="S1772"/>
      <c r="T1772"/>
      <c r="U1772"/>
      <c r="V1772"/>
    </row>
    <row r="1773" spans="3:22" s="14" customFormat="1" x14ac:dyDescent="0.3">
      <c r="C1773" s="90" t="s">
        <v>7880</v>
      </c>
      <c r="D1773" s="90" t="s">
        <v>7881</v>
      </c>
      <c r="E1773" s="90">
        <v>24598.15</v>
      </c>
      <c r="I1773"/>
      <c r="J1773"/>
      <c r="K1773"/>
      <c r="L1773" s="92"/>
      <c r="M1773" s="92"/>
      <c r="N1773" s="92"/>
      <c r="P1773"/>
      <c r="Q1773"/>
      <c r="R1773"/>
      <c r="S1773"/>
      <c r="T1773"/>
      <c r="U1773"/>
      <c r="V1773"/>
    </row>
    <row r="1774" spans="3:22" s="14" customFormat="1" x14ac:dyDescent="0.3">
      <c r="C1774" s="90" t="s">
        <v>7882</v>
      </c>
      <c r="D1774" s="90" t="s">
        <v>7883</v>
      </c>
      <c r="E1774" s="90">
        <v>11801.79</v>
      </c>
      <c r="I1774"/>
      <c r="J1774"/>
      <c r="K1774"/>
      <c r="L1774" s="92"/>
      <c r="M1774" s="92"/>
      <c r="N1774" s="92"/>
      <c r="P1774"/>
      <c r="Q1774"/>
      <c r="R1774"/>
      <c r="S1774"/>
      <c r="T1774"/>
      <c r="U1774"/>
      <c r="V1774"/>
    </row>
    <row r="1775" spans="3:22" s="14" customFormat="1" x14ac:dyDescent="0.3">
      <c r="C1775" s="90" t="s">
        <v>7884</v>
      </c>
      <c r="D1775" s="90" t="s">
        <v>7885</v>
      </c>
      <c r="E1775" s="90">
        <v>35110.79</v>
      </c>
      <c r="I1775"/>
      <c r="J1775"/>
      <c r="K1775"/>
      <c r="L1775" s="92"/>
      <c r="M1775" s="92"/>
      <c r="N1775" s="92"/>
      <c r="P1775"/>
      <c r="Q1775"/>
      <c r="R1775"/>
      <c r="S1775"/>
      <c r="T1775"/>
      <c r="U1775"/>
      <c r="V1775"/>
    </row>
    <row r="1776" spans="3:22" s="14" customFormat="1" x14ac:dyDescent="0.3">
      <c r="C1776" s="90" t="s">
        <v>7886</v>
      </c>
      <c r="D1776" s="90" t="s">
        <v>7887</v>
      </c>
      <c r="E1776" s="90">
        <v>73244.600000000006</v>
      </c>
      <c r="I1776"/>
      <c r="J1776"/>
      <c r="K1776"/>
      <c r="L1776" s="92"/>
      <c r="M1776" s="92"/>
      <c r="N1776" s="92"/>
      <c r="P1776"/>
      <c r="Q1776"/>
      <c r="R1776"/>
      <c r="S1776"/>
      <c r="T1776"/>
      <c r="U1776"/>
      <c r="V1776"/>
    </row>
    <row r="1777" spans="3:22" s="14" customFormat="1" x14ac:dyDescent="0.3">
      <c r="C1777" s="90" t="s">
        <v>7888</v>
      </c>
      <c r="D1777" s="90" t="s">
        <v>7889</v>
      </c>
      <c r="E1777" s="90">
        <v>24627.46</v>
      </c>
      <c r="I1777"/>
      <c r="J1777"/>
      <c r="K1777"/>
      <c r="L1777" s="92"/>
      <c r="M1777" s="92"/>
      <c r="N1777" s="92"/>
      <c r="P1777"/>
      <c r="Q1777"/>
      <c r="R1777"/>
      <c r="S1777"/>
      <c r="T1777"/>
      <c r="U1777"/>
      <c r="V1777"/>
    </row>
    <row r="1778" spans="3:22" s="14" customFormat="1" x14ac:dyDescent="0.3">
      <c r="C1778" s="90" t="s">
        <v>7890</v>
      </c>
      <c r="D1778" s="90" t="s">
        <v>7891</v>
      </c>
      <c r="E1778" s="90">
        <v>37235.769999999997</v>
      </c>
      <c r="I1778"/>
      <c r="J1778"/>
      <c r="K1778"/>
      <c r="L1778" s="92"/>
      <c r="M1778" s="92"/>
      <c r="N1778" s="92"/>
      <c r="P1778"/>
      <c r="Q1778"/>
      <c r="R1778"/>
      <c r="S1778"/>
      <c r="T1778"/>
      <c r="U1778"/>
      <c r="V1778"/>
    </row>
    <row r="1779" spans="3:22" s="14" customFormat="1" x14ac:dyDescent="0.3">
      <c r="C1779" s="90" t="s">
        <v>7892</v>
      </c>
      <c r="D1779" s="90" t="s">
        <v>7893</v>
      </c>
      <c r="E1779" s="90">
        <v>60554.78</v>
      </c>
      <c r="I1779"/>
      <c r="J1779"/>
      <c r="K1779"/>
      <c r="L1779" s="92"/>
      <c r="M1779" s="92"/>
      <c r="N1779" s="92"/>
      <c r="P1779"/>
      <c r="Q1779"/>
      <c r="R1779"/>
      <c r="S1779"/>
      <c r="T1779"/>
      <c r="U1779"/>
      <c r="V1779"/>
    </row>
    <row r="1780" spans="3:22" s="14" customFormat="1" x14ac:dyDescent="0.3">
      <c r="C1780" s="90" t="s">
        <v>7894</v>
      </c>
      <c r="D1780" s="90" t="s">
        <v>7895</v>
      </c>
      <c r="E1780" s="90">
        <v>45586.97</v>
      </c>
      <c r="I1780"/>
      <c r="J1780"/>
      <c r="K1780"/>
      <c r="L1780" s="92"/>
      <c r="M1780" s="92"/>
      <c r="N1780" s="92"/>
      <c r="P1780"/>
      <c r="Q1780"/>
      <c r="R1780"/>
      <c r="S1780"/>
      <c r="T1780"/>
      <c r="U1780"/>
      <c r="V1780"/>
    </row>
    <row r="1781" spans="3:22" s="14" customFormat="1" x14ac:dyDescent="0.3">
      <c r="C1781" s="90" t="s">
        <v>7896</v>
      </c>
      <c r="D1781" s="90" t="s">
        <v>7897</v>
      </c>
      <c r="E1781" s="90">
        <v>65383.89</v>
      </c>
      <c r="I1781"/>
      <c r="J1781"/>
      <c r="K1781"/>
      <c r="L1781" s="92"/>
      <c r="M1781" s="92"/>
      <c r="N1781" s="92"/>
      <c r="P1781"/>
      <c r="Q1781"/>
      <c r="R1781"/>
      <c r="S1781"/>
      <c r="T1781"/>
      <c r="U1781"/>
      <c r="V1781"/>
    </row>
    <row r="1782" spans="3:22" s="14" customFormat="1" x14ac:dyDescent="0.3">
      <c r="C1782" s="90" t="s">
        <v>7898</v>
      </c>
      <c r="D1782" s="90" t="s">
        <v>7899</v>
      </c>
      <c r="E1782" s="90">
        <v>69352.14</v>
      </c>
      <c r="I1782"/>
      <c r="J1782"/>
      <c r="K1782"/>
      <c r="L1782" s="92"/>
      <c r="M1782" s="92"/>
      <c r="N1782" s="92"/>
      <c r="P1782"/>
      <c r="Q1782"/>
      <c r="R1782"/>
      <c r="S1782"/>
      <c r="T1782"/>
      <c r="U1782"/>
      <c r="V1782"/>
    </row>
    <row r="1783" spans="3:22" s="14" customFormat="1" x14ac:dyDescent="0.3">
      <c r="C1783" s="90" t="s">
        <v>7900</v>
      </c>
      <c r="D1783" s="90" t="s">
        <v>7901</v>
      </c>
      <c r="E1783" s="90">
        <v>30652.77</v>
      </c>
      <c r="I1783"/>
      <c r="J1783"/>
      <c r="K1783"/>
      <c r="L1783" s="92"/>
      <c r="M1783" s="92"/>
      <c r="N1783" s="92"/>
      <c r="P1783"/>
      <c r="Q1783"/>
      <c r="R1783"/>
      <c r="S1783"/>
      <c r="T1783"/>
      <c r="U1783"/>
      <c r="V1783"/>
    </row>
    <row r="1784" spans="3:22" s="14" customFormat="1" x14ac:dyDescent="0.3">
      <c r="C1784" s="90" t="s">
        <v>7902</v>
      </c>
      <c r="D1784" s="90" t="s">
        <v>7903</v>
      </c>
      <c r="E1784" s="90">
        <v>41019.550000000003</v>
      </c>
      <c r="I1784"/>
      <c r="J1784"/>
      <c r="K1784"/>
      <c r="L1784" s="92"/>
      <c r="M1784" s="92"/>
      <c r="N1784" s="92"/>
      <c r="P1784"/>
      <c r="Q1784"/>
      <c r="R1784"/>
      <c r="S1784"/>
      <c r="T1784"/>
      <c r="U1784"/>
      <c r="V1784"/>
    </row>
    <row r="1785" spans="3:22" s="14" customFormat="1" x14ac:dyDescent="0.3">
      <c r="C1785" s="90" t="s">
        <v>7904</v>
      </c>
      <c r="D1785" s="90" t="s">
        <v>7905</v>
      </c>
      <c r="E1785" s="90">
        <v>41549.370000000003</v>
      </c>
      <c r="I1785"/>
      <c r="J1785"/>
      <c r="K1785"/>
      <c r="L1785" s="92"/>
      <c r="M1785" s="92"/>
      <c r="N1785" s="92"/>
      <c r="P1785"/>
      <c r="Q1785"/>
      <c r="R1785"/>
      <c r="S1785"/>
      <c r="T1785"/>
      <c r="U1785"/>
      <c r="V1785"/>
    </row>
    <row r="1786" spans="3:22" s="14" customFormat="1" x14ac:dyDescent="0.3">
      <c r="C1786" s="90" t="s">
        <v>7906</v>
      </c>
      <c r="D1786" s="90" t="s">
        <v>7907</v>
      </c>
      <c r="E1786" s="90">
        <v>1374.54</v>
      </c>
      <c r="I1786"/>
      <c r="J1786"/>
      <c r="K1786"/>
      <c r="L1786" s="92"/>
      <c r="M1786" s="92"/>
      <c r="N1786" s="92"/>
      <c r="P1786"/>
      <c r="Q1786"/>
      <c r="R1786"/>
      <c r="S1786"/>
      <c r="T1786"/>
      <c r="U1786"/>
      <c r="V1786"/>
    </row>
    <row r="1787" spans="3:22" s="14" customFormat="1" x14ac:dyDescent="0.3">
      <c r="C1787" s="90" t="s">
        <v>7908</v>
      </c>
      <c r="D1787" s="90" t="s">
        <v>7909</v>
      </c>
      <c r="E1787" s="90">
        <v>24179.86</v>
      </c>
      <c r="I1787"/>
      <c r="J1787"/>
      <c r="K1787"/>
      <c r="L1787" s="92"/>
      <c r="M1787" s="92"/>
      <c r="N1787" s="92"/>
      <c r="P1787"/>
      <c r="Q1787"/>
      <c r="R1787"/>
      <c r="S1787"/>
      <c r="T1787"/>
      <c r="U1787"/>
      <c r="V1787"/>
    </row>
    <row r="1788" spans="3:22" s="14" customFormat="1" x14ac:dyDescent="0.3">
      <c r="C1788" s="90" t="s">
        <v>7910</v>
      </c>
      <c r="D1788" s="90" t="s">
        <v>7911</v>
      </c>
      <c r="E1788" s="90">
        <v>4239.12</v>
      </c>
      <c r="I1788"/>
      <c r="J1788"/>
      <c r="K1788"/>
      <c r="L1788" s="92"/>
      <c r="M1788" s="92"/>
      <c r="N1788" s="92"/>
      <c r="P1788"/>
      <c r="Q1788"/>
      <c r="R1788"/>
      <c r="S1788"/>
      <c r="T1788"/>
      <c r="U1788"/>
      <c r="V1788"/>
    </row>
    <row r="1789" spans="3:22" s="14" customFormat="1" x14ac:dyDescent="0.3">
      <c r="C1789" s="90" t="s">
        <v>7912</v>
      </c>
      <c r="D1789" s="90" t="s">
        <v>7913</v>
      </c>
      <c r="E1789" s="90">
        <v>3409.69</v>
      </c>
      <c r="I1789"/>
      <c r="J1789"/>
      <c r="K1789"/>
      <c r="L1789" s="92"/>
      <c r="M1789" s="92"/>
      <c r="N1789" s="92"/>
      <c r="P1789"/>
      <c r="Q1789"/>
      <c r="R1789"/>
      <c r="S1789"/>
      <c r="T1789"/>
      <c r="U1789"/>
      <c r="V1789"/>
    </row>
    <row r="1790" spans="3:22" s="14" customFormat="1" x14ac:dyDescent="0.3">
      <c r="C1790" s="90" t="s">
        <v>7914</v>
      </c>
      <c r="D1790" s="90" t="s">
        <v>7915</v>
      </c>
      <c r="E1790" s="90">
        <v>409.37</v>
      </c>
      <c r="I1790"/>
      <c r="J1790"/>
      <c r="K1790"/>
      <c r="L1790" s="92"/>
      <c r="M1790" s="92"/>
      <c r="N1790" s="92"/>
      <c r="P1790"/>
      <c r="Q1790"/>
      <c r="R1790"/>
      <c r="S1790"/>
      <c r="T1790"/>
      <c r="U1790"/>
      <c r="V1790"/>
    </row>
    <row r="1791" spans="3:22" s="14" customFormat="1" x14ac:dyDescent="0.3">
      <c r="C1791" s="90" t="s">
        <v>7916</v>
      </c>
      <c r="D1791" s="90" t="s">
        <v>7917</v>
      </c>
      <c r="E1791" s="90">
        <v>24742.9</v>
      </c>
      <c r="I1791"/>
      <c r="J1791"/>
      <c r="K1791"/>
      <c r="L1791" s="92"/>
      <c r="M1791" s="92"/>
      <c r="N1791" s="92"/>
      <c r="P1791"/>
      <c r="Q1791"/>
      <c r="R1791"/>
      <c r="S1791"/>
      <c r="T1791"/>
      <c r="U1791"/>
      <c r="V1791"/>
    </row>
    <row r="1792" spans="3:22" s="14" customFormat="1" x14ac:dyDescent="0.3">
      <c r="C1792" s="90" t="s">
        <v>7918</v>
      </c>
      <c r="D1792" s="90" t="s">
        <v>7919</v>
      </c>
      <c r="E1792" s="90">
        <v>17848.72</v>
      </c>
      <c r="I1792"/>
      <c r="J1792"/>
      <c r="K1792"/>
      <c r="L1792" s="92"/>
      <c r="M1792" s="92"/>
      <c r="N1792" s="92"/>
      <c r="P1792"/>
      <c r="Q1792"/>
      <c r="R1792"/>
      <c r="S1792"/>
      <c r="T1792"/>
      <c r="U1792"/>
      <c r="V1792"/>
    </row>
    <row r="1793" spans="3:22" s="14" customFormat="1" x14ac:dyDescent="0.3">
      <c r="C1793" s="90" t="s">
        <v>7920</v>
      </c>
      <c r="D1793" s="90" t="s">
        <v>7921</v>
      </c>
      <c r="E1793" s="90">
        <v>40274.42</v>
      </c>
      <c r="I1793"/>
      <c r="J1793"/>
      <c r="K1793"/>
      <c r="L1793" s="92"/>
      <c r="M1793" s="92"/>
      <c r="N1793" s="92"/>
      <c r="P1793"/>
      <c r="Q1793"/>
      <c r="R1793"/>
      <c r="S1793"/>
      <c r="T1793"/>
      <c r="U1793"/>
      <c r="V1793"/>
    </row>
    <row r="1794" spans="3:22" s="14" customFormat="1" x14ac:dyDescent="0.3">
      <c r="C1794" s="90" t="s">
        <v>7922</v>
      </c>
      <c r="D1794" s="90" t="s">
        <v>7923</v>
      </c>
      <c r="E1794" s="90">
        <v>1141.25</v>
      </c>
      <c r="I1794"/>
      <c r="J1794"/>
      <c r="K1794"/>
      <c r="L1794" s="92"/>
      <c r="M1794" s="92"/>
      <c r="N1794" s="92"/>
      <c r="P1794"/>
      <c r="Q1794"/>
      <c r="R1794"/>
      <c r="S1794"/>
      <c r="T1794"/>
      <c r="U1794"/>
      <c r="V1794"/>
    </row>
    <row r="1795" spans="3:22" s="14" customFormat="1" x14ac:dyDescent="0.3">
      <c r="C1795" s="90" t="s">
        <v>7924</v>
      </c>
      <c r="D1795" s="90" t="s">
        <v>7925</v>
      </c>
      <c r="E1795" s="90">
        <v>10569.53</v>
      </c>
      <c r="I1795"/>
      <c r="J1795"/>
      <c r="K1795"/>
      <c r="L1795" s="92"/>
      <c r="M1795" s="92"/>
      <c r="N1795" s="92"/>
      <c r="P1795"/>
      <c r="Q1795"/>
      <c r="R1795"/>
      <c r="S1795"/>
      <c r="T1795"/>
      <c r="U1795"/>
      <c r="V1795"/>
    </row>
    <row r="1796" spans="3:22" s="14" customFormat="1" x14ac:dyDescent="0.3">
      <c r="C1796" s="90" t="s">
        <v>7926</v>
      </c>
      <c r="D1796" s="90" t="s">
        <v>7927</v>
      </c>
      <c r="E1796" s="90">
        <v>23219.47</v>
      </c>
      <c r="I1796"/>
      <c r="J1796"/>
      <c r="K1796"/>
      <c r="L1796" s="92"/>
      <c r="M1796" s="92"/>
      <c r="N1796" s="92"/>
      <c r="P1796"/>
      <c r="Q1796"/>
      <c r="R1796"/>
      <c r="S1796"/>
      <c r="T1796"/>
      <c r="U1796"/>
      <c r="V1796"/>
    </row>
    <row r="1797" spans="3:22" s="14" customFormat="1" x14ac:dyDescent="0.3">
      <c r="C1797" s="90" t="s">
        <v>7928</v>
      </c>
      <c r="D1797" s="90" t="s">
        <v>7929</v>
      </c>
      <c r="E1797" s="90">
        <v>45625.21</v>
      </c>
      <c r="I1797"/>
      <c r="J1797"/>
      <c r="K1797"/>
      <c r="L1797" s="92"/>
      <c r="M1797" s="92"/>
      <c r="N1797" s="92"/>
      <c r="P1797"/>
      <c r="Q1797"/>
      <c r="R1797"/>
      <c r="S1797"/>
      <c r="T1797"/>
      <c r="U1797"/>
      <c r="V1797"/>
    </row>
    <row r="1798" spans="3:22" s="14" customFormat="1" x14ac:dyDescent="0.3">
      <c r="C1798" s="90" t="s">
        <v>7930</v>
      </c>
      <c r="D1798" s="90" t="s">
        <v>7931</v>
      </c>
      <c r="E1798" s="90">
        <v>24832.04</v>
      </c>
      <c r="I1798"/>
      <c r="J1798"/>
      <c r="K1798"/>
      <c r="L1798" s="92"/>
      <c r="M1798" s="92"/>
      <c r="N1798" s="92"/>
      <c r="P1798"/>
      <c r="Q1798"/>
      <c r="R1798"/>
      <c r="S1798"/>
      <c r="T1798"/>
      <c r="U1798"/>
      <c r="V1798"/>
    </row>
    <row r="1799" spans="3:22" s="14" customFormat="1" x14ac:dyDescent="0.3">
      <c r="C1799" s="90" t="s">
        <v>7932</v>
      </c>
      <c r="D1799" s="90" t="s">
        <v>7931</v>
      </c>
      <c r="E1799" s="90">
        <v>33903.51</v>
      </c>
      <c r="I1799"/>
      <c r="J1799"/>
      <c r="K1799"/>
      <c r="L1799" s="92"/>
      <c r="M1799" s="92"/>
      <c r="N1799" s="92"/>
      <c r="P1799"/>
      <c r="Q1799"/>
      <c r="R1799"/>
      <c r="S1799"/>
      <c r="T1799"/>
      <c r="U1799"/>
      <c r="V1799"/>
    </row>
    <row r="1800" spans="3:22" s="14" customFormat="1" x14ac:dyDescent="0.3">
      <c r="C1800" s="90" t="s">
        <v>7933</v>
      </c>
      <c r="D1800" s="90" t="s">
        <v>7934</v>
      </c>
      <c r="E1800" s="90">
        <v>4239.12</v>
      </c>
      <c r="I1800"/>
      <c r="J1800"/>
      <c r="K1800"/>
      <c r="L1800" s="92"/>
      <c r="M1800" s="92"/>
      <c r="N1800" s="92"/>
      <c r="P1800"/>
      <c r="Q1800"/>
      <c r="R1800"/>
      <c r="S1800"/>
      <c r="T1800"/>
      <c r="U1800"/>
      <c r="V1800"/>
    </row>
    <row r="1801" spans="3:22" s="14" customFormat="1" x14ac:dyDescent="0.3">
      <c r="C1801" s="90" t="s">
        <v>7935</v>
      </c>
      <c r="D1801" s="90" t="s">
        <v>7936</v>
      </c>
      <c r="E1801" s="90">
        <v>19907.87</v>
      </c>
      <c r="I1801"/>
      <c r="J1801"/>
      <c r="K1801"/>
      <c r="L1801" s="92"/>
      <c r="M1801" s="92"/>
      <c r="N1801" s="92"/>
      <c r="P1801"/>
      <c r="Q1801"/>
      <c r="R1801"/>
      <c r="S1801"/>
      <c r="T1801"/>
      <c r="U1801"/>
      <c r="V1801"/>
    </row>
    <row r="1802" spans="3:22" s="14" customFormat="1" x14ac:dyDescent="0.3">
      <c r="C1802" s="90" t="s">
        <v>7937</v>
      </c>
      <c r="D1802" s="90" t="s">
        <v>7938</v>
      </c>
      <c r="E1802" s="90">
        <v>6077.5</v>
      </c>
      <c r="I1802"/>
      <c r="J1802"/>
      <c r="K1802"/>
      <c r="L1802" s="92"/>
      <c r="M1802" s="92"/>
      <c r="N1802" s="92"/>
      <c r="P1802"/>
      <c r="Q1802"/>
      <c r="R1802"/>
      <c r="S1802"/>
      <c r="T1802"/>
      <c r="U1802"/>
      <c r="V1802"/>
    </row>
    <row r="1803" spans="3:22" s="14" customFormat="1" x14ac:dyDescent="0.3">
      <c r="C1803" s="90" t="s">
        <v>7939</v>
      </c>
      <c r="D1803" s="90" t="s">
        <v>7940</v>
      </c>
      <c r="E1803" s="90">
        <v>46596.76</v>
      </c>
      <c r="I1803"/>
      <c r="J1803"/>
      <c r="K1803"/>
      <c r="L1803" s="92"/>
      <c r="M1803" s="92"/>
      <c r="N1803" s="92"/>
      <c r="P1803"/>
      <c r="Q1803"/>
      <c r="R1803"/>
      <c r="S1803"/>
      <c r="T1803"/>
      <c r="U1803"/>
      <c r="V1803"/>
    </row>
    <row r="1804" spans="3:22" s="14" customFormat="1" x14ac:dyDescent="0.3">
      <c r="C1804" s="90" t="s">
        <v>7941</v>
      </c>
      <c r="D1804" s="90" t="s">
        <v>7942</v>
      </c>
      <c r="E1804" s="90">
        <v>38536.25</v>
      </c>
      <c r="I1804"/>
      <c r="J1804"/>
      <c r="K1804"/>
      <c r="L1804" s="92"/>
      <c r="M1804" s="92"/>
      <c r="N1804" s="92"/>
      <c r="P1804"/>
      <c r="Q1804"/>
      <c r="R1804"/>
      <c r="S1804"/>
      <c r="T1804"/>
      <c r="U1804"/>
      <c r="V1804"/>
    </row>
    <row r="1805" spans="3:22" s="14" customFormat="1" x14ac:dyDescent="0.3">
      <c r="C1805" s="90" t="s">
        <v>7943</v>
      </c>
      <c r="D1805" s="90" t="s">
        <v>7944</v>
      </c>
      <c r="E1805" s="90">
        <v>1252.75</v>
      </c>
      <c r="I1805"/>
      <c r="J1805"/>
      <c r="K1805"/>
      <c r="L1805" s="92"/>
      <c r="M1805" s="92"/>
      <c r="N1805" s="92"/>
      <c r="P1805"/>
      <c r="Q1805"/>
      <c r="R1805"/>
      <c r="S1805"/>
      <c r="T1805"/>
      <c r="U1805"/>
      <c r="V1805"/>
    </row>
    <row r="1806" spans="3:22" s="14" customFormat="1" x14ac:dyDescent="0.3">
      <c r="C1806" s="90" t="s">
        <v>7945</v>
      </c>
      <c r="D1806" s="90" t="s">
        <v>7946</v>
      </c>
      <c r="E1806" s="90">
        <v>14559.13</v>
      </c>
      <c r="I1806"/>
      <c r="J1806"/>
      <c r="K1806"/>
      <c r="L1806" s="92"/>
      <c r="M1806" s="92"/>
      <c r="N1806" s="92"/>
      <c r="P1806"/>
      <c r="Q1806"/>
      <c r="R1806"/>
      <c r="S1806"/>
      <c r="T1806"/>
      <c r="U1806"/>
      <c r="V1806"/>
    </row>
    <row r="1807" spans="3:22" s="14" customFormat="1" x14ac:dyDescent="0.3">
      <c r="C1807" s="90" t="s">
        <v>7947</v>
      </c>
      <c r="D1807" s="90" t="s">
        <v>7948</v>
      </c>
      <c r="E1807" s="90">
        <v>10968.57</v>
      </c>
      <c r="I1807"/>
      <c r="J1807"/>
      <c r="K1807"/>
      <c r="L1807" s="92"/>
      <c r="M1807" s="92"/>
      <c r="N1807" s="92"/>
      <c r="P1807"/>
      <c r="Q1807"/>
      <c r="R1807"/>
      <c r="S1807"/>
      <c r="T1807"/>
      <c r="U1807"/>
      <c r="V1807"/>
    </row>
    <row r="1808" spans="3:22" s="14" customFormat="1" x14ac:dyDescent="0.3">
      <c r="C1808" s="90" t="s">
        <v>7949</v>
      </c>
      <c r="D1808" s="90" t="s">
        <v>7950</v>
      </c>
      <c r="E1808" s="90">
        <v>21664.560000000001</v>
      </c>
      <c r="I1808"/>
      <c r="J1808"/>
      <c r="K1808"/>
      <c r="L1808" s="92"/>
      <c r="M1808" s="92"/>
      <c r="N1808" s="92"/>
      <c r="P1808"/>
      <c r="Q1808"/>
      <c r="R1808"/>
      <c r="S1808"/>
      <c r="T1808"/>
      <c r="U1808"/>
      <c r="V1808"/>
    </row>
    <row r="1809" spans="3:22" s="14" customFormat="1" x14ac:dyDescent="0.3">
      <c r="C1809" s="90" t="s">
        <v>7951</v>
      </c>
      <c r="D1809" s="90" t="s">
        <v>7952</v>
      </c>
      <c r="E1809" s="90">
        <v>491.96</v>
      </c>
      <c r="I1809"/>
      <c r="J1809"/>
      <c r="K1809"/>
      <c r="L1809" s="92"/>
      <c r="M1809" s="92"/>
      <c r="N1809" s="92"/>
      <c r="P1809"/>
      <c r="Q1809"/>
      <c r="R1809"/>
      <c r="S1809"/>
      <c r="T1809"/>
      <c r="U1809"/>
      <c r="V1809"/>
    </row>
    <row r="1810" spans="3:22" s="14" customFormat="1" x14ac:dyDescent="0.3">
      <c r="C1810" s="90" t="s">
        <v>7953</v>
      </c>
      <c r="D1810" s="90" t="s">
        <v>7954</v>
      </c>
      <c r="E1810" s="90">
        <v>6435</v>
      </c>
      <c r="I1810"/>
      <c r="J1810"/>
      <c r="K1810"/>
      <c r="L1810" s="92"/>
      <c r="M1810" s="92"/>
      <c r="N1810" s="92"/>
      <c r="P1810"/>
      <c r="Q1810"/>
      <c r="R1810"/>
      <c r="S1810"/>
      <c r="T1810"/>
      <c r="U1810"/>
      <c r="V1810"/>
    </row>
    <row r="1811" spans="3:22" s="14" customFormat="1" x14ac:dyDescent="0.3">
      <c r="C1811" s="90" t="s">
        <v>7955</v>
      </c>
      <c r="D1811" s="90" t="s">
        <v>7956</v>
      </c>
      <c r="E1811" s="90">
        <v>13905.96</v>
      </c>
      <c r="I1811"/>
      <c r="J1811"/>
      <c r="K1811"/>
      <c r="L1811" s="92"/>
      <c r="M1811" s="92"/>
      <c r="N1811" s="92"/>
      <c r="P1811"/>
      <c r="Q1811"/>
      <c r="R1811"/>
      <c r="S1811"/>
      <c r="T1811"/>
      <c r="U1811"/>
      <c r="V1811"/>
    </row>
    <row r="1812" spans="3:22" s="14" customFormat="1" x14ac:dyDescent="0.3">
      <c r="C1812" s="90" t="s">
        <v>7957</v>
      </c>
      <c r="D1812" s="90" t="s">
        <v>7958</v>
      </c>
      <c r="E1812" s="90">
        <v>27829.5</v>
      </c>
      <c r="I1812"/>
      <c r="J1812"/>
      <c r="K1812"/>
      <c r="L1812" s="92"/>
      <c r="M1812" s="92"/>
      <c r="N1812" s="92"/>
      <c r="P1812"/>
      <c r="Q1812"/>
      <c r="R1812"/>
      <c r="S1812"/>
      <c r="T1812"/>
      <c r="U1812"/>
      <c r="V1812"/>
    </row>
    <row r="1813" spans="3:22" s="14" customFormat="1" x14ac:dyDescent="0.3">
      <c r="C1813" s="90" t="s">
        <v>7959</v>
      </c>
      <c r="D1813" s="90" t="s">
        <v>7960</v>
      </c>
      <c r="E1813" s="90">
        <v>1007.49</v>
      </c>
      <c r="I1813"/>
      <c r="J1813"/>
      <c r="K1813"/>
      <c r="L1813" s="92"/>
      <c r="M1813" s="92"/>
      <c r="N1813" s="92"/>
      <c r="P1813"/>
      <c r="Q1813"/>
      <c r="R1813"/>
      <c r="S1813"/>
      <c r="T1813"/>
      <c r="U1813"/>
      <c r="V1813"/>
    </row>
    <row r="1814" spans="3:22" s="14" customFormat="1" x14ac:dyDescent="0.3">
      <c r="C1814" s="90" t="s">
        <v>7961</v>
      </c>
      <c r="D1814" s="90" t="s">
        <v>7962</v>
      </c>
      <c r="E1814" s="90">
        <v>14511.2</v>
      </c>
      <c r="I1814"/>
      <c r="J1814"/>
      <c r="K1814"/>
      <c r="L1814" s="92"/>
      <c r="M1814" s="92"/>
      <c r="N1814" s="92"/>
      <c r="P1814"/>
      <c r="Q1814"/>
      <c r="R1814"/>
      <c r="S1814"/>
      <c r="T1814"/>
      <c r="U1814"/>
      <c r="V1814"/>
    </row>
    <row r="1815" spans="3:22" s="14" customFormat="1" x14ac:dyDescent="0.3">
      <c r="C1815" s="90" t="s">
        <v>7963</v>
      </c>
      <c r="D1815" s="90" t="s">
        <v>7964</v>
      </c>
      <c r="E1815" s="90">
        <v>10673.16</v>
      </c>
      <c r="I1815"/>
      <c r="J1815"/>
      <c r="K1815"/>
      <c r="L1815" s="92"/>
      <c r="M1815" s="92"/>
      <c r="N1815" s="92"/>
      <c r="P1815"/>
      <c r="Q1815"/>
      <c r="R1815"/>
      <c r="S1815"/>
      <c r="T1815"/>
      <c r="U1815"/>
      <c r="V1815"/>
    </row>
    <row r="1816" spans="3:22" s="14" customFormat="1" x14ac:dyDescent="0.3">
      <c r="C1816" s="90" t="s">
        <v>7965</v>
      </c>
      <c r="D1816" s="90" t="s">
        <v>7966</v>
      </c>
      <c r="E1816" s="90">
        <v>13249.92</v>
      </c>
      <c r="I1816"/>
      <c r="J1816"/>
      <c r="K1816"/>
      <c r="L1816" s="92"/>
      <c r="M1816" s="92"/>
      <c r="N1816" s="92"/>
      <c r="P1816"/>
      <c r="Q1816"/>
      <c r="R1816"/>
      <c r="S1816"/>
      <c r="T1816"/>
      <c r="U1816"/>
      <c r="V1816"/>
    </row>
    <row r="1817" spans="3:22" s="14" customFormat="1" x14ac:dyDescent="0.3">
      <c r="C1817" s="90" t="s">
        <v>7967</v>
      </c>
      <c r="D1817" s="90" t="s">
        <v>7968</v>
      </c>
      <c r="E1817" s="90">
        <v>1108.19</v>
      </c>
      <c r="I1817"/>
      <c r="J1817"/>
      <c r="K1817"/>
      <c r="L1817" s="92"/>
      <c r="M1817" s="92"/>
      <c r="N1817" s="92"/>
      <c r="P1817"/>
      <c r="Q1817"/>
      <c r="R1817"/>
      <c r="S1817"/>
      <c r="T1817"/>
      <c r="U1817"/>
      <c r="V1817"/>
    </row>
    <row r="1818" spans="3:22" s="14" customFormat="1" x14ac:dyDescent="0.3">
      <c r="C1818" s="90" t="s">
        <v>7969</v>
      </c>
      <c r="D1818" s="90" t="s">
        <v>7970</v>
      </c>
      <c r="E1818" s="90">
        <v>14758.82</v>
      </c>
      <c r="I1818"/>
      <c r="J1818"/>
      <c r="K1818"/>
      <c r="L1818" s="92"/>
      <c r="M1818" s="92"/>
      <c r="N1818" s="92"/>
      <c r="P1818"/>
      <c r="Q1818"/>
      <c r="R1818"/>
      <c r="S1818"/>
      <c r="T1818"/>
      <c r="U1818"/>
      <c r="V1818"/>
    </row>
    <row r="1819" spans="3:22" s="14" customFormat="1" x14ac:dyDescent="0.3">
      <c r="C1819" s="90" t="s">
        <v>7971</v>
      </c>
      <c r="D1819" s="90" t="s">
        <v>7972</v>
      </c>
      <c r="E1819" s="90">
        <v>6100.04</v>
      </c>
      <c r="I1819"/>
      <c r="J1819"/>
      <c r="K1819"/>
      <c r="L1819" s="92"/>
      <c r="M1819" s="92"/>
      <c r="N1819" s="92"/>
      <c r="P1819"/>
      <c r="Q1819"/>
      <c r="R1819"/>
      <c r="S1819"/>
      <c r="T1819"/>
      <c r="U1819"/>
      <c r="V1819"/>
    </row>
    <row r="1820" spans="3:22" s="14" customFormat="1" x14ac:dyDescent="0.3">
      <c r="C1820" s="90" t="s">
        <v>7973</v>
      </c>
      <c r="D1820" s="90" t="s">
        <v>7974</v>
      </c>
      <c r="E1820" s="90">
        <v>1057.81</v>
      </c>
      <c r="I1820"/>
      <c r="J1820"/>
      <c r="K1820"/>
      <c r="L1820" s="92"/>
      <c r="M1820" s="92"/>
      <c r="N1820" s="92"/>
      <c r="P1820"/>
      <c r="Q1820"/>
      <c r="R1820"/>
      <c r="S1820"/>
      <c r="T1820"/>
      <c r="U1820"/>
      <c r="V1820"/>
    </row>
    <row r="1821" spans="3:22" s="14" customFormat="1" x14ac:dyDescent="0.3">
      <c r="C1821" s="90" t="s">
        <v>7975</v>
      </c>
      <c r="D1821" s="90" t="s">
        <v>7976</v>
      </c>
      <c r="E1821" s="90">
        <v>19372.34</v>
      </c>
      <c r="I1821"/>
      <c r="J1821"/>
      <c r="K1821"/>
      <c r="L1821" s="92"/>
      <c r="M1821" s="92"/>
      <c r="N1821" s="92"/>
      <c r="P1821"/>
      <c r="Q1821"/>
      <c r="R1821"/>
      <c r="S1821"/>
      <c r="T1821"/>
      <c r="U1821"/>
      <c r="V1821"/>
    </row>
    <row r="1822" spans="3:22" s="14" customFormat="1" x14ac:dyDescent="0.3">
      <c r="C1822" s="90" t="s">
        <v>7977</v>
      </c>
      <c r="D1822" s="90" t="s">
        <v>7978</v>
      </c>
      <c r="E1822" s="90">
        <v>915.92</v>
      </c>
      <c r="I1822"/>
      <c r="J1822"/>
      <c r="K1822"/>
      <c r="L1822" s="92"/>
      <c r="M1822" s="92"/>
      <c r="N1822" s="92"/>
      <c r="P1822"/>
      <c r="Q1822"/>
      <c r="R1822"/>
      <c r="S1822"/>
      <c r="T1822"/>
      <c r="U1822"/>
      <c r="V1822"/>
    </row>
    <row r="1823" spans="3:22" s="14" customFormat="1" x14ac:dyDescent="0.3">
      <c r="C1823" s="90" t="s">
        <v>7979</v>
      </c>
      <c r="D1823" s="90" t="s">
        <v>7980</v>
      </c>
      <c r="E1823" s="90">
        <v>4235.37</v>
      </c>
      <c r="I1823"/>
      <c r="J1823"/>
      <c r="K1823"/>
      <c r="L1823" s="92"/>
      <c r="M1823" s="92"/>
      <c r="N1823" s="92"/>
      <c r="P1823"/>
      <c r="Q1823"/>
      <c r="R1823"/>
      <c r="S1823"/>
      <c r="T1823"/>
      <c r="U1823"/>
      <c r="V1823"/>
    </row>
    <row r="1824" spans="3:22" s="14" customFormat="1" x14ac:dyDescent="0.3">
      <c r="C1824" s="90" t="s">
        <v>7981</v>
      </c>
      <c r="D1824" s="90" t="s">
        <v>7982</v>
      </c>
      <c r="E1824" s="90">
        <v>2027.5</v>
      </c>
      <c r="I1824"/>
      <c r="J1824"/>
      <c r="K1824"/>
      <c r="L1824" s="92"/>
      <c r="M1824" s="92"/>
      <c r="N1824" s="92"/>
      <c r="P1824"/>
      <c r="Q1824"/>
      <c r="R1824"/>
      <c r="S1824"/>
      <c r="T1824"/>
      <c r="U1824"/>
      <c r="V1824"/>
    </row>
    <row r="1825" spans="3:22" s="14" customFormat="1" x14ac:dyDescent="0.3">
      <c r="C1825" s="90" t="s">
        <v>7983</v>
      </c>
      <c r="D1825" s="90" t="s">
        <v>7984</v>
      </c>
      <c r="E1825" s="90">
        <v>1751.21</v>
      </c>
      <c r="I1825"/>
      <c r="J1825"/>
      <c r="K1825"/>
      <c r="L1825" s="92"/>
      <c r="M1825" s="92"/>
      <c r="N1825" s="92"/>
      <c r="P1825"/>
      <c r="Q1825"/>
      <c r="R1825"/>
      <c r="S1825"/>
      <c r="T1825"/>
      <c r="U1825"/>
      <c r="V1825"/>
    </row>
    <row r="1826" spans="3:22" s="14" customFormat="1" x14ac:dyDescent="0.3">
      <c r="C1826" s="90" t="s">
        <v>7985</v>
      </c>
      <c r="D1826" s="90" t="s">
        <v>7986</v>
      </c>
      <c r="E1826" s="90">
        <v>1751.06</v>
      </c>
      <c r="I1826"/>
      <c r="J1826"/>
      <c r="K1826"/>
      <c r="L1826" s="92"/>
      <c r="M1826" s="92"/>
      <c r="N1826" s="92"/>
      <c r="P1826"/>
      <c r="Q1826"/>
      <c r="R1826"/>
      <c r="S1826"/>
      <c r="T1826"/>
      <c r="U1826"/>
      <c r="V1826"/>
    </row>
    <row r="1827" spans="3:22" s="14" customFormat="1" x14ac:dyDescent="0.3">
      <c r="C1827" s="90" t="s">
        <v>7987</v>
      </c>
      <c r="D1827" s="90" t="s">
        <v>7988</v>
      </c>
      <c r="E1827" s="90">
        <v>4628.38</v>
      </c>
      <c r="I1827"/>
      <c r="J1827"/>
      <c r="K1827"/>
      <c r="L1827" s="92"/>
      <c r="M1827" s="92"/>
      <c r="N1827" s="92"/>
      <c r="P1827"/>
      <c r="Q1827"/>
      <c r="R1827"/>
      <c r="S1827"/>
      <c r="T1827"/>
      <c r="U1827"/>
      <c r="V1827"/>
    </row>
    <row r="1828" spans="3:22" s="14" customFormat="1" x14ac:dyDescent="0.3">
      <c r="C1828" s="90" t="s">
        <v>7989</v>
      </c>
      <c r="D1828" s="90" t="s">
        <v>7990</v>
      </c>
      <c r="E1828" s="90">
        <v>4628.38</v>
      </c>
      <c r="I1828"/>
      <c r="J1828"/>
      <c r="K1828"/>
      <c r="L1828" s="92"/>
      <c r="M1828" s="92"/>
      <c r="N1828" s="92"/>
      <c r="P1828"/>
      <c r="Q1828"/>
      <c r="R1828"/>
      <c r="S1828"/>
      <c r="T1828"/>
      <c r="U1828"/>
      <c r="V1828"/>
    </row>
    <row r="1829" spans="3:22" s="14" customFormat="1" x14ac:dyDescent="0.3">
      <c r="C1829" s="90" t="s">
        <v>7991</v>
      </c>
      <c r="D1829" s="90" t="s">
        <v>7992</v>
      </c>
      <c r="E1829" s="90">
        <v>799.07</v>
      </c>
      <c r="I1829"/>
      <c r="J1829"/>
      <c r="K1829"/>
      <c r="L1829" s="92"/>
      <c r="M1829" s="92"/>
      <c r="N1829" s="92"/>
      <c r="P1829"/>
      <c r="Q1829"/>
      <c r="R1829"/>
      <c r="S1829"/>
      <c r="T1829"/>
      <c r="U1829"/>
      <c r="V1829"/>
    </row>
    <row r="1830" spans="3:22" s="14" customFormat="1" x14ac:dyDescent="0.3">
      <c r="C1830" s="90" t="s">
        <v>7993</v>
      </c>
      <c r="D1830" s="90" t="s">
        <v>7994</v>
      </c>
      <c r="E1830" s="90">
        <v>1751.06</v>
      </c>
      <c r="I1830"/>
      <c r="J1830"/>
      <c r="K1830"/>
      <c r="L1830" s="92"/>
      <c r="M1830" s="92"/>
      <c r="N1830" s="92"/>
      <c r="P1830"/>
      <c r="Q1830"/>
      <c r="R1830"/>
      <c r="S1830"/>
      <c r="T1830"/>
      <c r="U1830"/>
      <c r="V1830"/>
    </row>
    <row r="1831" spans="3:22" s="14" customFormat="1" x14ac:dyDescent="0.3">
      <c r="C1831" s="90" t="s">
        <v>7995</v>
      </c>
      <c r="D1831" s="90" t="s">
        <v>7996</v>
      </c>
      <c r="E1831" s="90">
        <v>2383.88</v>
      </c>
      <c r="I1831"/>
      <c r="J1831"/>
      <c r="K1831"/>
      <c r="L1831" s="92"/>
      <c r="M1831" s="92"/>
      <c r="N1831" s="92"/>
      <c r="P1831"/>
      <c r="Q1831"/>
      <c r="R1831"/>
      <c r="S1831"/>
      <c r="T1831"/>
      <c r="U1831"/>
      <c r="V1831"/>
    </row>
    <row r="1832" spans="3:22" s="14" customFormat="1" x14ac:dyDescent="0.3">
      <c r="C1832" s="90" t="s">
        <v>7997</v>
      </c>
      <c r="D1832" s="90" t="s">
        <v>7998</v>
      </c>
      <c r="E1832" s="90">
        <v>4589.57</v>
      </c>
      <c r="I1832"/>
      <c r="J1832"/>
      <c r="K1832"/>
      <c r="L1832" s="92"/>
      <c r="M1832" s="92"/>
      <c r="N1832" s="92"/>
      <c r="P1832"/>
      <c r="Q1832"/>
      <c r="R1832"/>
      <c r="S1832"/>
      <c r="T1832"/>
      <c r="U1832"/>
      <c r="V1832"/>
    </row>
    <row r="1833" spans="3:22" s="14" customFormat="1" x14ac:dyDescent="0.3">
      <c r="C1833" s="90" t="s">
        <v>7999</v>
      </c>
      <c r="D1833" s="90" t="s">
        <v>8000</v>
      </c>
      <c r="E1833" s="90">
        <v>263.02</v>
      </c>
      <c r="I1833"/>
      <c r="J1833"/>
      <c r="K1833"/>
      <c r="L1833" s="92"/>
      <c r="M1833" s="92"/>
      <c r="N1833" s="92"/>
      <c r="P1833"/>
      <c r="Q1833"/>
      <c r="R1833"/>
      <c r="S1833"/>
      <c r="T1833"/>
      <c r="U1833"/>
      <c r="V1833"/>
    </row>
    <row r="1834" spans="3:22" s="14" customFormat="1" x14ac:dyDescent="0.3">
      <c r="C1834" s="90" t="s">
        <v>8001</v>
      </c>
      <c r="D1834" s="90" t="s">
        <v>8002</v>
      </c>
      <c r="E1834" s="90">
        <v>1007.49</v>
      </c>
      <c r="I1834"/>
      <c r="J1834"/>
      <c r="K1834"/>
      <c r="L1834" s="92"/>
      <c r="M1834" s="92"/>
      <c r="N1834" s="92"/>
      <c r="P1834"/>
      <c r="Q1834"/>
      <c r="R1834"/>
      <c r="S1834"/>
      <c r="T1834"/>
      <c r="U1834"/>
      <c r="V1834"/>
    </row>
    <row r="1835" spans="3:22" s="14" customFormat="1" x14ac:dyDescent="0.3">
      <c r="C1835" s="90" t="s">
        <v>8003</v>
      </c>
      <c r="D1835" s="90" t="s">
        <v>8004</v>
      </c>
      <c r="E1835" s="90">
        <v>755.51</v>
      </c>
      <c r="I1835"/>
      <c r="J1835"/>
      <c r="K1835"/>
      <c r="L1835" s="92"/>
      <c r="M1835" s="92"/>
      <c r="N1835" s="92"/>
      <c r="P1835"/>
      <c r="Q1835"/>
      <c r="R1835"/>
      <c r="S1835"/>
      <c r="T1835"/>
      <c r="U1835"/>
      <c r="V1835"/>
    </row>
    <row r="1836" spans="3:22" s="14" customFormat="1" x14ac:dyDescent="0.3">
      <c r="C1836" s="90" t="s">
        <v>8005</v>
      </c>
      <c r="D1836" s="90" t="s">
        <v>8006</v>
      </c>
      <c r="E1836" s="90">
        <v>910.57</v>
      </c>
      <c r="I1836"/>
      <c r="J1836"/>
      <c r="K1836"/>
      <c r="L1836" s="92"/>
      <c r="M1836" s="92"/>
      <c r="N1836" s="92"/>
      <c r="P1836"/>
      <c r="Q1836"/>
      <c r="R1836"/>
      <c r="S1836"/>
      <c r="T1836"/>
      <c r="U1836"/>
      <c r="V1836"/>
    </row>
    <row r="1837" spans="3:22" s="14" customFormat="1" x14ac:dyDescent="0.3">
      <c r="C1837" s="90" t="s">
        <v>8007</v>
      </c>
      <c r="D1837" s="90" t="s">
        <v>8008</v>
      </c>
      <c r="E1837" s="90">
        <v>2383.87</v>
      </c>
      <c r="I1837"/>
      <c r="J1837"/>
      <c r="K1837"/>
      <c r="L1837" s="92"/>
      <c r="M1837" s="92"/>
      <c r="N1837" s="92"/>
      <c r="P1837"/>
      <c r="Q1837"/>
      <c r="R1837"/>
      <c r="S1837"/>
      <c r="T1837"/>
      <c r="U1837"/>
      <c r="V1837"/>
    </row>
    <row r="1838" spans="3:22" s="14" customFormat="1" x14ac:dyDescent="0.3">
      <c r="C1838" s="90" t="s">
        <v>8009</v>
      </c>
      <c r="D1838" s="90" t="s">
        <v>8010</v>
      </c>
      <c r="E1838" s="90">
        <v>555.29999999999995</v>
      </c>
      <c r="I1838"/>
      <c r="J1838"/>
      <c r="K1838"/>
      <c r="L1838" s="92"/>
      <c r="M1838" s="92"/>
      <c r="N1838" s="92"/>
      <c r="P1838"/>
      <c r="Q1838"/>
      <c r="R1838"/>
      <c r="S1838"/>
      <c r="T1838"/>
      <c r="U1838"/>
      <c r="V1838"/>
    </row>
    <row r="1839" spans="3:22" s="14" customFormat="1" x14ac:dyDescent="0.3">
      <c r="C1839" s="90" t="s">
        <v>8011</v>
      </c>
      <c r="D1839" s="90" t="s">
        <v>8012</v>
      </c>
      <c r="E1839" s="90">
        <v>1546.93</v>
      </c>
      <c r="I1839"/>
      <c r="J1839"/>
      <c r="K1839"/>
      <c r="L1839" s="92"/>
      <c r="M1839" s="92"/>
      <c r="N1839" s="92"/>
      <c r="P1839"/>
      <c r="Q1839"/>
      <c r="R1839"/>
      <c r="S1839"/>
      <c r="T1839"/>
      <c r="U1839"/>
      <c r="V1839"/>
    </row>
    <row r="1840" spans="3:22" s="14" customFormat="1" x14ac:dyDescent="0.3">
      <c r="C1840" s="90" t="s">
        <v>8013</v>
      </c>
      <c r="D1840" s="90" t="s">
        <v>8014</v>
      </c>
      <c r="E1840" s="90">
        <v>1185.5</v>
      </c>
      <c r="I1840"/>
      <c r="J1840"/>
      <c r="K1840"/>
      <c r="L1840" s="92"/>
      <c r="M1840" s="92"/>
      <c r="N1840" s="92"/>
      <c r="P1840"/>
      <c r="Q1840"/>
      <c r="R1840"/>
      <c r="S1840"/>
      <c r="T1840"/>
      <c r="U1840"/>
      <c r="V1840"/>
    </row>
    <row r="1841" spans="3:22" s="14" customFormat="1" x14ac:dyDescent="0.3">
      <c r="C1841" s="90" t="s">
        <v>8015</v>
      </c>
      <c r="D1841" s="90" t="s">
        <v>8016</v>
      </c>
      <c r="E1841" s="90">
        <v>2110.77</v>
      </c>
      <c r="I1841"/>
      <c r="J1841"/>
      <c r="K1841"/>
      <c r="L1841" s="92"/>
      <c r="M1841" s="92"/>
      <c r="N1841" s="92"/>
      <c r="P1841"/>
      <c r="Q1841"/>
      <c r="R1841"/>
      <c r="S1841"/>
      <c r="T1841"/>
      <c r="U1841"/>
      <c r="V1841"/>
    </row>
    <row r="1842" spans="3:22" s="14" customFormat="1" x14ac:dyDescent="0.3">
      <c r="C1842" s="90" t="s">
        <v>8017</v>
      </c>
      <c r="D1842" s="90" t="s">
        <v>8018</v>
      </c>
      <c r="E1842" s="90">
        <v>1561.39</v>
      </c>
      <c r="I1842"/>
      <c r="J1842"/>
      <c r="K1842"/>
      <c r="L1842" s="92"/>
      <c r="M1842" s="92"/>
      <c r="N1842" s="92"/>
      <c r="P1842"/>
      <c r="Q1842"/>
      <c r="R1842"/>
      <c r="S1842"/>
      <c r="T1842"/>
      <c r="U1842"/>
      <c r="V1842"/>
    </row>
    <row r="1843" spans="3:22" s="14" customFormat="1" x14ac:dyDescent="0.3">
      <c r="C1843" s="90" t="s">
        <v>8019</v>
      </c>
      <c r="D1843" s="90" t="s">
        <v>8020</v>
      </c>
      <c r="E1843" s="90">
        <v>1561.39</v>
      </c>
      <c r="I1843"/>
      <c r="J1843"/>
      <c r="K1843"/>
      <c r="L1843" s="92"/>
      <c r="M1843" s="92"/>
      <c r="N1843" s="92"/>
      <c r="P1843"/>
      <c r="Q1843"/>
      <c r="R1843"/>
      <c r="S1843"/>
      <c r="T1843"/>
      <c r="U1843"/>
      <c r="V1843"/>
    </row>
    <row r="1844" spans="3:22" s="14" customFormat="1" x14ac:dyDescent="0.3">
      <c r="C1844" s="90" t="s">
        <v>8021</v>
      </c>
      <c r="D1844" s="90" t="s">
        <v>8022</v>
      </c>
      <c r="E1844" s="90">
        <v>1301.1600000000001</v>
      </c>
      <c r="I1844"/>
      <c r="J1844"/>
      <c r="K1844"/>
      <c r="L1844" s="92"/>
      <c r="M1844" s="92"/>
      <c r="N1844" s="92"/>
      <c r="P1844"/>
      <c r="Q1844"/>
      <c r="R1844"/>
      <c r="S1844"/>
      <c r="T1844"/>
      <c r="U1844"/>
      <c r="V1844"/>
    </row>
    <row r="1845" spans="3:22" s="14" customFormat="1" x14ac:dyDescent="0.3">
      <c r="C1845" s="90" t="s">
        <v>8023</v>
      </c>
      <c r="D1845" s="90" t="s">
        <v>8024</v>
      </c>
      <c r="E1845" s="90">
        <v>1575.85</v>
      </c>
      <c r="I1845"/>
      <c r="J1845"/>
      <c r="K1845"/>
      <c r="L1845" s="92"/>
      <c r="M1845" s="92"/>
      <c r="N1845" s="92"/>
      <c r="P1845"/>
      <c r="Q1845"/>
      <c r="R1845"/>
      <c r="S1845"/>
      <c r="T1845"/>
      <c r="U1845"/>
      <c r="V1845"/>
    </row>
    <row r="1846" spans="3:22" s="14" customFormat="1" x14ac:dyDescent="0.3">
      <c r="C1846" s="90" t="s">
        <v>8025</v>
      </c>
      <c r="D1846" s="90" t="s">
        <v>8026</v>
      </c>
      <c r="E1846" s="90">
        <v>1470.6</v>
      </c>
      <c r="I1846"/>
      <c r="J1846"/>
      <c r="K1846"/>
      <c r="L1846" s="92"/>
      <c r="M1846" s="92"/>
      <c r="N1846" s="92"/>
      <c r="P1846"/>
      <c r="Q1846"/>
      <c r="R1846"/>
      <c r="S1846"/>
      <c r="T1846"/>
      <c r="U1846"/>
      <c r="V1846"/>
    </row>
    <row r="1847" spans="3:22" s="14" customFormat="1" x14ac:dyDescent="0.3">
      <c r="C1847" s="90" t="s">
        <v>8027</v>
      </c>
      <c r="D1847" s="90" t="s">
        <v>8016</v>
      </c>
      <c r="E1847" s="90">
        <v>2006.68</v>
      </c>
      <c r="I1847"/>
      <c r="J1847"/>
      <c r="K1847"/>
      <c r="L1847" s="92"/>
      <c r="M1847" s="92"/>
      <c r="N1847" s="92"/>
      <c r="P1847"/>
      <c r="Q1847"/>
      <c r="R1847"/>
      <c r="S1847"/>
      <c r="T1847"/>
      <c r="U1847"/>
      <c r="V1847"/>
    </row>
    <row r="1848" spans="3:22" s="14" customFormat="1" x14ac:dyDescent="0.3">
      <c r="C1848" s="90" t="s">
        <v>8028</v>
      </c>
      <c r="D1848" s="90" t="s">
        <v>8020</v>
      </c>
      <c r="E1848" s="90">
        <v>1484.47</v>
      </c>
      <c r="I1848"/>
      <c r="J1848"/>
      <c r="K1848"/>
      <c r="L1848" s="92"/>
      <c r="M1848" s="92"/>
      <c r="N1848" s="92"/>
      <c r="P1848"/>
      <c r="Q1848"/>
      <c r="R1848"/>
      <c r="S1848"/>
      <c r="T1848"/>
      <c r="U1848"/>
      <c r="V1848"/>
    </row>
    <row r="1849" spans="3:22" s="14" customFormat="1" x14ac:dyDescent="0.3">
      <c r="C1849" s="90" t="s">
        <v>8029</v>
      </c>
      <c r="D1849" s="90" t="s">
        <v>8030</v>
      </c>
      <c r="E1849" s="90">
        <v>1546.92</v>
      </c>
      <c r="I1849"/>
      <c r="J1849"/>
      <c r="K1849"/>
      <c r="L1849" s="92"/>
      <c r="M1849" s="92"/>
      <c r="N1849" s="92"/>
      <c r="P1849"/>
      <c r="Q1849"/>
      <c r="R1849"/>
      <c r="S1849"/>
      <c r="T1849"/>
      <c r="U1849"/>
      <c r="V1849"/>
    </row>
    <row r="1850" spans="3:22" s="14" customFormat="1" x14ac:dyDescent="0.3">
      <c r="C1850" s="90" t="s">
        <v>8031</v>
      </c>
      <c r="D1850" s="90" t="s">
        <v>8032</v>
      </c>
      <c r="E1850" s="90">
        <v>1185.48</v>
      </c>
      <c r="I1850"/>
      <c r="J1850"/>
      <c r="K1850"/>
      <c r="L1850" s="92"/>
      <c r="M1850" s="92"/>
      <c r="N1850" s="92"/>
      <c r="P1850"/>
      <c r="Q1850"/>
      <c r="R1850"/>
      <c r="S1850"/>
      <c r="T1850"/>
      <c r="U1850"/>
      <c r="V1850"/>
    </row>
    <row r="1851" spans="3:22" s="14" customFormat="1" x14ac:dyDescent="0.3">
      <c r="C1851" s="90" t="s">
        <v>8033</v>
      </c>
      <c r="D1851" s="90" t="s">
        <v>8034</v>
      </c>
      <c r="E1851" s="90">
        <v>2110.79</v>
      </c>
      <c r="I1851"/>
      <c r="J1851"/>
      <c r="K1851"/>
      <c r="L1851" s="92"/>
      <c r="M1851" s="92"/>
      <c r="N1851" s="92"/>
      <c r="P1851"/>
      <c r="Q1851"/>
      <c r="R1851"/>
      <c r="S1851"/>
      <c r="T1851"/>
      <c r="U1851"/>
      <c r="V1851"/>
    </row>
    <row r="1852" spans="3:22" s="14" customFormat="1" x14ac:dyDescent="0.3">
      <c r="C1852" s="90" t="s">
        <v>8035</v>
      </c>
      <c r="D1852" s="90" t="s">
        <v>8036</v>
      </c>
      <c r="E1852" s="90">
        <v>1561.46</v>
      </c>
      <c r="I1852"/>
      <c r="J1852"/>
      <c r="K1852"/>
      <c r="L1852" s="92"/>
      <c r="M1852" s="92"/>
      <c r="N1852" s="92"/>
      <c r="P1852"/>
      <c r="Q1852"/>
      <c r="R1852"/>
      <c r="S1852"/>
      <c r="T1852"/>
      <c r="U1852"/>
      <c r="V1852"/>
    </row>
    <row r="1853" spans="3:22" s="14" customFormat="1" x14ac:dyDescent="0.3">
      <c r="C1853" s="90" t="s">
        <v>8037</v>
      </c>
      <c r="D1853" s="90" t="s">
        <v>7994</v>
      </c>
      <c r="E1853" s="90">
        <v>1561.46</v>
      </c>
      <c r="I1853"/>
      <c r="J1853"/>
      <c r="K1853"/>
      <c r="L1853" s="92"/>
      <c r="M1853" s="92"/>
      <c r="N1853" s="92"/>
      <c r="P1853"/>
      <c r="Q1853"/>
      <c r="R1853"/>
      <c r="S1853"/>
      <c r="T1853"/>
      <c r="U1853"/>
      <c r="V1853"/>
    </row>
    <row r="1854" spans="3:22" s="14" customFormat="1" x14ac:dyDescent="0.3">
      <c r="C1854" s="90" t="s">
        <v>8038</v>
      </c>
      <c r="D1854" s="90" t="s">
        <v>8022</v>
      </c>
      <c r="E1854" s="90">
        <v>1301.2</v>
      </c>
      <c r="I1854"/>
      <c r="J1854"/>
      <c r="K1854"/>
      <c r="L1854" s="92"/>
      <c r="M1854" s="92"/>
      <c r="N1854" s="92"/>
      <c r="P1854"/>
      <c r="Q1854"/>
      <c r="R1854"/>
      <c r="S1854"/>
      <c r="T1854"/>
      <c r="U1854"/>
      <c r="V1854"/>
    </row>
    <row r="1855" spans="3:22" s="14" customFormat="1" x14ac:dyDescent="0.3">
      <c r="C1855" s="90" t="s">
        <v>8039</v>
      </c>
      <c r="D1855" s="90" t="s">
        <v>8040</v>
      </c>
      <c r="E1855" s="90">
        <v>1575.86</v>
      </c>
      <c r="I1855"/>
      <c r="J1855"/>
      <c r="K1855"/>
      <c r="L1855" s="92"/>
      <c r="M1855" s="92"/>
      <c r="N1855" s="92"/>
      <c r="P1855"/>
      <c r="Q1855"/>
      <c r="R1855"/>
      <c r="S1855"/>
      <c r="T1855"/>
      <c r="U1855"/>
      <c r="V1855"/>
    </row>
    <row r="1856" spans="3:22" s="14" customFormat="1" x14ac:dyDescent="0.3">
      <c r="C1856" s="90" t="s">
        <v>8041</v>
      </c>
      <c r="D1856" s="90" t="s">
        <v>8042</v>
      </c>
      <c r="E1856" s="90">
        <v>1519</v>
      </c>
      <c r="I1856"/>
      <c r="J1856"/>
      <c r="K1856"/>
      <c r="L1856" s="92"/>
      <c r="M1856" s="92"/>
      <c r="N1856" s="92"/>
      <c r="P1856"/>
      <c r="Q1856"/>
      <c r="R1856"/>
      <c r="S1856"/>
      <c r="T1856"/>
      <c r="U1856"/>
      <c r="V1856"/>
    </row>
    <row r="1857" spans="3:22" s="14" customFormat="1" x14ac:dyDescent="0.3">
      <c r="C1857" s="90" t="s">
        <v>8043</v>
      </c>
      <c r="D1857" s="90" t="s">
        <v>8044</v>
      </c>
      <c r="E1857" s="90">
        <v>35.340000000000003</v>
      </c>
      <c r="I1857"/>
      <c r="J1857"/>
      <c r="K1857"/>
      <c r="L1857" s="92"/>
      <c r="M1857" s="92"/>
      <c r="N1857" s="92"/>
      <c r="P1857"/>
      <c r="Q1857"/>
      <c r="R1857"/>
      <c r="S1857"/>
      <c r="T1857"/>
      <c r="U1857"/>
      <c r="V1857"/>
    </row>
    <row r="1858" spans="3:22" s="14" customFormat="1" x14ac:dyDescent="0.3">
      <c r="C1858" s="90" t="s">
        <v>8045</v>
      </c>
      <c r="D1858" s="90" t="s">
        <v>8046</v>
      </c>
      <c r="E1858" s="90">
        <v>9185.59</v>
      </c>
      <c r="I1858"/>
      <c r="J1858"/>
      <c r="K1858"/>
      <c r="L1858" s="92"/>
      <c r="M1858" s="92"/>
      <c r="N1858" s="92"/>
      <c r="P1858"/>
      <c r="Q1858"/>
      <c r="R1858"/>
      <c r="S1858"/>
      <c r="T1858"/>
      <c r="U1858"/>
      <c r="V1858"/>
    </row>
    <row r="1859" spans="3:22" s="14" customFormat="1" x14ac:dyDescent="0.3">
      <c r="C1859" s="90" t="s">
        <v>8047</v>
      </c>
      <c r="D1859" s="90" t="s">
        <v>8048</v>
      </c>
      <c r="E1859" s="90">
        <v>23926.23</v>
      </c>
      <c r="I1859"/>
      <c r="J1859"/>
      <c r="K1859"/>
      <c r="L1859" s="92"/>
      <c r="M1859" s="92"/>
      <c r="N1859" s="92"/>
      <c r="P1859"/>
      <c r="Q1859"/>
      <c r="R1859"/>
      <c r="S1859"/>
      <c r="T1859"/>
      <c r="U1859"/>
      <c r="V1859"/>
    </row>
    <row r="1860" spans="3:22" s="14" customFormat="1" x14ac:dyDescent="0.3">
      <c r="C1860" s="90" t="s">
        <v>8049</v>
      </c>
      <c r="D1860" s="90" t="s">
        <v>8050</v>
      </c>
      <c r="E1860" s="90">
        <v>35322.300000000003</v>
      </c>
      <c r="I1860"/>
      <c r="J1860"/>
      <c r="K1860"/>
      <c r="L1860" s="92"/>
      <c r="M1860" s="92"/>
      <c r="N1860" s="92"/>
      <c r="P1860"/>
      <c r="Q1860"/>
      <c r="R1860"/>
      <c r="S1860"/>
      <c r="T1860"/>
      <c r="U1860"/>
      <c r="V1860"/>
    </row>
    <row r="1861" spans="3:22" s="14" customFormat="1" x14ac:dyDescent="0.3">
      <c r="C1861" s="90" t="s">
        <v>8051</v>
      </c>
      <c r="D1861" s="90" t="s">
        <v>8052</v>
      </c>
      <c r="E1861" s="90">
        <v>35322.300000000003</v>
      </c>
      <c r="I1861"/>
      <c r="J1861"/>
      <c r="K1861"/>
      <c r="L1861" s="92"/>
      <c r="M1861" s="92"/>
      <c r="N1861" s="92"/>
      <c r="P1861"/>
      <c r="Q1861"/>
      <c r="R1861"/>
      <c r="S1861"/>
      <c r="T1861"/>
      <c r="U1861"/>
      <c r="V1861"/>
    </row>
    <row r="1862" spans="3:22" s="14" customFormat="1" x14ac:dyDescent="0.3">
      <c r="C1862" s="90" t="s">
        <v>8053</v>
      </c>
      <c r="D1862" s="90" t="s">
        <v>8054</v>
      </c>
      <c r="E1862" s="90">
        <v>1464.45</v>
      </c>
      <c r="I1862"/>
      <c r="J1862"/>
      <c r="K1862"/>
      <c r="L1862" s="92"/>
      <c r="M1862" s="92"/>
      <c r="N1862" s="92"/>
      <c r="P1862"/>
      <c r="Q1862"/>
      <c r="R1862"/>
      <c r="S1862"/>
      <c r="T1862"/>
      <c r="U1862"/>
      <c r="V1862"/>
    </row>
    <row r="1863" spans="3:22" s="14" customFormat="1" x14ac:dyDescent="0.3">
      <c r="C1863" s="90" t="s">
        <v>8055</v>
      </c>
      <c r="D1863" s="90" t="s">
        <v>8056</v>
      </c>
      <c r="E1863" s="90">
        <v>7601.74</v>
      </c>
      <c r="I1863"/>
      <c r="J1863"/>
      <c r="K1863"/>
      <c r="L1863" s="92"/>
      <c r="M1863" s="92"/>
      <c r="N1863" s="92"/>
      <c r="P1863"/>
      <c r="Q1863"/>
      <c r="R1863"/>
      <c r="S1863"/>
      <c r="T1863"/>
      <c r="U1863"/>
      <c r="V1863"/>
    </row>
    <row r="1864" spans="3:22" s="14" customFormat="1" x14ac:dyDescent="0.3">
      <c r="C1864" s="90" t="s">
        <v>8057</v>
      </c>
      <c r="D1864" s="90" t="s">
        <v>8058</v>
      </c>
      <c r="E1864" s="90">
        <v>2656.65</v>
      </c>
      <c r="I1864"/>
      <c r="J1864"/>
      <c r="K1864"/>
      <c r="L1864" s="92"/>
      <c r="M1864" s="92"/>
      <c r="N1864" s="92"/>
      <c r="P1864"/>
      <c r="Q1864"/>
      <c r="R1864"/>
      <c r="S1864"/>
      <c r="T1864"/>
      <c r="U1864"/>
      <c r="V1864"/>
    </row>
    <row r="1865" spans="3:22" s="14" customFormat="1" x14ac:dyDescent="0.3">
      <c r="C1865" s="90" t="s">
        <v>8059</v>
      </c>
      <c r="D1865" s="90" t="s">
        <v>8060</v>
      </c>
      <c r="E1865" s="90">
        <v>7224.72</v>
      </c>
      <c r="I1865"/>
      <c r="J1865"/>
      <c r="K1865"/>
      <c r="L1865" s="92"/>
      <c r="M1865" s="92"/>
      <c r="N1865" s="92"/>
      <c r="P1865"/>
      <c r="Q1865"/>
      <c r="R1865"/>
      <c r="S1865"/>
      <c r="T1865"/>
      <c r="U1865"/>
      <c r="V1865"/>
    </row>
    <row r="1866" spans="3:22" s="14" customFormat="1" x14ac:dyDescent="0.3">
      <c r="C1866" s="90" t="s">
        <v>8061</v>
      </c>
      <c r="D1866" s="90" t="s">
        <v>8062</v>
      </c>
      <c r="E1866" s="90">
        <v>1384.78</v>
      </c>
      <c r="I1866"/>
      <c r="J1866"/>
      <c r="K1866"/>
      <c r="L1866" s="92"/>
      <c r="M1866" s="92"/>
      <c r="N1866" s="92"/>
      <c r="P1866"/>
      <c r="Q1866"/>
      <c r="R1866"/>
      <c r="S1866"/>
      <c r="T1866"/>
      <c r="U1866"/>
      <c r="V1866"/>
    </row>
    <row r="1867" spans="3:22" s="14" customFormat="1" x14ac:dyDescent="0.3">
      <c r="C1867" s="90" t="s">
        <v>8063</v>
      </c>
      <c r="D1867" s="90" t="s">
        <v>8064</v>
      </c>
      <c r="E1867" s="90">
        <v>42774.52</v>
      </c>
      <c r="I1867"/>
      <c r="J1867"/>
      <c r="K1867"/>
      <c r="L1867" s="92"/>
      <c r="M1867" s="92"/>
      <c r="N1867" s="92"/>
      <c r="P1867"/>
      <c r="Q1867"/>
      <c r="R1867"/>
      <c r="S1867"/>
      <c r="T1867"/>
      <c r="U1867"/>
      <c r="V1867"/>
    </row>
    <row r="1868" spans="3:22" s="14" customFormat="1" x14ac:dyDescent="0.3">
      <c r="C1868" s="90" t="s">
        <v>8065</v>
      </c>
      <c r="D1868" s="90" t="s">
        <v>8066</v>
      </c>
      <c r="E1868" s="90">
        <v>44246.46</v>
      </c>
      <c r="I1868"/>
      <c r="J1868"/>
      <c r="K1868"/>
      <c r="L1868" s="92"/>
      <c r="M1868" s="92"/>
      <c r="N1868" s="92"/>
      <c r="P1868"/>
      <c r="Q1868"/>
      <c r="R1868"/>
      <c r="S1868"/>
      <c r="T1868"/>
      <c r="U1868"/>
      <c r="V1868"/>
    </row>
    <row r="1869" spans="3:22" s="14" customFormat="1" x14ac:dyDescent="0.3">
      <c r="C1869" s="90" t="s">
        <v>8067</v>
      </c>
      <c r="D1869" s="90" t="s">
        <v>8068</v>
      </c>
      <c r="E1869" s="90">
        <v>44246.46</v>
      </c>
      <c r="I1869"/>
      <c r="J1869"/>
      <c r="K1869"/>
      <c r="L1869" s="92"/>
      <c r="M1869" s="92"/>
      <c r="N1869" s="92"/>
      <c r="P1869"/>
      <c r="Q1869"/>
      <c r="R1869"/>
      <c r="S1869"/>
      <c r="T1869"/>
      <c r="U1869"/>
      <c r="V1869"/>
    </row>
    <row r="1870" spans="3:22" s="14" customFormat="1" x14ac:dyDescent="0.3">
      <c r="C1870" s="90" t="s">
        <v>8069</v>
      </c>
      <c r="D1870" s="90" t="s">
        <v>8070</v>
      </c>
      <c r="E1870" s="90">
        <v>18795.650000000001</v>
      </c>
      <c r="I1870"/>
      <c r="J1870"/>
      <c r="K1870"/>
      <c r="L1870" s="92"/>
      <c r="M1870" s="92"/>
      <c r="N1870" s="92"/>
      <c r="P1870"/>
      <c r="Q1870"/>
      <c r="R1870"/>
      <c r="S1870"/>
      <c r="T1870"/>
      <c r="U1870"/>
      <c r="V1870"/>
    </row>
    <row r="1871" spans="3:22" s="14" customFormat="1" x14ac:dyDescent="0.3">
      <c r="C1871" s="90" t="s">
        <v>8071</v>
      </c>
      <c r="D1871" s="90" t="s">
        <v>8072</v>
      </c>
      <c r="E1871" s="90">
        <v>18795.650000000001</v>
      </c>
      <c r="I1871"/>
      <c r="J1871"/>
      <c r="K1871"/>
      <c r="L1871" s="92"/>
      <c r="M1871" s="92"/>
      <c r="N1871" s="92"/>
      <c r="P1871"/>
      <c r="Q1871"/>
      <c r="R1871"/>
      <c r="S1871"/>
      <c r="T1871"/>
      <c r="U1871"/>
      <c r="V1871"/>
    </row>
    <row r="1872" spans="3:22" s="14" customFormat="1" x14ac:dyDescent="0.3">
      <c r="C1872" s="90" t="s">
        <v>8073</v>
      </c>
      <c r="D1872" s="90" t="s">
        <v>8074</v>
      </c>
      <c r="E1872" s="90">
        <v>12273.32</v>
      </c>
      <c r="I1872"/>
      <c r="J1872"/>
      <c r="K1872"/>
      <c r="L1872" s="92"/>
      <c r="M1872" s="92"/>
      <c r="N1872" s="92"/>
      <c r="P1872"/>
      <c r="Q1872"/>
      <c r="R1872"/>
      <c r="S1872"/>
      <c r="T1872"/>
      <c r="U1872"/>
      <c r="V1872"/>
    </row>
    <row r="1873" spans="3:22" s="14" customFormat="1" x14ac:dyDescent="0.3">
      <c r="C1873" s="90" t="s">
        <v>8075</v>
      </c>
      <c r="D1873" s="90" t="s">
        <v>8076</v>
      </c>
      <c r="E1873" s="90">
        <v>71528.289999999994</v>
      </c>
      <c r="I1873"/>
      <c r="J1873"/>
      <c r="K1873"/>
      <c r="L1873" s="92"/>
      <c r="M1873" s="92"/>
      <c r="N1873" s="92"/>
      <c r="P1873"/>
      <c r="Q1873"/>
      <c r="R1873"/>
      <c r="S1873"/>
      <c r="T1873"/>
      <c r="U1873"/>
      <c r="V1873"/>
    </row>
    <row r="1874" spans="3:22" s="14" customFormat="1" x14ac:dyDescent="0.3">
      <c r="C1874" s="90" t="s">
        <v>8077</v>
      </c>
      <c r="D1874" s="90" t="s">
        <v>8078</v>
      </c>
      <c r="E1874" s="90">
        <v>143553.01</v>
      </c>
      <c r="I1874"/>
      <c r="J1874"/>
      <c r="K1874"/>
      <c r="L1874" s="92"/>
      <c r="M1874" s="92"/>
      <c r="N1874" s="92"/>
      <c r="P1874"/>
      <c r="Q1874"/>
      <c r="R1874"/>
      <c r="S1874"/>
      <c r="T1874"/>
      <c r="U1874"/>
      <c r="V1874"/>
    </row>
    <row r="1875" spans="3:22" s="14" customFormat="1" x14ac:dyDescent="0.3">
      <c r="C1875" s="90" t="s">
        <v>8079</v>
      </c>
      <c r="D1875" s="90" t="s">
        <v>8080</v>
      </c>
      <c r="E1875" s="90">
        <v>130.63999999999999</v>
      </c>
      <c r="I1875"/>
      <c r="J1875"/>
      <c r="K1875"/>
      <c r="L1875" s="92"/>
      <c r="M1875" s="92"/>
      <c r="N1875" s="92"/>
      <c r="P1875"/>
      <c r="Q1875"/>
      <c r="R1875"/>
      <c r="S1875"/>
      <c r="T1875"/>
      <c r="U1875"/>
      <c r="V1875"/>
    </row>
    <row r="1876" spans="3:22" s="14" customFormat="1" x14ac:dyDescent="0.3">
      <c r="C1876" s="90" t="s">
        <v>8081</v>
      </c>
      <c r="D1876" s="90" t="s">
        <v>8082</v>
      </c>
      <c r="E1876" s="90">
        <v>16745.8</v>
      </c>
      <c r="I1876"/>
      <c r="J1876"/>
      <c r="K1876"/>
      <c r="L1876" s="92"/>
      <c r="M1876" s="92"/>
      <c r="N1876" s="92"/>
      <c r="P1876"/>
      <c r="Q1876"/>
      <c r="R1876"/>
      <c r="S1876"/>
      <c r="T1876"/>
      <c r="U1876"/>
      <c r="V1876"/>
    </row>
    <row r="1877" spans="3:22" s="14" customFormat="1" x14ac:dyDescent="0.3">
      <c r="C1877" s="90" t="s">
        <v>8083</v>
      </c>
      <c r="D1877" s="90" t="s">
        <v>6523</v>
      </c>
      <c r="E1877" s="90">
        <v>4473.63</v>
      </c>
      <c r="I1877"/>
      <c r="J1877"/>
      <c r="K1877"/>
      <c r="L1877" s="92"/>
      <c r="M1877" s="92"/>
      <c r="N1877" s="92"/>
      <c r="P1877"/>
      <c r="Q1877"/>
      <c r="R1877"/>
      <c r="S1877"/>
      <c r="T1877"/>
      <c r="U1877"/>
      <c r="V1877"/>
    </row>
    <row r="1878" spans="3:22" s="14" customFormat="1" x14ac:dyDescent="0.3">
      <c r="C1878" s="90" t="s">
        <v>8084</v>
      </c>
      <c r="D1878" s="90" t="s">
        <v>8085</v>
      </c>
      <c r="E1878" s="90">
        <v>8414.11</v>
      </c>
      <c r="I1878"/>
      <c r="J1878"/>
      <c r="K1878"/>
      <c r="L1878" s="92"/>
      <c r="M1878" s="92"/>
      <c r="N1878" s="92"/>
      <c r="P1878"/>
      <c r="Q1878"/>
      <c r="R1878"/>
      <c r="S1878"/>
      <c r="T1878"/>
      <c r="U1878"/>
      <c r="V1878"/>
    </row>
    <row r="1879" spans="3:22" s="14" customFormat="1" x14ac:dyDescent="0.3">
      <c r="C1879" s="90" t="s">
        <v>8086</v>
      </c>
      <c r="D1879" s="90" t="s">
        <v>8087</v>
      </c>
      <c r="E1879" s="90">
        <v>9130.2199999999993</v>
      </c>
      <c r="I1879"/>
      <c r="J1879"/>
      <c r="K1879"/>
      <c r="L1879" s="92"/>
      <c r="M1879" s="92"/>
      <c r="N1879" s="92"/>
      <c r="P1879"/>
      <c r="Q1879"/>
      <c r="R1879"/>
      <c r="S1879"/>
      <c r="T1879"/>
      <c r="U1879"/>
      <c r="V1879"/>
    </row>
    <row r="1880" spans="3:22" s="14" customFormat="1" x14ac:dyDescent="0.3">
      <c r="C1880" s="90" t="s">
        <v>8088</v>
      </c>
      <c r="D1880" s="90" t="s">
        <v>8089</v>
      </c>
      <c r="E1880" s="90">
        <v>9043.19</v>
      </c>
      <c r="I1880"/>
      <c r="J1880"/>
      <c r="K1880"/>
      <c r="L1880" s="92"/>
      <c r="M1880" s="92"/>
      <c r="N1880" s="92"/>
      <c r="P1880"/>
      <c r="Q1880"/>
      <c r="R1880"/>
      <c r="S1880"/>
      <c r="T1880"/>
      <c r="U1880"/>
      <c r="V1880"/>
    </row>
    <row r="1881" spans="3:22" s="14" customFormat="1" x14ac:dyDescent="0.3">
      <c r="C1881" s="90" t="s">
        <v>8090</v>
      </c>
      <c r="D1881" s="90" t="s">
        <v>8091</v>
      </c>
      <c r="E1881" s="90">
        <v>9043.19</v>
      </c>
      <c r="I1881"/>
      <c r="J1881"/>
      <c r="K1881"/>
      <c r="L1881" s="92"/>
      <c r="M1881" s="92"/>
      <c r="N1881" s="92"/>
      <c r="P1881"/>
      <c r="Q1881"/>
      <c r="R1881"/>
      <c r="S1881"/>
      <c r="T1881"/>
      <c r="U1881"/>
      <c r="V1881"/>
    </row>
    <row r="1882" spans="3:22" s="14" customFormat="1" x14ac:dyDescent="0.3">
      <c r="C1882" s="90" t="s">
        <v>8092</v>
      </c>
      <c r="D1882" s="90" t="s">
        <v>8093</v>
      </c>
      <c r="E1882" s="90">
        <v>6442.46</v>
      </c>
      <c r="I1882"/>
      <c r="J1882"/>
      <c r="K1882"/>
      <c r="L1882" s="92"/>
      <c r="M1882" s="92"/>
      <c r="N1882" s="92"/>
      <c r="P1882"/>
      <c r="Q1882"/>
      <c r="R1882"/>
      <c r="S1882"/>
      <c r="T1882"/>
      <c r="U1882"/>
      <c r="V1882"/>
    </row>
    <row r="1883" spans="3:22" s="14" customFormat="1" x14ac:dyDescent="0.3">
      <c r="C1883" s="90" t="s">
        <v>8094</v>
      </c>
      <c r="D1883" s="90" t="s">
        <v>8095</v>
      </c>
      <c r="E1883" s="90">
        <v>5161.96</v>
      </c>
      <c r="I1883"/>
      <c r="J1883"/>
      <c r="K1883"/>
      <c r="L1883" s="92"/>
      <c r="M1883" s="92"/>
      <c r="N1883" s="92"/>
      <c r="P1883"/>
      <c r="Q1883"/>
      <c r="R1883"/>
      <c r="S1883"/>
      <c r="T1883"/>
      <c r="U1883"/>
      <c r="V1883"/>
    </row>
    <row r="1884" spans="3:22" s="14" customFormat="1" x14ac:dyDescent="0.3">
      <c r="C1884" s="90" t="s">
        <v>8096</v>
      </c>
      <c r="D1884" s="90" t="s">
        <v>8097</v>
      </c>
      <c r="E1884" s="90">
        <v>3768.62</v>
      </c>
      <c r="I1884"/>
      <c r="J1884"/>
      <c r="K1884"/>
      <c r="L1884" s="92"/>
      <c r="M1884" s="92"/>
      <c r="N1884" s="92"/>
      <c r="P1884"/>
      <c r="Q1884"/>
      <c r="R1884"/>
      <c r="S1884"/>
      <c r="T1884"/>
      <c r="U1884"/>
      <c r="V1884"/>
    </row>
    <row r="1885" spans="3:22" s="14" customFormat="1" x14ac:dyDescent="0.3">
      <c r="C1885" s="90" t="s">
        <v>8098</v>
      </c>
      <c r="D1885" s="90" t="s">
        <v>8099</v>
      </c>
      <c r="E1885" s="90">
        <v>2751.36</v>
      </c>
      <c r="I1885"/>
      <c r="J1885"/>
      <c r="K1885"/>
      <c r="L1885" s="92"/>
      <c r="M1885" s="92"/>
      <c r="N1885" s="92"/>
      <c r="P1885"/>
      <c r="Q1885"/>
      <c r="R1885"/>
      <c r="S1885"/>
      <c r="T1885"/>
      <c r="U1885"/>
      <c r="V1885"/>
    </row>
    <row r="1886" spans="3:22" s="14" customFormat="1" x14ac:dyDescent="0.3">
      <c r="C1886" s="90" t="s">
        <v>8100</v>
      </c>
      <c r="D1886" s="90" t="s">
        <v>8101</v>
      </c>
      <c r="E1886" s="90">
        <v>5124.91</v>
      </c>
      <c r="I1886"/>
      <c r="J1886"/>
      <c r="K1886"/>
      <c r="L1886" s="92"/>
      <c r="M1886" s="92"/>
      <c r="N1886" s="92"/>
      <c r="P1886"/>
      <c r="Q1886"/>
      <c r="R1886"/>
      <c r="S1886"/>
      <c r="T1886"/>
      <c r="U1886"/>
      <c r="V1886"/>
    </row>
    <row r="1887" spans="3:22" s="14" customFormat="1" x14ac:dyDescent="0.3">
      <c r="C1887" s="90" t="s">
        <v>8102</v>
      </c>
      <c r="D1887" s="90" t="s">
        <v>8103</v>
      </c>
      <c r="E1887" s="90">
        <v>7636.8</v>
      </c>
      <c r="I1887"/>
      <c r="J1887"/>
      <c r="K1887"/>
      <c r="L1887" s="92"/>
      <c r="M1887" s="92"/>
      <c r="N1887" s="92"/>
      <c r="P1887"/>
      <c r="Q1887"/>
      <c r="R1887"/>
      <c r="S1887"/>
      <c r="T1887"/>
      <c r="U1887"/>
      <c r="V1887"/>
    </row>
    <row r="1888" spans="3:22" s="14" customFormat="1" x14ac:dyDescent="0.3">
      <c r="C1888" s="90" t="s">
        <v>8104</v>
      </c>
      <c r="D1888" s="90" t="s">
        <v>8105</v>
      </c>
      <c r="E1888" s="90">
        <v>4984.16</v>
      </c>
      <c r="I1888"/>
      <c r="J1888"/>
      <c r="K1888"/>
      <c r="L1888" s="92"/>
      <c r="M1888" s="92"/>
      <c r="N1888" s="92"/>
      <c r="P1888"/>
      <c r="Q1888"/>
      <c r="R1888"/>
      <c r="S1888"/>
      <c r="T1888"/>
      <c r="U1888"/>
      <c r="V1888"/>
    </row>
    <row r="1889" spans="3:22" s="14" customFormat="1" x14ac:dyDescent="0.3">
      <c r="C1889" s="90" t="s">
        <v>8106</v>
      </c>
      <c r="D1889" s="90" t="s">
        <v>8107</v>
      </c>
      <c r="E1889" s="90">
        <v>1536.38</v>
      </c>
      <c r="I1889"/>
      <c r="J1889"/>
      <c r="K1889"/>
      <c r="L1889" s="92"/>
      <c r="M1889" s="92"/>
      <c r="N1889" s="92"/>
      <c r="P1889"/>
      <c r="Q1889"/>
      <c r="R1889"/>
      <c r="S1889"/>
      <c r="T1889"/>
      <c r="U1889"/>
      <c r="V1889"/>
    </row>
    <row r="1890" spans="3:22" s="14" customFormat="1" x14ac:dyDescent="0.3">
      <c r="C1890" s="90" t="s">
        <v>8108</v>
      </c>
      <c r="D1890" s="90" t="s">
        <v>8109</v>
      </c>
      <c r="E1890" s="90">
        <v>3510.06</v>
      </c>
      <c r="I1890"/>
      <c r="J1890"/>
      <c r="K1890"/>
      <c r="L1890" s="92"/>
      <c r="M1890" s="92"/>
      <c r="N1890" s="92"/>
      <c r="P1890"/>
      <c r="Q1890"/>
      <c r="R1890"/>
      <c r="S1890"/>
      <c r="T1890"/>
      <c r="U1890"/>
      <c r="V1890"/>
    </row>
    <row r="1891" spans="3:22" s="14" customFormat="1" x14ac:dyDescent="0.3">
      <c r="C1891" s="90" t="s">
        <v>8110</v>
      </c>
      <c r="D1891" s="90" t="s">
        <v>8111</v>
      </c>
      <c r="E1891" s="90">
        <v>11832.91</v>
      </c>
      <c r="I1891"/>
      <c r="J1891"/>
      <c r="K1891"/>
      <c r="L1891" s="92"/>
      <c r="M1891" s="92"/>
      <c r="N1891" s="92"/>
      <c r="P1891"/>
      <c r="Q1891"/>
      <c r="R1891"/>
      <c r="S1891"/>
      <c r="T1891"/>
      <c r="U1891"/>
      <c r="V1891"/>
    </row>
    <row r="1892" spans="3:22" s="14" customFormat="1" x14ac:dyDescent="0.3">
      <c r="C1892" s="90" t="s">
        <v>8112</v>
      </c>
      <c r="D1892" s="90" t="s">
        <v>8113</v>
      </c>
      <c r="E1892" s="90">
        <v>2994.41</v>
      </c>
      <c r="I1892"/>
      <c r="J1892"/>
      <c r="K1892"/>
      <c r="L1892" s="92"/>
      <c r="M1892" s="92"/>
      <c r="N1892" s="92"/>
      <c r="P1892"/>
      <c r="Q1892"/>
      <c r="R1892"/>
      <c r="S1892"/>
      <c r="T1892"/>
      <c r="U1892"/>
      <c r="V1892"/>
    </row>
    <row r="1893" spans="3:22" s="14" customFormat="1" x14ac:dyDescent="0.3">
      <c r="C1893" s="90" t="s">
        <v>8114</v>
      </c>
      <c r="D1893" s="90" t="s">
        <v>8115</v>
      </c>
      <c r="E1893" s="90">
        <v>1236.22</v>
      </c>
      <c r="I1893"/>
      <c r="J1893"/>
      <c r="K1893"/>
      <c r="L1893" s="92"/>
      <c r="M1893" s="92"/>
      <c r="N1893" s="92"/>
      <c r="P1893"/>
      <c r="Q1893"/>
      <c r="R1893"/>
      <c r="S1893"/>
      <c r="T1893"/>
      <c r="U1893"/>
      <c r="V1893"/>
    </row>
    <row r="1894" spans="3:22" s="14" customFormat="1" x14ac:dyDescent="0.3">
      <c r="C1894" s="90" t="s">
        <v>8116</v>
      </c>
      <c r="D1894" s="90" t="s">
        <v>8117</v>
      </c>
      <c r="E1894" s="90">
        <v>2249.25</v>
      </c>
      <c r="I1894"/>
      <c r="J1894"/>
      <c r="K1894"/>
      <c r="L1894" s="92"/>
      <c r="M1894" s="92"/>
      <c r="N1894" s="92"/>
      <c r="P1894"/>
      <c r="Q1894"/>
      <c r="R1894"/>
      <c r="S1894"/>
      <c r="T1894"/>
      <c r="U1894"/>
      <c r="V1894"/>
    </row>
    <row r="1895" spans="3:22" s="14" customFormat="1" x14ac:dyDescent="0.3">
      <c r="C1895" s="90" t="s">
        <v>8118</v>
      </c>
      <c r="D1895" s="90" t="s">
        <v>8119</v>
      </c>
      <c r="E1895" s="90">
        <v>49248.08</v>
      </c>
      <c r="I1895"/>
      <c r="J1895"/>
      <c r="K1895"/>
      <c r="L1895" s="92"/>
      <c r="M1895" s="92"/>
      <c r="N1895" s="92"/>
      <c r="P1895"/>
      <c r="Q1895"/>
      <c r="R1895"/>
      <c r="S1895"/>
      <c r="T1895"/>
      <c r="U1895"/>
      <c r="V1895"/>
    </row>
    <row r="1896" spans="3:22" s="14" customFormat="1" x14ac:dyDescent="0.3">
      <c r="C1896" s="90" t="s">
        <v>8120</v>
      </c>
      <c r="D1896" s="90" t="s">
        <v>8121</v>
      </c>
      <c r="E1896" s="90">
        <v>2674.1</v>
      </c>
      <c r="I1896"/>
      <c r="J1896"/>
      <c r="K1896"/>
      <c r="L1896" s="92"/>
      <c r="M1896" s="92"/>
      <c r="N1896" s="92"/>
      <c r="P1896"/>
      <c r="Q1896"/>
      <c r="R1896"/>
      <c r="S1896"/>
      <c r="T1896"/>
      <c r="U1896"/>
      <c r="V1896"/>
    </row>
    <row r="1897" spans="3:22" s="14" customFormat="1" x14ac:dyDescent="0.3">
      <c r="C1897" s="90" t="s">
        <v>8122</v>
      </c>
      <c r="D1897" s="90" t="s">
        <v>8123</v>
      </c>
      <c r="E1897" s="90">
        <v>32763.55</v>
      </c>
      <c r="I1897"/>
      <c r="J1897"/>
      <c r="K1897"/>
      <c r="L1897" s="92"/>
      <c r="M1897" s="92"/>
      <c r="N1897" s="92"/>
      <c r="P1897"/>
      <c r="Q1897"/>
      <c r="R1897"/>
      <c r="S1897"/>
      <c r="T1897"/>
      <c r="U1897"/>
      <c r="V1897"/>
    </row>
    <row r="1898" spans="3:22" s="14" customFormat="1" x14ac:dyDescent="0.3">
      <c r="C1898" s="90" t="s">
        <v>8124</v>
      </c>
      <c r="D1898" s="90" t="s">
        <v>8125</v>
      </c>
      <c r="E1898" s="90">
        <v>2796.72</v>
      </c>
      <c r="I1898"/>
      <c r="J1898"/>
      <c r="K1898"/>
      <c r="L1898" s="92"/>
      <c r="M1898" s="92"/>
      <c r="N1898" s="92"/>
      <c r="P1898"/>
      <c r="Q1898"/>
      <c r="R1898"/>
      <c r="S1898"/>
      <c r="T1898"/>
      <c r="U1898"/>
      <c r="V1898"/>
    </row>
    <row r="1899" spans="3:22" s="14" customFormat="1" x14ac:dyDescent="0.3">
      <c r="C1899" s="90" t="s">
        <v>8126</v>
      </c>
      <c r="D1899" s="90" t="s">
        <v>8127</v>
      </c>
      <c r="E1899" s="90">
        <v>1966.06</v>
      </c>
      <c r="I1899"/>
      <c r="J1899"/>
      <c r="K1899"/>
      <c r="L1899" s="92"/>
      <c r="M1899" s="92"/>
      <c r="N1899" s="92"/>
      <c r="P1899"/>
      <c r="Q1899"/>
      <c r="R1899"/>
      <c r="S1899"/>
      <c r="T1899"/>
      <c r="U1899"/>
      <c r="V1899"/>
    </row>
    <row r="1900" spans="3:22" s="14" customFormat="1" x14ac:dyDescent="0.3">
      <c r="C1900" s="90" t="s">
        <v>8128</v>
      </c>
      <c r="D1900" s="90" t="s">
        <v>8129</v>
      </c>
      <c r="E1900" s="90">
        <v>34961.64</v>
      </c>
      <c r="I1900"/>
      <c r="J1900"/>
      <c r="K1900"/>
      <c r="L1900" s="92"/>
      <c r="M1900" s="92"/>
      <c r="N1900" s="92"/>
      <c r="P1900"/>
      <c r="Q1900"/>
      <c r="R1900"/>
      <c r="S1900"/>
      <c r="T1900"/>
      <c r="U1900"/>
      <c r="V1900"/>
    </row>
    <row r="1901" spans="3:22" s="14" customFormat="1" x14ac:dyDescent="0.3">
      <c r="C1901" s="90" t="s">
        <v>8130</v>
      </c>
      <c r="D1901" s="90" t="s">
        <v>8131</v>
      </c>
      <c r="E1901" s="90">
        <v>11208.21</v>
      </c>
      <c r="I1901"/>
      <c r="J1901"/>
      <c r="K1901"/>
      <c r="L1901" s="92"/>
      <c r="M1901" s="92"/>
      <c r="N1901" s="92"/>
      <c r="P1901"/>
      <c r="Q1901"/>
      <c r="R1901"/>
      <c r="S1901"/>
      <c r="T1901"/>
      <c r="U1901"/>
      <c r="V1901"/>
    </row>
    <row r="1902" spans="3:22" s="14" customFormat="1" x14ac:dyDescent="0.3">
      <c r="C1902" s="90" t="s">
        <v>8132</v>
      </c>
      <c r="D1902" s="90" t="s">
        <v>8133</v>
      </c>
      <c r="E1902" s="90">
        <v>6473</v>
      </c>
      <c r="I1902"/>
      <c r="J1902"/>
      <c r="K1902"/>
      <c r="L1902" s="92"/>
      <c r="M1902" s="92"/>
      <c r="N1902" s="92"/>
      <c r="P1902"/>
      <c r="Q1902"/>
      <c r="R1902"/>
      <c r="S1902"/>
      <c r="T1902"/>
      <c r="U1902"/>
      <c r="V1902"/>
    </row>
    <row r="1903" spans="3:22" s="14" customFormat="1" x14ac:dyDescent="0.3">
      <c r="C1903" s="90" t="s">
        <v>8134</v>
      </c>
      <c r="D1903" s="90" t="s">
        <v>7490</v>
      </c>
      <c r="E1903" s="90">
        <v>11208.21</v>
      </c>
      <c r="I1903"/>
      <c r="J1903"/>
      <c r="K1903"/>
      <c r="L1903" s="92"/>
      <c r="M1903" s="92"/>
      <c r="N1903" s="92"/>
      <c r="P1903"/>
      <c r="Q1903"/>
      <c r="R1903"/>
      <c r="S1903"/>
      <c r="T1903"/>
      <c r="U1903"/>
      <c r="V1903"/>
    </row>
    <row r="1904" spans="3:22" s="14" customFormat="1" x14ac:dyDescent="0.3">
      <c r="C1904" s="90" t="s">
        <v>8135</v>
      </c>
      <c r="D1904" s="90" t="s">
        <v>8136</v>
      </c>
      <c r="E1904" s="90">
        <v>549.12</v>
      </c>
      <c r="I1904"/>
      <c r="J1904"/>
      <c r="K1904"/>
      <c r="L1904" s="92"/>
      <c r="M1904" s="92"/>
      <c r="N1904" s="92"/>
      <c r="P1904"/>
      <c r="Q1904"/>
      <c r="R1904"/>
      <c r="S1904"/>
      <c r="T1904"/>
      <c r="U1904"/>
      <c r="V1904"/>
    </row>
    <row r="1905" spans="3:22" s="14" customFormat="1" x14ac:dyDescent="0.3">
      <c r="C1905" s="90" t="s">
        <v>8137</v>
      </c>
      <c r="D1905" s="90" t="s">
        <v>8138</v>
      </c>
      <c r="E1905" s="90">
        <v>558.89</v>
      </c>
      <c r="I1905"/>
      <c r="J1905"/>
      <c r="K1905"/>
      <c r="L1905" s="92"/>
      <c r="M1905" s="92"/>
      <c r="N1905" s="92"/>
      <c r="P1905"/>
      <c r="Q1905"/>
      <c r="R1905"/>
      <c r="S1905"/>
      <c r="T1905"/>
      <c r="U1905"/>
      <c r="V1905"/>
    </row>
    <row r="1906" spans="3:22" s="14" customFormat="1" x14ac:dyDescent="0.3">
      <c r="C1906" s="90" t="s">
        <v>8139</v>
      </c>
      <c r="D1906" s="90" t="s">
        <v>8140</v>
      </c>
      <c r="E1906" s="90">
        <v>21524.85</v>
      </c>
      <c r="I1906"/>
      <c r="J1906"/>
      <c r="K1906"/>
      <c r="L1906" s="92"/>
      <c r="M1906" s="92"/>
      <c r="N1906" s="92"/>
      <c r="P1906"/>
      <c r="Q1906"/>
      <c r="R1906"/>
      <c r="S1906"/>
      <c r="T1906"/>
      <c r="U1906"/>
      <c r="V1906"/>
    </row>
    <row r="1907" spans="3:22" s="14" customFormat="1" x14ac:dyDescent="0.3">
      <c r="C1907" s="90" t="s">
        <v>8141</v>
      </c>
      <c r="D1907" s="90" t="s">
        <v>8142</v>
      </c>
      <c r="E1907" s="90">
        <v>1098.67</v>
      </c>
      <c r="I1907"/>
      <c r="J1907"/>
      <c r="K1907"/>
      <c r="L1907" s="92"/>
      <c r="M1907" s="92"/>
      <c r="N1907" s="92"/>
      <c r="P1907"/>
      <c r="Q1907"/>
      <c r="R1907"/>
      <c r="S1907"/>
      <c r="T1907"/>
      <c r="U1907"/>
      <c r="V1907"/>
    </row>
    <row r="1908" spans="3:22" s="14" customFormat="1" x14ac:dyDescent="0.3">
      <c r="C1908" s="90" t="s">
        <v>8143</v>
      </c>
      <c r="D1908" s="90" t="s">
        <v>8144</v>
      </c>
      <c r="E1908" s="90">
        <v>899.97</v>
      </c>
      <c r="I1908"/>
      <c r="J1908"/>
      <c r="K1908"/>
      <c r="L1908" s="92"/>
      <c r="M1908" s="92"/>
      <c r="N1908" s="92"/>
      <c r="P1908"/>
      <c r="Q1908"/>
      <c r="R1908"/>
      <c r="S1908"/>
      <c r="T1908"/>
      <c r="U1908"/>
      <c r="V1908"/>
    </row>
    <row r="1909" spans="3:22" s="14" customFormat="1" x14ac:dyDescent="0.3">
      <c r="C1909" s="90" t="s">
        <v>8145</v>
      </c>
      <c r="D1909" s="90" t="s">
        <v>8146</v>
      </c>
      <c r="E1909" s="90">
        <v>1597.54</v>
      </c>
      <c r="I1909"/>
      <c r="J1909"/>
      <c r="K1909"/>
      <c r="L1909" s="92"/>
      <c r="M1909" s="92"/>
      <c r="N1909" s="92"/>
      <c r="P1909"/>
      <c r="Q1909"/>
      <c r="R1909"/>
      <c r="S1909"/>
      <c r="T1909"/>
      <c r="U1909"/>
      <c r="V1909"/>
    </row>
    <row r="1910" spans="3:22" s="14" customFormat="1" x14ac:dyDescent="0.3">
      <c r="C1910" s="90" t="s">
        <v>8147</v>
      </c>
      <c r="D1910" s="90" t="s">
        <v>8148</v>
      </c>
      <c r="E1910" s="90">
        <v>19569.52</v>
      </c>
      <c r="I1910"/>
      <c r="J1910"/>
      <c r="K1910"/>
      <c r="L1910" s="92"/>
      <c r="M1910" s="92"/>
      <c r="N1910" s="92"/>
      <c r="P1910"/>
      <c r="Q1910"/>
      <c r="R1910"/>
      <c r="S1910"/>
      <c r="T1910"/>
      <c r="U1910"/>
      <c r="V1910"/>
    </row>
    <row r="1911" spans="3:22" s="14" customFormat="1" x14ac:dyDescent="0.3">
      <c r="C1911" s="90" t="s">
        <v>8149</v>
      </c>
      <c r="D1911" s="90" t="s">
        <v>8150</v>
      </c>
      <c r="E1911" s="90">
        <v>959.5</v>
      </c>
      <c r="I1911"/>
      <c r="J1911"/>
      <c r="K1911"/>
      <c r="L1911" s="92"/>
      <c r="M1911" s="92"/>
      <c r="N1911" s="92"/>
      <c r="P1911"/>
      <c r="Q1911"/>
      <c r="R1911"/>
      <c r="S1911"/>
      <c r="T1911"/>
      <c r="U1911"/>
      <c r="V1911"/>
    </row>
    <row r="1912" spans="3:22" s="14" customFormat="1" x14ac:dyDescent="0.3">
      <c r="C1912" s="90" t="s">
        <v>8151</v>
      </c>
      <c r="D1912" s="90" t="s">
        <v>8152</v>
      </c>
      <c r="E1912" s="90">
        <v>1057.77</v>
      </c>
      <c r="I1912"/>
      <c r="J1912"/>
      <c r="K1912"/>
      <c r="L1912" s="92"/>
      <c r="M1912" s="92"/>
      <c r="N1912" s="92"/>
      <c r="P1912"/>
      <c r="Q1912"/>
      <c r="R1912"/>
      <c r="S1912"/>
      <c r="T1912"/>
      <c r="U1912"/>
      <c r="V1912"/>
    </row>
    <row r="1913" spans="3:22" s="14" customFormat="1" x14ac:dyDescent="0.3">
      <c r="C1913" s="90" t="s">
        <v>8153</v>
      </c>
      <c r="D1913" s="90" t="s">
        <v>8154</v>
      </c>
      <c r="E1913" s="90">
        <v>36436.400000000001</v>
      </c>
      <c r="I1913"/>
      <c r="J1913"/>
      <c r="K1913"/>
      <c r="L1913" s="92"/>
      <c r="M1913" s="92"/>
      <c r="N1913" s="92"/>
      <c r="P1913"/>
      <c r="Q1913"/>
      <c r="R1913"/>
      <c r="S1913"/>
      <c r="T1913"/>
      <c r="U1913"/>
      <c r="V1913"/>
    </row>
    <row r="1914" spans="3:22" s="14" customFormat="1" x14ac:dyDescent="0.3">
      <c r="C1914" s="90" t="s">
        <v>8155</v>
      </c>
      <c r="D1914" s="90" t="s">
        <v>8156</v>
      </c>
      <c r="E1914" s="90">
        <v>25687.66</v>
      </c>
      <c r="I1914"/>
      <c r="J1914"/>
      <c r="K1914"/>
      <c r="L1914" s="92"/>
      <c r="M1914" s="92"/>
      <c r="N1914" s="92"/>
      <c r="P1914"/>
      <c r="Q1914"/>
      <c r="R1914"/>
      <c r="S1914"/>
      <c r="T1914"/>
      <c r="U1914"/>
      <c r="V1914"/>
    </row>
    <row r="1915" spans="3:22" s="14" customFormat="1" x14ac:dyDescent="0.3">
      <c r="C1915" s="90" t="s">
        <v>8157</v>
      </c>
      <c r="D1915" s="90" t="s">
        <v>8158</v>
      </c>
      <c r="E1915" s="90">
        <v>12518.48</v>
      </c>
      <c r="I1915"/>
      <c r="J1915"/>
      <c r="K1915"/>
      <c r="L1915" s="92"/>
      <c r="M1915" s="92"/>
      <c r="N1915" s="92"/>
      <c r="P1915"/>
      <c r="Q1915"/>
      <c r="R1915"/>
      <c r="S1915"/>
      <c r="T1915"/>
      <c r="U1915"/>
      <c r="V1915"/>
    </row>
    <row r="1916" spans="3:22" s="14" customFormat="1" x14ac:dyDescent="0.3">
      <c r="C1916" s="90" t="s">
        <v>8159</v>
      </c>
      <c r="D1916" s="90" t="s">
        <v>8160</v>
      </c>
      <c r="E1916" s="90">
        <v>5107.96</v>
      </c>
      <c r="I1916"/>
      <c r="J1916"/>
      <c r="K1916"/>
      <c r="L1916" s="92"/>
      <c r="M1916" s="92"/>
      <c r="N1916" s="92"/>
      <c r="P1916"/>
      <c r="Q1916"/>
      <c r="R1916"/>
      <c r="S1916"/>
      <c r="T1916"/>
      <c r="U1916"/>
      <c r="V1916"/>
    </row>
    <row r="1917" spans="3:22" s="14" customFormat="1" x14ac:dyDescent="0.3">
      <c r="C1917" s="90" t="s">
        <v>8161</v>
      </c>
      <c r="D1917" s="90" t="s">
        <v>8162</v>
      </c>
      <c r="E1917" s="90">
        <v>6220.5</v>
      </c>
      <c r="I1917"/>
      <c r="J1917"/>
      <c r="K1917"/>
      <c r="L1917" s="92"/>
      <c r="M1917" s="92"/>
      <c r="N1917" s="92"/>
      <c r="P1917"/>
      <c r="Q1917"/>
      <c r="R1917"/>
      <c r="S1917"/>
      <c r="T1917"/>
      <c r="U1917"/>
      <c r="V1917"/>
    </row>
    <row r="1918" spans="3:22" s="14" customFormat="1" x14ac:dyDescent="0.3">
      <c r="C1918" s="90" t="s">
        <v>8163</v>
      </c>
      <c r="D1918" s="90" t="s">
        <v>8164</v>
      </c>
      <c r="E1918" s="90">
        <v>201.49</v>
      </c>
      <c r="I1918"/>
      <c r="J1918"/>
      <c r="K1918"/>
      <c r="L1918" s="92"/>
      <c r="M1918" s="92"/>
      <c r="N1918" s="92"/>
      <c r="P1918"/>
      <c r="Q1918"/>
      <c r="R1918"/>
      <c r="S1918"/>
      <c r="T1918"/>
      <c r="U1918"/>
      <c r="V1918"/>
    </row>
    <row r="1919" spans="3:22" s="14" customFormat="1" x14ac:dyDescent="0.3">
      <c r="C1919" s="90" t="s">
        <v>8165</v>
      </c>
      <c r="D1919" s="90" t="s">
        <v>8166</v>
      </c>
      <c r="E1919" s="90">
        <v>2545.4</v>
      </c>
      <c r="I1919"/>
      <c r="J1919"/>
      <c r="K1919"/>
      <c r="L1919" s="92"/>
      <c r="M1919" s="92"/>
      <c r="N1919" s="92"/>
      <c r="P1919"/>
      <c r="Q1919"/>
      <c r="R1919"/>
      <c r="S1919"/>
      <c r="T1919"/>
      <c r="U1919"/>
      <c r="V1919"/>
    </row>
    <row r="1920" spans="3:22" s="14" customFormat="1" x14ac:dyDescent="0.3">
      <c r="C1920" s="90" t="s">
        <v>8167</v>
      </c>
      <c r="D1920" s="90" t="s">
        <v>8168</v>
      </c>
      <c r="E1920" s="90">
        <v>3117.4</v>
      </c>
      <c r="I1920"/>
      <c r="J1920"/>
      <c r="K1920"/>
      <c r="L1920" s="92"/>
      <c r="M1920" s="92"/>
      <c r="N1920" s="92"/>
      <c r="P1920"/>
      <c r="Q1920"/>
      <c r="R1920"/>
      <c r="S1920"/>
      <c r="T1920"/>
      <c r="U1920"/>
      <c r="V1920"/>
    </row>
    <row r="1921" spans="3:22" s="14" customFormat="1" x14ac:dyDescent="0.3">
      <c r="C1921" s="90" t="s">
        <v>8169</v>
      </c>
      <c r="D1921" s="90" t="s">
        <v>8170</v>
      </c>
      <c r="E1921" s="90">
        <v>2502.5</v>
      </c>
      <c r="I1921"/>
      <c r="J1921"/>
      <c r="K1921"/>
      <c r="L1921" s="92"/>
      <c r="M1921" s="92"/>
      <c r="N1921" s="92"/>
      <c r="P1921"/>
      <c r="Q1921"/>
      <c r="R1921"/>
      <c r="S1921"/>
      <c r="T1921"/>
      <c r="U1921"/>
      <c r="V1921"/>
    </row>
    <row r="1922" spans="3:22" s="14" customFormat="1" x14ac:dyDescent="0.3">
      <c r="C1922" s="90" t="s">
        <v>8171</v>
      </c>
      <c r="D1922" s="90" t="s">
        <v>8172</v>
      </c>
      <c r="E1922" s="90">
        <v>2295.08</v>
      </c>
      <c r="I1922"/>
      <c r="J1922"/>
      <c r="K1922"/>
      <c r="L1922" s="92"/>
      <c r="M1922" s="92"/>
      <c r="N1922" s="92"/>
      <c r="P1922"/>
      <c r="Q1922"/>
      <c r="R1922"/>
      <c r="S1922"/>
      <c r="T1922"/>
      <c r="U1922"/>
      <c r="V1922"/>
    </row>
    <row r="1923" spans="3:22" s="14" customFormat="1" x14ac:dyDescent="0.3">
      <c r="C1923" s="90" t="s">
        <v>8173</v>
      </c>
      <c r="D1923" s="90" t="s">
        <v>8174</v>
      </c>
      <c r="E1923" s="90">
        <v>7310.25</v>
      </c>
      <c r="I1923"/>
      <c r="J1923"/>
      <c r="K1923"/>
      <c r="L1923" s="92"/>
      <c r="M1923" s="92"/>
      <c r="N1923" s="92"/>
      <c r="P1923"/>
      <c r="Q1923"/>
      <c r="R1923"/>
      <c r="S1923"/>
      <c r="T1923"/>
      <c r="U1923"/>
      <c r="V1923"/>
    </row>
    <row r="1924" spans="3:22" s="14" customFormat="1" x14ac:dyDescent="0.3">
      <c r="C1924" s="90" t="s">
        <v>8175</v>
      </c>
      <c r="D1924" s="90" t="s">
        <v>8176</v>
      </c>
      <c r="E1924" s="90">
        <v>1032.6199999999999</v>
      </c>
      <c r="I1924"/>
      <c r="J1924"/>
      <c r="K1924"/>
      <c r="L1924" s="92"/>
      <c r="M1924" s="92"/>
      <c r="N1924" s="92"/>
      <c r="P1924"/>
      <c r="Q1924"/>
      <c r="R1924"/>
      <c r="S1924"/>
      <c r="T1924"/>
      <c r="U1924"/>
      <c r="V1924"/>
    </row>
    <row r="1925" spans="3:22" s="14" customFormat="1" x14ac:dyDescent="0.3">
      <c r="C1925" s="90" t="s">
        <v>8177</v>
      </c>
      <c r="D1925" s="90" t="s">
        <v>8178</v>
      </c>
      <c r="E1925" s="90">
        <v>1150.6500000000001</v>
      </c>
      <c r="I1925"/>
      <c r="J1925"/>
      <c r="K1925"/>
      <c r="L1925" s="92"/>
      <c r="M1925" s="92"/>
      <c r="N1925" s="92"/>
      <c r="P1925"/>
      <c r="Q1925"/>
      <c r="R1925"/>
      <c r="S1925"/>
      <c r="T1925"/>
      <c r="U1925"/>
      <c r="V1925"/>
    </row>
    <row r="1926" spans="3:22" s="14" customFormat="1" x14ac:dyDescent="0.3">
      <c r="C1926" s="90" t="s">
        <v>8179</v>
      </c>
      <c r="D1926" s="90" t="s">
        <v>8180</v>
      </c>
      <c r="E1926" s="90">
        <v>775.15</v>
      </c>
      <c r="I1926"/>
      <c r="J1926"/>
      <c r="K1926"/>
      <c r="L1926" s="92"/>
      <c r="M1926" s="92"/>
      <c r="N1926" s="92"/>
      <c r="P1926"/>
      <c r="Q1926"/>
      <c r="R1926"/>
      <c r="S1926"/>
      <c r="T1926"/>
      <c r="U1926"/>
      <c r="V1926"/>
    </row>
    <row r="1927" spans="3:22" s="14" customFormat="1" x14ac:dyDescent="0.3">
      <c r="C1927" s="90" t="s">
        <v>8181</v>
      </c>
      <c r="D1927" s="90" t="s">
        <v>8182</v>
      </c>
      <c r="E1927" s="90">
        <v>775.15</v>
      </c>
      <c r="I1927"/>
      <c r="J1927"/>
      <c r="K1927"/>
      <c r="L1927" s="92"/>
      <c r="M1927" s="92"/>
      <c r="N1927" s="92"/>
      <c r="P1927"/>
      <c r="Q1927"/>
      <c r="R1927"/>
      <c r="S1927"/>
      <c r="T1927"/>
      <c r="U1927"/>
      <c r="V1927"/>
    </row>
    <row r="1928" spans="3:22" s="14" customFormat="1" x14ac:dyDescent="0.3">
      <c r="C1928" s="90" t="s">
        <v>8183</v>
      </c>
      <c r="D1928" s="90" t="s">
        <v>8184</v>
      </c>
      <c r="E1928" s="90">
        <v>881.92</v>
      </c>
      <c r="I1928"/>
      <c r="J1928"/>
      <c r="K1928"/>
      <c r="L1928" s="92"/>
      <c r="M1928" s="92"/>
      <c r="N1928" s="92"/>
      <c r="P1928"/>
      <c r="Q1928"/>
      <c r="R1928"/>
      <c r="S1928"/>
      <c r="T1928"/>
      <c r="U1928"/>
      <c r="V1928"/>
    </row>
    <row r="1929" spans="3:22" s="14" customFormat="1" x14ac:dyDescent="0.3">
      <c r="C1929" s="90" t="s">
        <v>8185</v>
      </c>
      <c r="D1929" s="90" t="s">
        <v>8186</v>
      </c>
      <c r="E1929" s="90">
        <v>705.28</v>
      </c>
      <c r="I1929"/>
      <c r="J1929"/>
      <c r="K1929"/>
      <c r="L1929" s="92"/>
      <c r="M1929" s="92"/>
      <c r="N1929" s="92"/>
      <c r="P1929"/>
      <c r="Q1929"/>
      <c r="R1929"/>
      <c r="S1929"/>
      <c r="T1929"/>
      <c r="U1929"/>
      <c r="V1929"/>
    </row>
    <row r="1930" spans="3:22" s="14" customFormat="1" x14ac:dyDescent="0.3">
      <c r="C1930" s="90" t="s">
        <v>8187</v>
      </c>
      <c r="D1930" s="90" t="s">
        <v>8188</v>
      </c>
      <c r="E1930" s="90">
        <v>805.95</v>
      </c>
      <c r="I1930"/>
      <c r="J1930"/>
      <c r="K1930"/>
      <c r="L1930" s="92"/>
      <c r="M1930" s="92"/>
      <c r="N1930" s="92"/>
      <c r="P1930"/>
      <c r="Q1930"/>
      <c r="R1930"/>
      <c r="S1930"/>
      <c r="T1930"/>
      <c r="U1930"/>
      <c r="V1930"/>
    </row>
    <row r="1931" spans="3:22" s="14" customFormat="1" x14ac:dyDescent="0.3">
      <c r="C1931" s="90" t="s">
        <v>8189</v>
      </c>
      <c r="D1931" s="90" t="s">
        <v>8190</v>
      </c>
      <c r="E1931" s="90">
        <v>9610.06</v>
      </c>
      <c r="I1931"/>
      <c r="J1931"/>
      <c r="K1931"/>
      <c r="L1931" s="92"/>
      <c r="M1931" s="92"/>
      <c r="N1931" s="92"/>
      <c r="P1931"/>
      <c r="Q1931"/>
      <c r="R1931"/>
      <c r="S1931"/>
      <c r="T1931"/>
      <c r="U1931"/>
      <c r="V1931"/>
    </row>
    <row r="1932" spans="3:22" s="14" customFormat="1" x14ac:dyDescent="0.3">
      <c r="C1932" s="90" t="s">
        <v>8191</v>
      </c>
      <c r="D1932" s="90" t="s">
        <v>8192</v>
      </c>
      <c r="E1932" s="90">
        <v>2917.2</v>
      </c>
      <c r="I1932"/>
      <c r="J1932"/>
      <c r="K1932"/>
      <c r="L1932" s="92"/>
      <c r="M1932" s="92"/>
      <c r="N1932" s="92"/>
      <c r="P1932"/>
      <c r="Q1932"/>
      <c r="R1932"/>
      <c r="S1932"/>
      <c r="T1932"/>
      <c r="U1932"/>
      <c r="V1932"/>
    </row>
    <row r="1933" spans="3:22" s="14" customFormat="1" x14ac:dyDescent="0.3">
      <c r="C1933" s="90" t="s">
        <v>8193</v>
      </c>
      <c r="D1933" s="90" t="s">
        <v>8194</v>
      </c>
      <c r="E1933" s="90">
        <v>201.5</v>
      </c>
      <c r="I1933"/>
      <c r="J1933"/>
      <c r="K1933"/>
      <c r="L1933" s="92"/>
      <c r="M1933" s="92"/>
      <c r="N1933" s="92"/>
      <c r="P1933"/>
      <c r="Q1933"/>
      <c r="R1933"/>
      <c r="S1933"/>
      <c r="T1933"/>
      <c r="U1933"/>
      <c r="V1933"/>
    </row>
    <row r="1934" spans="3:22" s="14" customFormat="1" x14ac:dyDescent="0.3">
      <c r="C1934" s="90" t="s">
        <v>8195</v>
      </c>
      <c r="D1934" s="90" t="s">
        <v>8196</v>
      </c>
      <c r="E1934" s="90">
        <v>3217.5</v>
      </c>
      <c r="I1934"/>
      <c r="J1934"/>
      <c r="K1934"/>
      <c r="L1934" s="92"/>
      <c r="M1934" s="92"/>
      <c r="N1934" s="92"/>
      <c r="P1934"/>
      <c r="Q1934"/>
      <c r="R1934"/>
      <c r="S1934"/>
      <c r="T1934"/>
      <c r="U1934"/>
      <c r="V1934"/>
    </row>
    <row r="1935" spans="3:22" s="14" customFormat="1" x14ac:dyDescent="0.3">
      <c r="C1935" s="90" t="s">
        <v>8197</v>
      </c>
      <c r="D1935" s="90" t="s">
        <v>8198</v>
      </c>
      <c r="E1935" s="90">
        <v>5291</v>
      </c>
      <c r="I1935"/>
      <c r="J1935"/>
      <c r="K1935"/>
      <c r="L1935" s="92"/>
      <c r="M1935" s="92"/>
      <c r="N1935" s="92"/>
      <c r="P1935"/>
      <c r="Q1935"/>
      <c r="R1935"/>
      <c r="S1935"/>
      <c r="T1935"/>
      <c r="U1935"/>
      <c r="V1935"/>
    </row>
    <row r="1936" spans="3:22" s="14" customFormat="1" x14ac:dyDescent="0.3">
      <c r="C1936" s="90" t="s">
        <v>8199</v>
      </c>
      <c r="D1936" s="90" t="s">
        <v>8200</v>
      </c>
      <c r="E1936" s="90">
        <v>25156.37</v>
      </c>
      <c r="I1936"/>
      <c r="J1936"/>
      <c r="K1936"/>
      <c r="L1936" s="92"/>
      <c r="M1936" s="92"/>
      <c r="N1936" s="92"/>
      <c r="P1936"/>
      <c r="Q1936"/>
      <c r="R1936"/>
      <c r="S1936"/>
      <c r="T1936"/>
      <c r="U1936"/>
      <c r="V1936"/>
    </row>
    <row r="1937" spans="3:22" s="14" customFormat="1" x14ac:dyDescent="0.3">
      <c r="C1937" s="90" t="s">
        <v>8201</v>
      </c>
      <c r="D1937" s="90" t="s">
        <v>8202</v>
      </c>
      <c r="E1937" s="90">
        <v>28251.64</v>
      </c>
      <c r="I1937"/>
      <c r="J1937"/>
      <c r="K1937"/>
      <c r="L1937" s="92"/>
      <c r="M1937" s="92"/>
      <c r="N1937" s="92"/>
      <c r="P1937"/>
      <c r="Q1937"/>
      <c r="R1937"/>
      <c r="S1937"/>
      <c r="T1937"/>
      <c r="U1937"/>
      <c r="V1937"/>
    </row>
    <row r="1938" spans="3:22" s="14" customFormat="1" x14ac:dyDescent="0.3">
      <c r="C1938" s="90" t="s">
        <v>8203</v>
      </c>
      <c r="D1938" s="90" t="s">
        <v>8204</v>
      </c>
      <c r="E1938" s="90">
        <v>21561.35</v>
      </c>
      <c r="I1938"/>
      <c r="J1938"/>
      <c r="K1938"/>
      <c r="L1938" s="92"/>
      <c r="M1938" s="92"/>
      <c r="N1938" s="92"/>
      <c r="P1938"/>
      <c r="Q1938"/>
      <c r="R1938"/>
      <c r="S1938"/>
      <c r="T1938"/>
      <c r="U1938"/>
      <c r="V1938"/>
    </row>
    <row r="1939" spans="3:22" s="14" customFormat="1" x14ac:dyDescent="0.3">
      <c r="C1939" s="90" t="s">
        <v>8205</v>
      </c>
      <c r="D1939" s="90" t="s">
        <v>8206</v>
      </c>
      <c r="E1939" s="90">
        <v>21561.35</v>
      </c>
      <c r="I1939"/>
      <c r="J1939"/>
      <c r="K1939"/>
      <c r="L1939" s="92"/>
      <c r="M1939" s="92"/>
      <c r="N1939" s="92"/>
      <c r="P1939"/>
      <c r="Q1939"/>
      <c r="R1939"/>
      <c r="S1939"/>
      <c r="T1939"/>
      <c r="U1939"/>
      <c r="V1939"/>
    </row>
    <row r="1940" spans="3:22" s="14" customFormat="1" x14ac:dyDescent="0.3">
      <c r="C1940" s="90" t="s">
        <v>8207</v>
      </c>
      <c r="D1940" s="90" t="s">
        <v>8208</v>
      </c>
      <c r="E1940" s="90">
        <v>6013.15</v>
      </c>
      <c r="I1940"/>
      <c r="J1940"/>
      <c r="K1940"/>
      <c r="L1940" s="92"/>
      <c r="M1940" s="92"/>
      <c r="N1940" s="92"/>
      <c r="P1940"/>
      <c r="Q1940"/>
      <c r="R1940"/>
      <c r="S1940"/>
      <c r="T1940"/>
      <c r="U1940"/>
      <c r="V1940"/>
    </row>
    <row r="1941" spans="3:22" s="14" customFormat="1" x14ac:dyDescent="0.3">
      <c r="C1941" s="90" t="s">
        <v>8209</v>
      </c>
      <c r="D1941" s="90" t="s">
        <v>8210</v>
      </c>
      <c r="E1941" s="90">
        <v>6013.15</v>
      </c>
      <c r="I1941"/>
      <c r="J1941"/>
      <c r="K1941"/>
      <c r="L1941" s="92"/>
      <c r="M1941" s="92"/>
      <c r="N1941" s="92"/>
      <c r="P1941"/>
      <c r="Q1941"/>
      <c r="R1941"/>
      <c r="S1941"/>
      <c r="T1941"/>
      <c r="U1941"/>
      <c r="V1941"/>
    </row>
    <row r="1942" spans="3:22" s="14" customFormat="1" x14ac:dyDescent="0.3">
      <c r="C1942" s="90" t="s">
        <v>8211</v>
      </c>
      <c r="D1942" s="90" t="s">
        <v>8212</v>
      </c>
      <c r="E1942" s="90">
        <v>6013.15</v>
      </c>
      <c r="I1942"/>
      <c r="J1942"/>
      <c r="K1942"/>
      <c r="L1942" s="92"/>
      <c r="M1942" s="92"/>
      <c r="N1942" s="92"/>
      <c r="P1942"/>
      <c r="Q1942"/>
      <c r="R1942"/>
      <c r="S1942"/>
      <c r="T1942"/>
      <c r="U1942"/>
      <c r="V1942"/>
    </row>
    <row r="1943" spans="3:22" s="14" customFormat="1" x14ac:dyDescent="0.3">
      <c r="C1943" s="90" t="s">
        <v>8213</v>
      </c>
      <c r="D1943" s="90" t="s">
        <v>8214</v>
      </c>
      <c r="E1943" s="90">
        <v>6013.15</v>
      </c>
      <c r="I1943"/>
      <c r="J1943"/>
      <c r="K1943"/>
      <c r="L1943" s="92"/>
      <c r="M1943" s="92"/>
      <c r="N1943" s="92"/>
      <c r="P1943"/>
      <c r="Q1943"/>
      <c r="R1943"/>
      <c r="S1943"/>
      <c r="T1943"/>
      <c r="U1943"/>
      <c r="V1943"/>
    </row>
    <row r="1944" spans="3:22" s="14" customFormat="1" x14ac:dyDescent="0.3">
      <c r="C1944" s="90" t="s">
        <v>8215</v>
      </c>
      <c r="D1944" s="90" t="s">
        <v>8216</v>
      </c>
      <c r="E1944" s="90">
        <v>8212.52</v>
      </c>
      <c r="I1944"/>
      <c r="J1944"/>
      <c r="K1944"/>
      <c r="L1944" s="92"/>
      <c r="M1944" s="92"/>
      <c r="N1944" s="92"/>
      <c r="P1944"/>
      <c r="Q1944"/>
      <c r="R1944"/>
      <c r="S1944"/>
      <c r="T1944"/>
      <c r="U1944"/>
      <c r="V1944"/>
    </row>
    <row r="1945" spans="3:22" s="14" customFormat="1" x14ac:dyDescent="0.3">
      <c r="C1945" s="90" t="s">
        <v>8217</v>
      </c>
      <c r="D1945" s="90" t="s">
        <v>8218</v>
      </c>
      <c r="E1945" s="90">
        <v>9611.66</v>
      </c>
      <c r="I1945"/>
      <c r="J1945"/>
      <c r="K1945"/>
      <c r="L1945" s="92"/>
      <c r="M1945" s="92"/>
      <c r="N1945" s="92"/>
      <c r="P1945"/>
      <c r="Q1945"/>
      <c r="R1945"/>
      <c r="S1945"/>
      <c r="T1945"/>
      <c r="U1945"/>
      <c r="V1945"/>
    </row>
    <row r="1946" spans="3:22" s="14" customFormat="1" x14ac:dyDescent="0.3">
      <c r="C1946" s="90" t="s">
        <v>8219</v>
      </c>
      <c r="D1946" s="90" t="s">
        <v>8220</v>
      </c>
      <c r="E1946" s="90">
        <v>19372.349999999999</v>
      </c>
      <c r="I1946"/>
      <c r="J1946"/>
      <c r="K1946"/>
      <c r="L1946" s="92"/>
      <c r="M1946" s="92"/>
      <c r="N1946" s="92"/>
      <c r="P1946"/>
      <c r="Q1946"/>
      <c r="R1946"/>
      <c r="S1946"/>
      <c r="T1946"/>
      <c r="U1946"/>
      <c r="V1946"/>
    </row>
    <row r="1947" spans="3:22" s="14" customFormat="1" x14ac:dyDescent="0.3">
      <c r="C1947" s="90" t="s">
        <v>8221</v>
      </c>
      <c r="D1947" s="90" t="s">
        <v>8222</v>
      </c>
      <c r="E1947" s="90">
        <v>9611.66</v>
      </c>
      <c r="I1947"/>
      <c r="J1947"/>
      <c r="K1947"/>
      <c r="L1947" s="92"/>
      <c r="M1947" s="92"/>
      <c r="N1947" s="92"/>
      <c r="P1947"/>
      <c r="Q1947"/>
      <c r="R1947"/>
      <c r="S1947"/>
      <c r="T1947"/>
      <c r="U1947"/>
      <c r="V1947"/>
    </row>
    <row r="1948" spans="3:22" s="14" customFormat="1" x14ac:dyDescent="0.3">
      <c r="C1948" s="90" t="s">
        <v>8223</v>
      </c>
      <c r="D1948" s="90" t="s">
        <v>8224</v>
      </c>
      <c r="E1948" s="90">
        <v>9611.66</v>
      </c>
      <c r="I1948"/>
      <c r="J1948"/>
      <c r="K1948"/>
      <c r="L1948" s="92"/>
      <c r="M1948" s="92"/>
      <c r="N1948" s="92"/>
      <c r="P1948"/>
      <c r="Q1948"/>
      <c r="R1948"/>
      <c r="S1948"/>
      <c r="T1948"/>
      <c r="U1948"/>
      <c r="V1948"/>
    </row>
    <row r="1949" spans="3:22" s="14" customFormat="1" x14ac:dyDescent="0.3">
      <c r="C1949" s="90" t="s">
        <v>8225</v>
      </c>
      <c r="D1949" s="90" t="s">
        <v>8226</v>
      </c>
      <c r="E1949" s="90">
        <v>9611.66</v>
      </c>
      <c r="I1949"/>
      <c r="J1949"/>
      <c r="K1949"/>
      <c r="L1949" s="92"/>
      <c r="M1949" s="92"/>
      <c r="N1949" s="92"/>
      <c r="P1949"/>
      <c r="Q1949"/>
      <c r="R1949"/>
      <c r="S1949"/>
      <c r="T1949"/>
      <c r="U1949"/>
      <c r="V1949"/>
    </row>
    <row r="1950" spans="3:22" s="14" customFormat="1" x14ac:dyDescent="0.3">
      <c r="C1950" s="90" t="s">
        <v>8227</v>
      </c>
      <c r="D1950" s="90" t="s">
        <v>8228</v>
      </c>
      <c r="E1950" s="90">
        <v>8212.52</v>
      </c>
      <c r="I1950"/>
      <c r="J1950"/>
      <c r="K1950"/>
      <c r="L1950" s="92"/>
      <c r="M1950" s="92"/>
      <c r="N1950" s="92"/>
      <c r="P1950"/>
      <c r="Q1950"/>
      <c r="R1950"/>
      <c r="S1950"/>
      <c r="T1950"/>
      <c r="U1950"/>
      <c r="V1950"/>
    </row>
    <row r="1951" spans="3:22" s="14" customFormat="1" x14ac:dyDescent="0.3">
      <c r="C1951" s="90" t="s">
        <v>8229</v>
      </c>
      <c r="D1951" s="90" t="s">
        <v>8230</v>
      </c>
      <c r="E1951" s="90">
        <v>9509.5</v>
      </c>
      <c r="I1951"/>
      <c r="J1951"/>
      <c r="K1951"/>
      <c r="L1951" s="92"/>
      <c r="M1951" s="92"/>
      <c r="N1951" s="92"/>
      <c r="P1951"/>
      <c r="Q1951"/>
      <c r="R1951"/>
      <c r="S1951"/>
      <c r="T1951"/>
      <c r="U1951"/>
      <c r="V1951"/>
    </row>
    <row r="1952" spans="3:22" s="14" customFormat="1" x14ac:dyDescent="0.3">
      <c r="C1952" s="90" t="s">
        <v>8231</v>
      </c>
      <c r="D1952" s="90" t="s">
        <v>8232</v>
      </c>
      <c r="E1952" s="90">
        <v>11390.41</v>
      </c>
      <c r="I1952"/>
      <c r="J1952"/>
      <c r="K1952"/>
      <c r="L1952" s="92"/>
      <c r="M1952" s="92"/>
      <c r="N1952" s="92"/>
      <c r="P1952"/>
      <c r="Q1952"/>
      <c r="R1952"/>
      <c r="S1952"/>
      <c r="T1952"/>
      <c r="U1952"/>
      <c r="V1952"/>
    </row>
    <row r="1953" spans="3:22" s="14" customFormat="1" x14ac:dyDescent="0.3">
      <c r="C1953" s="90" t="s">
        <v>8233</v>
      </c>
      <c r="D1953" s="90" t="s">
        <v>8234</v>
      </c>
      <c r="E1953" s="90">
        <v>23028.59</v>
      </c>
      <c r="I1953"/>
      <c r="J1953"/>
      <c r="K1953"/>
      <c r="L1953" s="92"/>
      <c r="M1953" s="92"/>
      <c r="N1953" s="92"/>
      <c r="P1953"/>
      <c r="Q1953"/>
      <c r="R1953"/>
      <c r="S1953"/>
      <c r="T1953"/>
      <c r="U1953"/>
      <c r="V1953"/>
    </row>
    <row r="1954" spans="3:22" s="14" customFormat="1" x14ac:dyDescent="0.3">
      <c r="C1954" s="90" t="s">
        <v>8235</v>
      </c>
      <c r="D1954" s="90" t="s">
        <v>8236</v>
      </c>
      <c r="E1954" s="90">
        <v>60362.3</v>
      </c>
      <c r="I1954"/>
      <c r="J1954"/>
      <c r="K1954"/>
      <c r="L1954" s="92"/>
      <c r="M1954" s="92"/>
      <c r="N1954" s="92"/>
      <c r="P1954"/>
      <c r="Q1954"/>
      <c r="R1954"/>
      <c r="S1954"/>
      <c r="T1954"/>
      <c r="U1954"/>
      <c r="V1954"/>
    </row>
    <row r="1955" spans="3:22" s="14" customFormat="1" x14ac:dyDescent="0.3">
      <c r="C1955" s="90" t="s">
        <v>8237</v>
      </c>
      <c r="D1955" s="90" t="s">
        <v>8238</v>
      </c>
      <c r="E1955" s="90">
        <v>64473.27</v>
      </c>
      <c r="I1955"/>
      <c r="J1955"/>
      <c r="K1955"/>
      <c r="L1955" s="92"/>
      <c r="M1955" s="92"/>
      <c r="N1955" s="92"/>
      <c r="P1955"/>
      <c r="Q1955"/>
      <c r="R1955"/>
      <c r="S1955"/>
      <c r="T1955"/>
      <c r="U1955"/>
      <c r="V1955"/>
    </row>
    <row r="1956" spans="3:22" s="14" customFormat="1" x14ac:dyDescent="0.3">
      <c r="C1956" s="90" t="s">
        <v>8239</v>
      </c>
      <c r="D1956" s="90" t="s">
        <v>8240</v>
      </c>
      <c r="E1956" s="90">
        <v>20393.87</v>
      </c>
      <c r="I1956"/>
      <c r="J1956"/>
      <c r="K1956"/>
      <c r="L1956" s="92"/>
      <c r="M1956" s="92"/>
      <c r="N1956" s="92"/>
      <c r="P1956"/>
      <c r="Q1956"/>
      <c r="R1956"/>
      <c r="S1956"/>
      <c r="T1956"/>
      <c r="U1956"/>
      <c r="V1956"/>
    </row>
    <row r="1957" spans="3:22" s="14" customFormat="1" x14ac:dyDescent="0.3">
      <c r="C1957" s="90" t="s">
        <v>8241</v>
      </c>
      <c r="D1957" s="90" t="s">
        <v>8242</v>
      </c>
      <c r="E1957" s="90">
        <v>18023.63</v>
      </c>
      <c r="I1957"/>
      <c r="J1957"/>
      <c r="K1957"/>
      <c r="L1957" s="92"/>
      <c r="M1957" s="92"/>
      <c r="N1957" s="92"/>
      <c r="P1957"/>
      <c r="Q1957"/>
      <c r="R1957"/>
      <c r="S1957"/>
      <c r="T1957"/>
      <c r="U1957"/>
      <c r="V1957"/>
    </row>
    <row r="1958" spans="3:22" s="14" customFormat="1" x14ac:dyDescent="0.3">
      <c r="C1958" s="90" t="s">
        <v>8243</v>
      </c>
      <c r="D1958" s="90" t="s">
        <v>8244</v>
      </c>
      <c r="E1958" s="90">
        <v>19525.080000000002</v>
      </c>
      <c r="I1958"/>
      <c r="J1958"/>
      <c r="K1958"/>
      <c r="L1958" s="92"/>
      <c r="M1958" s="92"/>
      <c r="N1958" s="92"/>
      <c r="P1958"/>
      <c r="Q1958"/>
      <c r="R1958"/>
      <c r="S1958"/>
      <c r="T1958"/>
      <c r="U1958"/>
      <c r="V1958"/>
    </row>
    <row r="1959" spans="3:22" s="14" customFormat="1" x14ac:dyDescent="0.3">
      <c r="C1959" s="90" t="s">
        <v>8245</v>
      </c>
      <c r="D1959" s="90" t="s">
        <v>8246</v>
      </c>
      <c r="E1959" s="90">
        <v>20984.74</v>
      </c>
      <c r="I1959"/>
      <c r="J1959"/>
      <c r="K1959"/>
      <c r="L1959" s="92"/>
      <c r="M1959" s="92"/>
      <c r="N1959" s="92"/>
      <c r="P1959"/>
      <c r="Q1959"/>
      <c r="R1959"/>
      <c r="S1959"/>
      <c r="T1959"/>
      <c r="U1959"/>
      <c r="V1959"/>
    </row>
    <row r="1960" spans="3:22" s="14" customFormat="1" x14ac:dyDescent="0.3">
      <c r="C1960" s="90" t="s">
        <v>8247</v>
      </c>
      <c r="D1960" s="90" t="s">
        <v>8248</v>
      </c>
      <c r="E1960" s="90">
        <v>23549.27</v>
      </c>
      <c r="I1960"/>
      <c r="J1960"/>
      <c r="K1960"/>
      <c r="L1960" s="92"/>
      <c r="M1960" s="92"/>
      <c r="N1960" s="92"/>
      <c r="P1960"/>
      <c r="Q1960"/>
      <c r="R1960"/>
      <c r="S1960"/>
      <c r="T1960"/>
      <c r="U1960"/>
      <c r="V1960"/>
    </row>
    <row r="1961" spans="3:22" s="14" customFormat="1" x14ac:dyDescent="0.3">
      <c r="C1961" s="90" t="s">
        <v>8249</v>
      </c>
      <c r="D1961" s="90" t="s">
        <v>8250</v>
      </c>
      <c r="E1961" s="90">
        <v>29266.18</v>
      </c>
      <c r="I1961"/>
      <c r="J1961"/>
      <c r="K1961"/>
      <c r="L1961" s="92"/>
      <c r="M1961" s="92"/>
      <c r="N1961" s="92"/>
      <c r="P1961"/>
      <c r="Q1961"/>
      <c r="R1961"/>
      <c r="S1961"/>
      <c r="T1961"/>
      <c r="U1961"/>
      <c r="V1961"/>
    </row>
    <row r="1962" spans="3:22" s="14" customFormat="1" x14ac:dyDescent="0.3">
      <c r="C1962" s="90" t="s">
        <v>8251</v>
      </c>
      <c r="D1962" s="90" t="s">
        <v>8252</v>
      </c>
      <c r="E1962" s="90">
        <v>79396.960000000006</v>
      </c>
      <c r="I1962"/>
      <c r="J1962"/>
      <c r="K1962"/>
      <c r="L1962" s="92"/>
      <c r="M1962" s="92"/>
      <c r="N1962" s="92"/>
      <c r="P1962"/>
      <c r="Q1962"/>
      <c r="R1962"/>
      <c r="S1962"/>
      <c r="T1962"/>
      <c r="U1962"/>
      <c r="V1962"/>
    </row>
    <row r="1963" spans="3:22" s="14" customFormat="1" x14ac:dyDescent="0.3">
      <c r="C1963" s="90" t="s">
        <v>8253</v>
      </c>
      <c r="D1963" s="90" t="s">
        <v>8254</v>
      </c>
      <c r="E1963" s="90">
        <v>26364.5</v>
      </c>
      <c r="I1963"/>
      <c r="J1963"/>
      <c r="K1963"/>
      <c r="L1963" s="92"/>
      <c r="M1963" s="92"/>
      <c r="N1963" s="92"/>
      <c r="P1963"/>
      <c r="Q1963"/>
      <c r="R1963"/>
      <c r="S1963"/>
      <c r="T1963"/>
      <c r="U1963"/>
      <c r="V1963"/>
    </row>
    <row r="1964" spans="3:22" s="14" customFormat="1" x14ac:dyDescent="0.3">
      <c r="C1964" s="90" t="s">
        <v>8255</v>
      </c>
      <c r="D1964" s="90" t="s">
        <v>8256</v>
      </c>
      <c r="E1964" s="90">
        <v>20735</v>
      </c>
      <c r="I1964"/>
      <c r="J1964"/>
      <c r="K1964"/>
      <c r="L1964" s="92"/>
      <c r="M1964" s="92"/>
      <c r="N1964" s="92"/>
      <c r="P1964"/>
      <c r="Q1964"/>
      <c r="R1964"/>
      <c r="S1964"/>
      <c r="T1964"/>
      <c r="U1964"/>
      <c r="V1964"/>
    </row>
    <row r="1965" spans="3:22" s="14" customFormat="1" x14ac:dyDescent="0.3">
      <c r="C1965" s="90" t="s">
        <v>8257</v>
      </c>
      <c r="D1965" s="90" t="s">
        <v>8258</v>
      </c>
      <c r="E1965" s="90">
        <v>17875</v>
      </c>
      <c r="I1965"/>
      <c r="J1965"/>
      <c r="K1965"/>
      <c r="L1965" s="92"/>
      <c r="M1965" s="92"/>
      <c r="N1965" s="92"/>
      <c r="P1965"/>
      <c r="Q1965"/>
      <c r="R1965"/>
      <c r="S1965"/>
      <c r="T1965"/>
      <c r="U1965"/>
      <c r="V1965"/>
    </row>
    <row r="1966" spans="3:22" s="14" customFormat="1" x14ac:dyDescent="0.3">
      <c r="C1966" s="90" t="s">
        <v>8259</v>
      </c>
      <c r="D1966" s="90" t="s">
        <v>8260</v>
      </c>
      <c r="E1966" s="90">
        <v>7865</v>
      </c>
      <c r="I1966"/>
      <c r="J1966"/>
      <c r="K1966"/>
      <c r="L1966" s="92"/>
      <c r="M1966" s="92"/>
      <c r="N1966" s="92"/>
      <c r="P1966"/>
      <c r="Q1966"/>
      <c r="R1966"/>
      <c r="S1966"/>
      <c r="T1966"/>
      <c r="U1966"/>
      <c r="V1966"/>
    </row>
    <row r="1967" spans="3:22" s="14" customFormat="1" x14ac:dyDescent="0.3">
      <c r="C1967" s="90" t="s">
        <v>8261</v>
      </c>
      <c r="D1967" s="90" t="s">
        <v>8262</v>
      </c>
      <c r="E1967" s="90">
        <v>40107.4</v>
      </c>
      <c r="I1967"/>
      <c r="J1967"/>
      <c r="K1967"/>
      <c r="L1967" s="92"/>
      <c r="M1967" s="92"/>
      <c r="N1967" s="92"/>
      <c r="P1967"/>
      <c r="Q1967"/>
      <c r="R1967"/>
      <c r="S1967"/>
      <c r="T1967"/>
      <c r="U1967"/>
      <c r="V1967"/>
    </row>
    <row r="1968" spans="3:22" s="14" customFormat="1" x14ac:dyDescent="0.3">
      <c r="C1968" s="90" t="s">
        <v>8263</v>
      </c>
      <c r="D1968" s="90" t="s">
        <v>8264</v>
      </c>
      <c r="E1968" s="90">
        <v>120.03</v>
      </c>
      <c r="I1968"/>
      <c r="J1968"/>
      <c r="K1968"/>
      <c r="L1968" s="92"/>
      <c r="M1968" s="92"/>
      <c r="N1968" s="92"/>
      <c r="P1968"/>
      <c r="Q1968"/>
      <c r="R1968"/>
      <c r="S1968"/>
      <c r="T1968"/>
      <c r="U1968"/>
      <c r="V1968"/>
    </row>
    <row r="1969" spans="3:22" s="14" customFormat="1" x14ac:dyDescent="0.3">
      <c r="C1969" s="90" t="s">
        <v>8265</v>
      </c>
      <c r="D1969" s="90" t="s">
        <v>8266</v>
      </c>
      <c r="E1969" s="90">
        <v>2779.92</v>
      </c>
      <c r="I1969"/>
      <c r="J1969"/>
      <c r="K1969"/>
      <c r="L1969" s="92"/>
      <c r="M1969" s="92"/>
      <c r="N1969" s="92"/>
      <c r="P1969"/>
      <c r="Q1969"/>
      <c r="R1969"/>
      <c r="S1969"/>
      <c r="T1969"/>
      <c r="U1969"/>
      <c r="V1969"/>
    </row>
    <row r="1970" spans="3:22" s="14" customFormat="1" x14ac:dyDescent="0.3">
      <c r="C1970" s="90" t="s">
        <v>8267</v>
      </c>
      <c r="D1970" s="90" t="s">
        <v>8268</v>
      </c>
      <c r="E1970" s="90">
        <v>3074.5</v>
      </c>
      <c r="I1970"/>
      <c r="J1970"/>
      <c r="K1970"/>
      <c r="L1970" s="92"/>
      <c r="M1970" s="92"/>
      <c r="N1970" s="92"/>
      <c r="P1970"/>
      <c r="Q1970"/>
      <c r="R1970"/>
      <c r="S1970"/>
      <c r="T1970"/>
      <c r="U1970"/>
      <c r="V1970"/>
    </row>
    <row r="1971" spans="3:22" s="14" customFormat="1" x14ac:dyDescent="0.3">
      <c r="C1971" s="90" t="s">
        <v>8269</v>
      </c>
      <c r="D1971" s="90" t="s">
        <v>8270</v>
      </c>
      <c r="E1971" s="90">
        <v>3507.79</v>
      </c>
      <c r="I1971"/>
      <c r="J1971"/>
      <c r="K1971"/>
      <c r="L1971" s="92"/>
      <c r="M1971" s="92"/>
      <c r="N1971" s="92"/>
      <c r="P1971"/>
      <c r="Q1971"/>
      <c r="R1971"/>
      <c r="S1971"/>
      <c r="T1971"/>
      <c r="U1971"/>
      <c r="V1971"/>
    </row>
    <row r="1972" spans="3:22" s="14" customFormat="1" x14ac:dyDescent="0.3">
      <c r="C1972" s="90" t="s">
        <v>8271</v>
      </c>
      <c r="D1972" s="90" t="s">
        <v>8272</v>
      </c>
      <c r="E1972" s="90">
        <v>3808.09</v>
      </c>
      <c r="I1972"/>
      <c r="J1972"/>
      <c r="K1972"/>
      <c r="L1972" s="92"/>
      <c r="M1972" s="92"/>
      <c r="N1972" s="92"/>
      <c r="P1972"/>
      <c r="Q1972"/>
      <c r="R1972"/>
      <c r="S1972"/>
      <c r="T1972"/>
      <c r="U1972"/>
      <c r="V1972"/>
    </row>
    <row r="1973" spans="3:22" s="14" customFormat="1" x14ac:dyDescent="0.3">
      <c r="C1973" s="90" t="s">
        <v>8273</v>
      </c>
      <c r="D1973" s="90" t="s">
        <v>8274</v>
      </c>
      <c r="E1973" s="90">
        <v>4049.76</v>
      </c>
      <c r="I1973"/>
      <c r="J1973"/>
      <c r="K1973"/>
      <c r="L1973" s="92"/>
      <c r="M1973" s="92"/>
      <c r="N1973" s="92"/>
      <c r="P1973"/>
      <c r="Q1973"/>
      <c r="R1973"/>
      <c r="S1973"/>
      <c r="T1973"/>
      <c r="U1973"/>
      <c r="V1973"/>
    </row>
    <row r="1974" spans="3:22" s="14" customFormat="1" x14ac:dyDescent="0.3">
      <c r="C1974" s="90" t="s">
        <v>8275</v>
      </c>
      <c r="D1974" s="90" t="s">
        <v>8276</v>
      </c>
      <c r="E1974" s="90">
        <v>3077.36</v>
      </c>
      <c r="I1974"/>
      <c r="J1974"/>
      <c r="K1974"/>
      <c r="L1974" s="92"/>
      <c r="M1974" s="92"/>
      <c r="N1974" s="92"/>
      <c r="P1974"/>
      <c r="Q1974"/>
      <c r="R1974"/>
      <c r="S1974"/>
      <c r="T1974"/>
      <c r="U1974"/>
      <c r="V1974"/>
    </row>
    <row r="1975" spans="3:22" s="14" customFormat="1" x14ac:dyDescent="0.3">
      <c r="C1975" s="90" t="s">
        <v>8277</v>
      </c>
      <c r="D1975" s="90" t="s">
        <v>8278</v>
      </c>
      <c r="E1975" s="90">
        <v>3520.66</v>
      </c>
      <c r="I1975"/>
      <c r="J1975"/>
      <c r="K1975"/>
      <c r="L1975" s="92"/>
      <c r="M1975" s="92"/>
      <c r="N1975" s="92"/>
      <c r="P1975"/>
      <c r="Q1975"/>
      <c r="R1975"/>
      <c r="S1975"/>
      <c r="T1975"/>
      <c r="U1975"/>
      <c r="V1975"/>
    </row>
    <row r="1976" spans="3:22" s="14" customFormat="1" x14ac:dyDescent="0.3">
      <c r="C1976" s="90" t="s">
        <v>8279</v>
      </c>
      <c r="D1976" s="90" t="s">
        <v>8280</v>
      </c>
      <c r="E1976" s="90">
        <v>4826.25</v>
      </c>
      <c r="I1976"/>
      <c r="J1976"/>
      <c r="K1976"/>
      <c r="L1976" s="92"/>
      <c r="M1976" s="92"/>
      <c r="N1976" s="92"/>
      <c r="P1976"/>
      <c r="Q1976"/>
      <c r="R1976"/>
      <c r="S1976"/>
      <c r="T1976"/>
      <c r="U1976"/>
      <c r="V1976"/>
    </row>
    <row r="1977" spans="3:22" s="14" customFormat="1" x14ac:dyDescent="0.3">
      <c r="C1977" s="90" t="s">
        <v>8281</v>
      </c>
      <c r="D1977" s="90" t="s">
        <v>8282</v>
      </c>
      <c r="E1977" s="90">
        <v>3942.51</v>
      </c>
      <c r="I1977"/>
      <c r="J1977"/>
      <c r="K1977"/>
      <c r="L1977" s="92"/>
      <c r="M1977" s="92"/>
      <c r="N1977" s="92"/>
      <c r="P1977"/>
      <c r="Q1977"/>
      <c r="R1977"/>
      <c r="S1977"/>
      <c r="T1977"/>
      <c r="U1977"/>
      <c r="V1977"/>
    </row>
    <row r="1978" spans="3:22" s="14" customFormat="1" x14ac:dyDescent="0.3">
      <c r="C1978" s="90" t="s">
        <v>8283</v>
      </c>
      <c r="D1978" s="90" t="s">
        <v>8284</v>
      </c>
      <c r="E1978" s="90">
        <v>4078.36</v>
      </c>
      <c r="I1978"/>
      <c r="J1978"/>
      <c r="K1978"/>
      <c r="L1978" s="92"/>
      <c r="M1978" s="92"/>
      <c r="N1978" s="92"/>
      <c r="P1978"/>
      <c r="Q1978"/>
      <c r="R1978"/>
      <c r="S1978"/>
      <c r="T1978"/>
      <c r="U1978"/>
      <c r="V1978"/>
    </row>
    <row r="1979" spans="3:22" s="14" customFormat="1" x14ac:dyDescent="0.3">
      <c r="C1979" s="90" t="s">
        <v>8285</v>
      </c>
      <c r="D1979" s="90" t="s">
        <v>8286</v>
      </c>
      <c r="E1979" s="90">
        <v>14657.5</v>
      </c>
      <c r="I1979"/>
      <c r="J1979"/>
      <c r="K1979"/>
      <c r="L1979" s="92"/>
      <c r="M1979" s="92"/>
      <c r="N1979" s="92"/>
      <c r="P1979"/>
      <c r="Q1979"/>
      <c r="R1979"/>
      <c r="S1979"/>
      <c r="T1979"/>
      <c r="U1979"/>
      <c r="V1979"/>
    </row>
    <row r="1980" spans="3:22" s="14" customFormat="1" x14ac:dyDescent="0.3">
      <c r="C1980" s="90" t="s">
        <v>8287</v>
      </c>
      <c r="D1980" s="90" t="s">
        <v>8288</v>
      </c>
      <c r="E1980" s="90">
        <v>2516.8000000000002</v>
      </c>
      <c r="I1980"/>
      <c r="J1980"/>
      <c r="K1980"/>
      <c r="L1980" s="92"/>
      <c r="M1980" s="92"/>
      <c r="N1980" s="92"/>
      <c r="P1980"/>
      <c r="Q1980"/>
      <c r="R1980"/>
      <c r="S1980"/>
      <c r="T1980"/>
      <c r="U1980"/>
      <c r="V1980"/>
    </row>
    <row r="1981" spans="3:22" s="14" customFormat="1" x14ac:dyDescent="0.3">
      <c r="C1981" s="90" t="s">
        <v>8289</v>
      </c>
      <c r="D1981" s="90" t="s">
        <v>8290</v>
      </c>
      <c r="E1981" s="90">
        <v>11440</v>
      </c>
      <c r="I1981"/>
      <c r="J1981"/>
      <c r="K1981"/>
      <c r="L1981" s="92"/>
      <c r="M1981" s="92"/>
      <c r="N1981" s="92"/>
      <c r="P1981"/>
      <c r="Q1981"/>
      <c r="R1981"/>
      <c r="S1981"/>
      <c r="T1981"/>
      <c r="U1981"/>
      <c r="V1981"/>
    </row>
    <row r="1982" spans="3:22" s="14" customFormat="1" x14ac:dyDescent="0.3">
      <c r="C1982" s="90" t="s">
        <v>8291</v>
      </c>
      <c r="D1982" s="90" t="s">
        <v>8292</v>
      </c>
      <c r="E1982" s="90">
        <v>10439</v>
      </c>
      <c r="I1982"/>
      <c r="J1982"/>
      <c r="K1982"/>
      <c r="L1982" s="92"/>
      <c r="M1982" s="92"/>
      <c r="N1982" s="92"/>
      <c r="P1982"/>
      <c r="Q1982"/>
      <c r="R1982"/>
      <c r="S1982"/>
      <c r="T1982"/>
      <c r="U1982"/>
      <c r="V1982"/>
    </row>
    <row r="1983" spans="3:22" s="14" customFormat="1" x14ac:dyDescent="0.3">
      <c r="C1983" s="90" t="s">
        <v>8293</v>
      </c>
      <c r="D1983" s="90" t="s">
        <v>8294</v>
      </c>
      <c r="E1983" s="90">
        <v>0</v>
      </c>
      <c r="I1983"/>
      <c r="J1983"/>
      <c r="K1983"/>
      <c r="L1983" s="92"/>
      <c r="M1983" s="92"/>
      <c r="N1983" s="92"/>
      <c r="P1983"/>
      <c r="Q1983"/>
      <c r="R1983"/>
      <c r="S1983"/>
      <c r="T1983"/>
      <c r="U1983"/>
      <c r="V1983"/>
    </row>
    <row r="1984" spans="3:22" s="14" customFormat="1" x14ac:dyDescent="0.3">
      <c r="C1984" s="90" t="s">
        <v>8295</v>
      </c>
      <c r="D1984" s="90" t="s">
        <v>8296</v>
      </c>
      <c r="E1984" s="90">
        <v>2848.95</v>
      </c>
      <c r="I1984"/>
      <c r="J1984"/>
      <c r="K1984"/>
      <c r="L1984" s="92"/>
      <c r="M1984" s="92"/>
      <c r="N1984" s="92"/>
      <c r="P1984"/>
      <c r="Q1984"/>
      <c r="R1984"/>
      <c r="S1984"/>
      <c r="T1984"/>
      <c r="U1984"/>
      <c r="V1984"/>
    </row>
    <row r="1985" spans="3:22" s="14" customFormat="1" x14ac:dyDescent="0.3">
      <c r="C1985" s="90" t="s">
        <v>8297</v>
      </c>
      <c r="D1985" s="90" t="s">
        <v>8298</v>
      </c>
      <c r="E1985" s="90">
        <v>17451.79</v>
      </c>
      <c r="I1985"/>
      <c r="J1985"/>
      <c r="K1985"/>
      <c r="L1985" s="92"/>
      <c r="M1985" s="92"/>
      <c r="N1985" s="92"/>
      <c r="P1985"/>
      <c r="Q1985"/>
      <c r="R1985"/>
      <c r="S1985"/>
      <c r="T1985"/>
      <c r="U1985"/>
      <c r="V1985"/>
    </row>
    <row r="1986" spans="3:22" s="14" customFormat="1" x14ac:dyDescent="0.3">
      <c r="C1986" s="90" t="s">
        <v>8299</v>
      </c>
      <c r="D1986" s="90" t="s">
        <v>8300</v>
      </c>
      <c r="E1986" s="90">
        <v>14206.69</v>
      </c>
      <c r="I1986"/>
      <c r="J1986"/>
      <c r="K1986"/>
      <c r="L1986" s="92"/>
      <c r="M1986" s="92"/>
      <c r="N1986" s="92"/>
      <c r="P1986"/>
      <c r="Q1986"/>
      <c r="R1986"/>
      <c r="S1986"/>
      <c r="T1986"/>
      <c r="U1986"/>
      <c r="V1986"/>
    </row>
    <row r="1987" spans="3:22" s="14" customFormat="1" x14ac:dyDescent="0.3">
      <c r="C1987" s="90" t="s">
        <v>8301</v>
      </c>
      <c r="D1987" s="90" t="s">
        <v>8302</v>
      </c>
      <c r="E1987" s="90">
        <v>19390.87</v>
      </c>
      <c r="I1987"/>
      <c r="J1987"/>
      <c r="K1987"/>
      <c r="L1987" s="92"/>
      <c r="M1987" s="92"/>
      <c r="N1987" s="92"/>
      <c r="P1987"/>
      <c r="Q1987"/>
      <c r="R1987"/>
      <c r="S1987"/>
      <c r="T1987"/>
      <c r="U1987"/>
      <c r="V1987"/>
    </row>
    <row r="1988" spans="3:22" s="14" customFormat="1" x14ac:dyDescent="0.3">
      <c r="C1988" s="90" t="s">
        <v>8303</v>
      </c>
      <c r="D1988" s="90" t="s">
        <v>8304</v>
      </c>
      <c r="E1988" s="90">
        <v>10299.49</v>
      </c>
      <c r="I1988"/>
      <c r="J1988"/>
      <c r="K1988"/>
      <c r="L1988" s="92"/>
      <c r="M1988" s="92"/>
      <c r="N1988" s="92"/>
      <c r="P1988"/>
      <c r="Q1988"/>
      <c r="R1988"/>
      <c r="S1988"/>
      <c r="T1988"/>
      <c r="U1988"/>
      <c r="V1988"/>
    </row>
    <row r="1989" spans="3:22" s="14" customFormat="1" x14ac:dyDescent="0.3">
      <c r="C1989" s="90" t="s">
        <v>8305</v>
      </c>
      <c r="D1989" s="90" t="s">
        <v>8306</v>
      </c>
      <c r="E1989" s="90">
        <v>14206.69</v>
      </c>
      <c r="I1989"/>
      <c r="J1989"/>
      <c r="K1989"/>
      <c r="L1989" s="92"/>
      <c r="M1989" s="92"/>
      <c r="N1989" s="92"/>
      <c r="P1989"/>
      <c r="Q1989"/>
      <c r="R1989"/>
      <c r="S1989"/>
      <c r="T1989"/>
      <c r="U1989"/>
      <c r="V1989"/>
    </row>
    <row r="1990" spans="3:22" s="14" customFormat="1" x14ac:dyDescent="0.3">
      <c r="C1990" s="90" t="s">
        <v>8307</v>
      </c>
      <c r="D1990" s="90" t="s">
        <v>8308</v>
      </c>
      <c r="E1990" s="90">
        <v>4301.84</v>
      </c>
      <c r="I1990"/>
      <c r="J1990"/>
      <c r="K1990"/>
      <c r="L1990" s="92"/>
      <c r="M1990" s="92"/>
      <c r="N1990" s="92"/>
      <c r="P1990"/>
      <c r="Q1990"/>
      <c r="R1990"/>
      <c r="S1990"/>
      <c r="T1990"/>
      <c r="U1990"/>
      <c r="V1990"/>
    </row>
    <row r="1991" spans="3:22" s="14" customFormat="1" x14ac:dyDescent="0.3">
      <c r="C1991" s="90" t="s">
        <v>8309</v>
      </c>
      <c r="D1991" s="90" t="s">
        <v>8310</v>
      </c>
      <c r="E1991" s="90">
        <v>282998.87</v>
      </c>
      <c r="I1991"/>
      <c r="J1991"/>
      <c r="K1991"/>
      <c r="L1991" s="92"/>
      <c r="M1991" s="92"/>
      <c r="N1991" s="92"/>
      <c r="P1991"/>
      <c r="Q1991"/>
      <c r="R1991"/>
      <c r="S1991"/>
      <c r="T1991"/>
      <c r="U1991"/>
      <c r="V1991"/>
    </row>
    <row r="1992" spans="3:22" s="14" customFormat="1" x14ac:dyDescent="0.3">
      <c r="C1992" s="90" t="s">
        <v>8311</v>
      </c>
      <c r="D1992" s="90" t="s">
        <v>8312</v>
      </c>
      <c r="E1992" s="90">
        <v>374726.82</v>
      </c>
      <c r="I1992"/>
      <c r="J1992"/>
      <c r="K1992"/>
      <c r="L1992" s="92"/>
      <c r="M1992" s="92"/>
      <c r="N1992" s="92"/>
      <c r="P1992"/>
      <c r="Q1992"/>
      <c r="R1992"/>
      <c r="S1992"/>
      <c r="T1992"/>
      <c r="U1992"/>
      <c r="V1992"/>
    </row>
    <row r="1993" spans="3:22" s="14" customFormat="1" x14ac:dyDescent="0.3">
      <c r="C1993" s="90" t="s">
        <v>8313</v>
      </c>
      <c r="D1993" s="90" t="s">
        <v>8312</v>
      </c>
      <c r="E1993" s="90">
        <v>306592.57</v>
      </c>
      <c r="I1993"/>
      <c r="J1993"/>
      <c r="K1993"/>
      <c r="L1993" s="92"/>
      <c r="M1993" s="92"/>
      <c r="N1993" s="92"/>
      <c r="P1993"/>
      <c r="Q1993"/>
      <c r="R1993"/>
      <c r="S1993"/>
      <c r="T1993"/>
      <c r="U1993"/>
      <c r="V1993"/>
    </row>
    <row r="1994" spans="3:22" s="14" customFormat="1" x14ac:dyDescent="0.3">
      <c r="C1994" s="90" t="s">
        <v>8314</v>
      </c>
      <c r="D1994" s="90" t="s">
        <v>8315</v>
      </c>
      <c r="E1994" s="90">
        <v>7730.58</v>
      </c>
      <c r="I1994"/>
      <c r="J1994"/>
      <c r="K1994"/>
      <c r="L1994" s="92"/>
      <c r="M1994" s="92"/>
      <c r="N1994" s="92"/>
      <c r="P1994"/>
      <c r="Q1994"/>
      <c r="R1994"/>
      <c r="S1994"/>
      <c r="T1994"/>
      <c r="U1994"/>
      <c r="V1994"/>
    </row>
    <row r="1995" spans="3:22" s="14" customFormat="1" x14ac:dyDescent="0.3">
      <c r="C1995" s="90" t="s">
        <v>8316</v>
      </c>
      <c r="D1995" s="90" t="s">
        <v>8317</v>
      </c>
      <c r="E1995" s="90">
        <v>10640.92</v>
      </c>
      <c r="I1995"/>
      <c r="J1995"/>
      <c r="K1995"/>
      <c r="L1995" s="92"/>
      <c r="M1995" s="92"/>
      <c r="N1995" s="92"/>
      <c r="P1995"/>
      <c r="Q1995"/>
      <c r="R1995"/>
      <c r="S1995"/>
      <c r="T1995"/>
      <c r="U1995"/>
      <c r="V1995"/>
    </row>
    <row r="1996" spans="3:22" s="14" customFormat="1" x14ac:dyDescent="0.3">
      <c r="C1996" s="90" t="s">
        <v>8318</v>
      </c>
      <c r="D1996" s="90" t="s">
        <v>8319</v>
      </c>
      <c r="E1996" s="90">
        <v>19235.5</v>
      </c>
      <c r="I1996"/>
      <c r="J1996"/>
      <c r="K1996"/>
      <c r="L1996" s="92"/>
      <c r="M1996" s="92"/>
      <c r="N1996" s="92"/>
      <c r="P1996"/>
      <c r="Q1996"/>
      <c r="R1996"/>
      <c r="S1996"/>
      <c r="T1996"/>
      <c r="U1996"/>
      <c r="V1996"/>
    </row>
    <row r="1997" spans="3:22" s="14" customFormat="1" x14ac:dyDescent="0.3">
      <c r="C1997" s="90" t="s">
        <v>8320</v>
      </c>
      <c r="D1997" s="90" t="s">
        <v>8321</v>
      </c>
      <c r="E1997" s="90">
        <v>19235.5</v>
      </c>
      <c r="I1997"/>
      <c r="J1997"/>
      <c r="K1997"/>
      <c r="L1997" s="92"/>
      <c r="M1997" s="92"/>
      <c r="N1997" s="92"/>
      <c r="P1997"/>
      <c r="Q1997"/>
      <c r="R1997"/>
      <c r="S1997"/>
      <c r="T1997"/>
      <c r="U1997"/>
      <c r="V1997"/>
    </row>
    <row r="1998" spans="3:22" s="14" customFormat="1" x14ac:dyDescent="0.3">
      <c r="C1998" s="90" t="s">
        <v>8322</v>
      </c>
      <c r="D1998" s="90" t="s">
        <v>8323</v>
      </c>
      <c r="E1998" s="90">
        <v>2455.6</v>
      </c>
      <c r="I1998"/>
      <c r="J1998"/>
      <c r="K1998"/>
      <c r="L1998" s="92"/>
      <c r="M1998" s="92"/>
      <c r="N1998" s="92"/>
      <c r="P1998"/>
      <c r="Q1998"/>
      <c r="R1998"/>
      <c r="S1998"/>
      <c r="T1998"/>
      <c r="U1998"/>
      <c r="V1998"/>
    </row>
    <row r="1999" spans="3:22" s="14" customFormat="1" x14ac:dyDescent="0.3">
      <c r="C1999" s="90" t="s">
        <v>8324</v>
      </c>
      <c r="D1999" s="90" t="s">
        <v>8325</v>
      </c>
      <c r="E1999" s="90">
        <v>4160.87</v>
      </c>
      <c r="I1999"/>
      <c r="J1999"/>
      <c r="K1999"/>
      <c r="L1999" s="92"/>
      <c r="M1999" s="92"/>
      <c r="N1999" s="92"/>
      <c r="P1999"/>
      <c r="Q1999"/>
      <c r="R1999"/>
      <c r="S1999"/>
      <c r="T1999"/>
      <c r="U1999"/>
      <c r="V1999"/>
    </row>
    <row r="2000" spans="3:22" s="14" customFormat="1" x14ac:dyDescent="0.3">
      <c r="C2000" s="90" t="s">
        <v>8326</v>
      </c>
      <c r="D2000" s="90" t="s">
        <v>8327</v>
      </c>
      <c r="E2000" s="90">
        <v>2387.39</v>
      </c>
      <c r="I2000"/>
      <c r="J2000"/>
      <c r="K2000"/>
      <c r="L2000" s="92"/>
      <c r="M2000" s="92"/>
      <c r="N2000" s="92"/>
      <c r="P2000"/>
      <c r="Q2000"/>
      <c r="R2000"/>
      <c r="S2000"/>
      <c r="T2000"/>
      <c r="U2000"/>
      <c r="V2000"/>
    </row>
    <row r="2001" spans="3:22" s="14" customFormat="1" x14ac:dyDescent="0.3">
      <c r="C2001" s="90" t="s">
        <v>8328</v>
      </c>
      <c r="D2001" s="90" t="s">
        <v>8329</v>
      </c>
      <c r="E2001" s="90">
        <v>1705.28</v>
      </c>
      <c r="I2001"/>
      <c r="J2001"/>
      <c r="K2001"/>
      <c r="L2001" s="92"/>
      <c r="M2001" s="92"/>
      <c r="N2001" s="92"/>
      <c r="P2001"/>
      <c r="Q2001"/>
      <c r="R2001"/>
      <c r="S2001"/>
      <c r="T2001"/>
      <c r="U2001"/>
      <c r="V2001"/>
    </row>
    <row r="2002" spans="3:22" s="14" customFormat="1" x14ac:dyDescent="0.3">
      <c r="C2002" s="90" t="s">
        <v>8330</v>
      </c>
      <c r="D2002" s="90" t="s">
        <v>8331</v>
      </c>
      <c r="E2002" s="90">
        <v>2046.33</v>
      </c>
      <c r="I2002"/>
      <c r="J2002"/>
      <c r="K2002"/>
      <c r="L2002" s="92"/>
      <c r="M2002" s="92"/>
      <c r="N2002" s="92"/>
      <c r="P2002"/>
      <c r="Q2002"/>
      <c r="R2002"/>
      <c r="S2002"/>
      <c r="T2002"/>
      <c r="U2002"/>
      <c r="V2002"/>
    </row>
    <row r="2003" spans="3:22" s="14" customFormat="1" x14ac:dyDescent="0.3">
      <c r="C2003" s="90" t="s">
        <v>8332</v>
      </c>
      <c r="D2003" s="90" t="s">
        <v>8333</v>
      </c>
      <c r="E2003" s="90">
        <v>63797.1</v>
      </c>
      <c r="I2003"/>
      <c r="J2003"/>
      <c r="K2003"/>
      <c r="L2003" s="92"/>
      <c r="M2003" s="92"/>
      <c r="N2003" s="92"/>
      <c r="P2003"/>
      <c r="Q2003"/>
      <c r="R2003"/>
      <c r="S2003"/>
      <c r="T2003"/>
      <c r="U2003"/>
      <c r="V2003"/>
    </row>
    <row r="2004" spans="3:22" s="14" customFormat="1" x14ac:dyDescent="0.3">
      <c r="C2004" s="90" t="s">
        <v>8334</v>
      </c>
      <c r="D2004" s="90" t="s">
        <v>8335</v>
      </c>
      <c r="E2004" s="90">
        <v>85049.279999999999</v>
      </c>
      <c r="I2004"/>
      <c r="J2004"/>
      <c r="K2004"/>
      <c r="L2004" s="92"/>
      <c r="M2004" s="92"/>
      <c r="N2004" s="92"/>
      <c r="P2004"/>
      <c r="Q2004"/>
      <c r="R2004"/>
      <c r="S2004"/>
      <c r="T2004"/>
      <c r="U2004"/>
      <c r="V2004"/>
    </row>
    <row r="2005" spans="3:22" s="14" customFormat="1" x14ac:dyDescent="0.3">
      <c r="C2005" s="90" t="s">
        <v>8336</v>
      </c>
      <c r="D2005" s="90" t="s">
        <v>8337</v>
      </c>
      <c r="E2005" s="90">
        <v>80355.13</v>
      </c>
      <c r="I2005"/>
      <c r="J2005"/>
      <c r="K2005"/>
      <c r="L2005" s="92"/>
      <c r="M2005" s="92"/>
      <c r="N2005" s="92"/>
      <c r="P2005"/>
      <c r="Q2005"/>
      <c r="R2005"/>
      <c r="S2005"/>
      <c r="T2005"/>
      <c r="U2005"/>
      <c r="V2005"/>
    </row>
    <row r="2006" spans="3:22" s="14" customFormat="1" x14ac:dyDescent="0.3">
      <c r="C2006" s="90" t="s">
        <v>8338</v>
      </c>
      <c r="D2006" s="90" t="s">
        <v>8339</v>
      </c>
      <c r="E2006" s="90">
        <v>106314.98</v>
      </c>
      <c r="I2006"/>
      <c r="J2006"/>
      <c r="K2006"/>
      <c r="L2006" s="92"/>
      <c r="M2006" s="92"/>
      <c r="N2006" s="92"/>
      <c r="P2006"/>
      <c r="Q2006"/>
      <c r="R2006"/>
      <c r="S2006"/>
      <c r="T2006"/>
      <c r="U2006"/>
      <c r="V2006"/>
    </row>
    <row r="2007" spans="3:22" s="14" customFormat="1" x14ac:dyDescent="0.3">
      <c r="C2007" s="90" t="s">
        <v>8340</v>
      </c>
      <c r="D2007" s="90" t="s">
        <v>8341</v>
      </c>
      <c r="E2007" s="90">
        <v>127567.15</v>
      </c>
      <c r="I2007"/>
      <c r="J2007"/>
      <c r="K2007"/>
      <c r="L2007" s="92"/>
      <c r="M2007" s="92"/>
      <c r="N2007" s="92"/>
      <c r="P2007"/>
      <c r="Q2007"/>
      <c r="R2007"/>
      <c r="S2007"/>
      <c r="T2007"/>
      <c r="U2007"/>
      <c r="V2007"/>
    </row>
    <row r="2008" spans="3:22" s="14" customFormat="1" x14ac:dyDescent="0.3">
      <c r="C2008" s="90" t="s">
        <v>8342</v>
      </c>
      <c r="D2008" s="90" t="s">
        <v>8343</v>
      </c>
      <c r="E2008" s="90">
        <v>159465.71</v>
      </c>
      <c r="I2008"/>
      <c r="J2008"/>
      <c r="K2008"/>
      <c r="L2008" s="92"/>
      <c r="M2008" s="92"/>
      <c r="N2008" s="92"/>
      <c r="P2008"/>
      <c r="Q2008"/>
      <c r="R2008"/>
      <c r="S2008"/>
      <c r="T2008"/>
      <c r="U2008"/>
      <c r="V2008"/>
    </row>
    <row r="2009" spans="3:22" s="14" customFormat="1" x14ac:dyDescent="0.3">
      <c r="C2009" s="90" t="s">
        <v>8344</v>
      </c>
      <c r="D2009" s="90" t="s">
        <v>8345</v>
      </c>
      <c r="E2009" s="90">
        <v>74429.960000000006</v>
      </c>
      <c r="I2009"/>
      <c r="J2009"/>
      <c r="K2009"/>
      <c r="L2009" s="92"/>
      <c r="M2009" s="92"/>
      <c r="N2009" s="92"/>
      <c r="P2009"/>
      <c r="Q2009"/>
      <c r="R2009"/>
      <c r="S2009"/>
      <c r="T2009"/>
      <c r="U2009"/>
      <c r="V2009"/>
    </row>
    <row r="2010" spans="3:22" s="14" customFormat="1" x14ac:dyDescent="0.3">
      <c r="C2010" s="90" t="s">
        <v>8346</v>
      </c>
      <c r="D2010" s="90" t="s">
        <v>8347</v>
      </c>
      <c r="E2010" s="90">
        <v>42531.4</v>
      </c>
      <c r="I2010"/>
      <c r="J2010"/>
      <c r="K2010"/>
      <c r="L2010" s="92"/>
      <c r="M2010" s="92"/>
      <c r="N2010" s="92"/>
      <c r="P2010"/>
      <c r="Q2010"/>
      <c r="R2010"/>
      <c r="S2010"/>
      <c r="T2010"/>
      <c r="U2010"/>
      <c r="V2010"/>
    </row>
    <row r="2011" spans="3:22" s="14" customFormat="1" x14ac:dyDescent="0.3">
      <c r="C2011" s="90" t="s">
        <v>8348</v>
      </c>
      <c r="D2011" s="90" t="s">
        <v>8349</v>
      </c>
      <c r="E2011" s="90">
        <v>53164.25</v>
      </c>
      <c r="I2011"/>
      <c r="J2011"/>
      <c r="K2011"/>
      <c r="L2011" s="92"/>
      <c r="M2011" s="92"/>
      <c r="N2011" s="92"/>
      <c r="P2011"/>
      <c r="Q2011"/>
      <c r="R2011"/>
      <c r="S2011"/>
      <c r="T2011"/>
      <c r="U2011"/>
      <c r="V2011"/>
    </row>
    <row r="2012" spans="3:22" s="14" customFormat="1" x14ac:dyDescent="0.3">
      <c r="C2012" s="90" t="s">
        <v>8350</v>
      </c>
      <c r="D2012" s="90" t="s">
        <v>8351</v>
      </c>
      <c r="E2012" s="90">
        <v>63783.58</v>
      </c>
      <c r="I2012"/>
      <c r="J2012"/>
      <c r="K2012"/>
      <c r="L2012" s="92"/>
      <c r="M2012" s="92"/>
      <c r="N2012" s="92"/>
      <c r="P2012"/>
      <c r="Q2012"/>
      <c r="R2012"/>
      <c r="S2012"/>
      <c r="T2012"/>
      <c r="U2012"/>
      <c r="V2012"/>
    </row>
    <row r="2013" spans="3:22" s="14" customFormat="1" x14ac:dyDescent="0.3">
      <c r="C2013" s="90" t="s">
        <v>8352</v>
      </c>
      <c r="D2013" s="90" t="s">
        <v>8353</v>
      </c>
      <c r="E2013" s="90">
        <v>13370.5</v>
      </c>
      <c r="I2013"/>
      <c r="J2013"/>
      <c r="K2013"/>
      <c r="L2013" s="92"/>
      <c r="M2013" s="92"/>
      <c r="N2013" s="92"/>
      <c r="P2013"/>
      <c r="Q2013"/>
      <c r="R2013"/>
      <c r="S2013"/>
      <c r="T2013"/>
      <c r="U2013"/>
      <c r="V2013"/>
    </row>
    <row r="2014" spans="3:22" s="14" customFormat="1" x14ac:dyDescent="0.3">
      <c r="C2014" s="90" t="s">
        <v>8354</v>
      </c>
      <c r="D2014" s="90" t="s">
        <v>8355</v>
      </c>
      <c r="E2014" s="90">
        <v>83024.23</v>
      </c>
      <c r="I2014"/>
      <c r="J2014"/>
      <c r="K2014"/>
      <c r="L2014" s="92"/>
      <c r="M2014" s="92"/>
      <c r="N2014" s="92"/>
      <c r="P2014"/>
      <c r="Q2014"/>
      <c r="R2014"/>
      <c r="S2014"/>
      <c r="T2014"/>
      <c r="U2014"/>
      <c r="V2014"/>
    </row>
    <row r="2015" spans="3:22" s="14" customFormat="1" x14ac:dyDescent="0.3">
      <c r="C2015" s="90" t="s">
        <v>8356</v>
      </c>
      <c r="D2015" s="90" t="s">
        <v>8357</v>
      </c>
      <c r="E2015" s="90">
        <v>83024.23</v>
      </c>
      <c r="I2015"/>
      <c r="J2015"/>
      <c r="K2015"/>
      <c r="L2015" s="92"/>
      <c r="M2015" s="92"/>
      <c r="N2015" s="92"/>
      <c r="P2015"/>
      <c r="Q2015"/>
      <c r="R2015"/>
      <c r="S2015"/>
      <c r="T2015"/>
      <c r="U2015"/>
      <c r="V2015"/>
    </row>
    <row r="2016" spans="3:22" s="14" customFormat="1" x14ac:dyDescent="0.3">
      <c r="C2016" s="90" t="s">
        <v>8358</v>
      </c>
      <c r="D2016" s="90" t="s">
        <v>8359</v>
      </c>
      <c r="E2016" s="90">
        <v>83024.23</v>
      </c>
      <c r="I2016"/>
      <c r="J2016"/>
      <c r="K2016"/>
      <c r="L2016" s="92"/>
      <c r="M2016" s="92"/>
      <c r="N2016" s="92"/>
      <c r="P2016"/>
      <c r="Q2016"/>
      <c r="R2016"/>
      <c r="S2016"/>
      <c r="T2016"/>
      <c r="U2016"/>
      <c r="V2016"/>
    </row>
    <row r="2017" spans="3:22" s="14" customFormat="1" x14ac:dyDescent="0.3">
      <c r="C2017" s="90" t="s">
        <v>8360</v>
      </c>
      <c r="D2017" s="90" t="s">
        <v>8361</v>
      </c>
      <c r="E2017" s="90">
        <v>83024.23</v>
      </c>
      <c r="I2017"/>
      <c r="J2017"/>
      <c r="K2017"/>
      <c r="L2017" s="92"/>
      <c r="M2017" s="92"/>
      <c r="N2017" s="92"/>
      <c r="P2017"/>
      <c r="Q2017"/>
      <c r="R2017"/>
      <c r="S2017"/>
      <c r="T2017"/>
      <c r="U2017"/>
      <c r="V2017"/>
    </row>
    <row r="2018" spans="3:22" s="14" customFormat="1" x14ac:dyDescent="0.3">
      <c r="C2018" s="90" t="s">
        <v>8362</v>
      </c>
      <c r="D2018" s="90" t="s">
        <v>8363</v>
      </c>
      <c r="E2018" s="90">
        <v>95403.15</v>
      </c>
      <c r="I2018"/>
      <c r="J2018"/>
      <c r="K2018"/>
      <c r="L2018" s="92"/>
      <c r="M2018" s="92"/>
      <c r="N2018" s="92"/>
      <c r="P2018"/>
      <c r="Q2018"/>
      <c r="R2018"/>
      <c r="S2018"/>
      <c r="T2018"/>
      <c r="U2018"/>
      <c r="V2018"/>
    </row>
    <row r="2019" spans="3:22" s="14" customFormat="1" x14ac:dyDescent="0.3">
      <c r="C2019" s="90" t="s">
        <v>8364</v>
      </c>
      <c r="D2019" s="90" t="s">
        <v>8365</v>
      </c>
      <c r="E2019" s="90">
        <v>83024.23</v>
      </c>
      <c r="I2019"/>
      <c r="J2019"/>
      <c r="K2019"/>
      <c r="L2019" s="92"/>
      <c r="M2019" s="92"/>
      <c r="N2019" s="92"/>
      <c r="P2019"/>
      <c r="Q2019"/>
      <c r="R2019"/>
      <c r="S2019"/>
      <c r="T2019"/>
      <c r="U2019"/>
      <c r="V2019"/>
    </row>
    <row r="2020" spans="3:22" s="14" customFormat="1" x14ac:dyDescent="0.3">
      <c r="C2020" s="90" t="s">
        <v>8366</v>
      </c>
      <c r="D2020" s="90" t="s">
        <v>8367</v>
      </c>
      <c r="E2020" s="90">
        <v>83024.23</v>
      </c>
      <c r="I2020"/>
      <c r="J2020"/>
      <c r="K2020"/>
      <c r="L2020" s="92"/>
      <c r="M2020" s="92"/>
      <c r="N2020" s="92"/>
      <c r="P2020"/>
      <c r="Q2020"/>
      <c r="R2020"/>
      <c r="S2020"/>
      <c r="T2020"/>
      <c r="U2020"/>
      <c r="V2020"/>
    </row>
    <row r="2021" spans="3:22" s="14" customFormat="1" x14ac:dyDescent="0.3">
      <c r="C2021" s="90" t="s">
        <v>8368</v>
      </c>
      <c r="D2021" s="90" t="s">
        <v>8369</v>
      </c>
      <c r="E2021" s="90">
        <v>95403.15</v>
      </c>
      <c r="I2021"/>
      <c r="J2021"/>
      <c r="K2021"/>
      <c r="L2021" s="92"/>
      <c r="M2021" s="92"/>
      <c r="N2021" s="92"/>
      <c r="P2021"/>
      <c r="Q2021"/>
      <c r="R2021"/>
      <c r="S2021"/>
      <c r="T2021"/>
      <c r="U2021"/>
      <c r="V2021"/>
    </row>
    <row r="2022" spans="3:22" s="14" customFormat="1" x14ac:dyDescent="0.3">
      <c r="C2022" s="90" t="s">
        <v>8370</v>
      </c>
      <c r="D2022" s="90" t="s">
        <v>8371</v>
      </c>
      <c r="E2022" s="90">
        <v>95403.15</v>
      </c>
      <c r="I2022"/>
      <c r="J2022"/>
      <c r="K2022"/>
      <c r="L2022" s="92"/>
      <c r="M2022" s="92"/>
      <c r="N2022" s="92"/>
      <c r="P2022"/>
      <c r="Q2022"/>
      <c r="R2022"/>
      <c r="S2022"/>
      <c r="T2022"/>
      <c r="U2022"/>
      <c r="V2022"/>
    </row>
    <row r="2023" spans="3:22" s="14" customFormat="1" x14ac:dyDescent="0.3">
      <c r="C2023" s="90" t="s">
        <v>8372</v>
      </c>
      <c r="D2023" s="90" t="s">
        <v>8373</v>
      </c>
      <c r="E2023" s="90">
        <v>95403.15</v>
      </c>
      <c r="I2023"/>
      <c r="J2023"/>
      <c r="K2023"/>
      <c r="L2023" s="92"/>
      <c r="M2023" s="92"/>
      <c r="N2023" s="92"/>
      <c r="P2023"/>
      <c r="Q2023"/>
      <c r="R2023"/>
      <c r="S2023"/>
      <c r="T2023"/>
      <c r="U2023"/>
      <c r="V2023"/>
    </row>
    <row r="2024" spans="3:22" s="14" customFormat="1" x14ac:dyDescent="0.3">
      <c r="C2024" s="90" t="s">
        <v>8374</v>
      </c>
      <c r="D2024" s="90" t="s">
        <v>8375</v>
      </c>
      <c r="E2024" s="90">
        <v>88024.14</v>
      </c>
      <c r="I2024"/>
      <c r="J2024"/>
      <c r="K2024"/>
      <c r="L2024" s="92"/>
      <c r="M2024" s="92"/>
      <c r="N2024" s="92"/>
      <c r="P2024"/>
      <c r="Q2024"/>
      <c r="R2024"/>
      <c r="S2024"/>
      <c r="T2024"/>
      <c r="U2024"/>
      <c r="V2024"/>
    </row>
    <row r="2025" spans="3:22" s="14" customFormat="1" x14ac:dyDescent="0.3">
      <c r="C2025" s="90" t="s">
        <v>8376</v>
      </c>
      <c r="D2025" s="90" t="s">
        <v>8377</v>
      </c>
      <c r="E2025" s="90">
        <v>88024.14</v>
      </c>
      <c r="I2025"/>
      <c r="J2025"/>
      <c r="K2025"/>
      <c r="L2025" s="92"/>
      <c r="M2025" s="92"/>
      <c r="N2025" s="92"/>
      <c r="P2025"/>
      <c r="Q2025"/>
      <c r="R2025"/>
      <c r="S2025"/>
      <c r="T2025"/>
      <c r="U2025"/>
      <c r="V2025"/>
    </row>
    <row r="2026" spans="3:22" s="14" customFormat="1" x14ac:dyDescent="0.3">
      <c r="C2026" s="90" t="s">
        <v>8378</v>
      </c>
      <c r="D2026" s="90" t="s">
        <v>8379</v>
      </c>
      <c r="E2026" s="90">
        <v>120888.32000000001</v>
      </c>
      <c r="I2026"/>
      <c r="J2026"/>
      <c r="K2026"/>
      <c r="L2026" s="92"/>
      <c r="M2026" s="92"/>
      <c r="N2026" s="92"/>
      <c r="P2026"/>
      <c r="Q2026"/>
      <c r="R2026"/>
      <c r="S2026"/>
      <c r="T2026"/>
      <c r="U2026"/>
      <c r="V2026"/>
    </row>
    <row r="2027" spans="3:22" s="14" customFormat="1" x14ac:dyDescent="0.3">
      <c r="C2027" s="90" t="s">
        <v>8380</v>
      </c>
      <c r="D2027" s="90" t="s">
        <v>8379</v>
      </c>
      <c r="E2027" s="90">
        <v>120888.32000000001</v>
      </c>
      <c r="I2027"/>
      <c r="J2027"/>
      <c r="K2027"/>
      <c r="L2027" s="92"/>
      <c r="M2027" s="92"/>
      <c r="N2027" s="92"/>
      <c r="P2027"/>
      <c r="Q2027"/>
      <c r="R2027"/>
      <c r="S2027"/>
      <c r="T2027"/>
      <c r="U2027"/>
      <c r="V2027"/>
    </row>
    <row r="2028" spans="3:22" s="14" customFormat="1" x14ac:dyDescent="0.3">
      <c r="C2028" s="90" t="s">
        <v>8381</v>
      </c>
      <c r="D2028" s="90" t="s">
        <v>8382</v>
      </c>
      <c r="E2028" s="90">
        <v>120888.32000000001</v>
      </c>
      <c r="I2028"/>
      <c r="J2028"/>
      <c r="K2028"/>
      <c r="L2028" s="92"/>
      <c r="M2028" s="92"/>
      <c r="N2028" s="92"/>
      <c r="P2028"/>
      <c r="Q2028"/>
      <c r="R2028"/>
      <c r="S2028"/>
      <c r="T2028"/>
      <c r="U2028"/>
      <c r="V2028"/>
    </row>
    <row r="2029" spans="3:22" s="14" customFormat="1" x14ac:dyDescent="0.3">
      <c r="C2029" s="90" t="s">
        <v>8383</v>
      </c>
      <c r="D2029" s="90" t="s">
        <v>8382</v>
      </c>
      <c r="E2029" s="90">
        <v>120888.32000000001</v>
      </c>
      <c r="I2029"/>
      <c r="J2029"/>
      <c r="K2029"/>
      <c r="L2029" s="92"/>
      <c r="M2029" s="92"/>
      <c r="N2029" s="92"/>
      <c r="P2029"/>
      <c r="Q2029"/>
      <c r="R2029"/>
      <c r="S2029"/>
      <c r="T2029"/>
      <c r="U2029"/>
      <c r="V2029"/>
    </row>
    <row r="2030" spans="3:22" s="14" customFormat="1" x14ac:dyDescent="0.3">
      <c r="C2030" s="90" t="s">
        <v>8384</v>
      </c>
      <c r="D2030" s="90" t="s">
        <v>8385</v>
      </c>
      <c r="E2030" s="90">
        <v>11943.36</v>
      </c>
      <c r="I2030"/>
      <c r="J2030"/>
      <c r="K2030"/>
      <c r="L2030" s="92"/>
      <c r="M2030" s="92"/>
      <c r="N2030" s="92"/>
      <c r="P2030"/>
      <c r="Q2030"/>
      <c r="R2030"/>
      <c r="S2030"/>
      <c r="T2030"/>
      <c r="U2030"/>
      <c r="V2030"/>
    </row>
    <row r="2031" spans="3:22" s="14" customFormat="1" x14ac:dyDescent="0.3">
      <c r="C2031" s="90" t="s">
        <v>8386</v>
      </c>
      <c r="D2031" s="90" t="s">
        <v>8387</v>
      </c>
      <c r="E2031" s="90">
        <v>12361.16</v>
      </c>
      <c r="I2031"/>
      <c r="J2031"/>
      <c r="K2031"/>
      <c r="L2031" s="92"/>
      <c r="M2031" s="92"/>
      <c r="N2031" s="92"/>
      <c r="P2031"/>
      <c r="Q2031"/>
      <c r="R2031"/>
      <c r="S2031"/>
      <c r="T2031"/>
      <c r="U2031"/>
      <c r="V2031"/>
    </row>
    <row r="2032" spans="3:22" s="14" customFormat="1" x14ac:dyDescent="0.3">
      <c r="C2032" s="90" t="s">
        <v>8388</v>
      </c>
      <c r="D2032" s="90" t="s">
        <v>8389</v>
      </c>
      <c r="E2032" s="90">
        <v>15759.17</v>
      </c>
      <c r="I2032"/>
      <c r="J2032"/>
      <c r="K2032"/>
      <c r="L2032" s="92"/>
      <c r="M2032" s="92"/>
      <c r="N2032" s="92"/>
      <c r="P2032"/>
      <c r="Q2032"/>
      <c r="R2032"/>
      <c r="S2032"/>
      <c r="T2032"/>
      <c r="U2032"/>
      <c r="V2032"/>
    </row>
    <row r="2033" spans="3:22" s="14" customFormat="1" x14ac:dyDescent="0.3">
      <c r="C2033" s="90" t="s">
        <v>8390</v>
      </c>
      <c r="D2033" s="90" t="s">
        <v>8391</v>
      </c>
      <c r="E2033" s="90">
        <v>38637.53</v>
      </c>
      <c r="I2033"/>
      <c r="J2033"/>
      <c r="K2033"/>
      <c r="L2033" s="92"/>
      <c r="M2033" s="92"/>
      <c r="N2033" s="92"/>
      <c r="P2033"/>
      <c r="Q2033"/>
      <c r="R2033"/>
      <c r="S2033"/>
      <c r="T2033"/>
      <c r="U2033"/>
      <c r="V2033"/>
    </row>
    <row r="2034" spans="3:22" s="14" customFormat="1" x14ac:dyDescent="0.3">
      <c r="C2034" s="90" t="s">
        <v>8392</v>
      </c>
      <c r="D2034" s="90" t="s">
        <v>8393</v>
      </c>
      <c r="E2034" s="90">
        <v>35479.5</v>
      </c>
      <c r="I2034"/>
      <c r="J2034"/>
      <c r="K2034"/>
      <c r="L2034" s="92"/>
      <c r="M2034" s="92"/>
      <c r="N2034" s="92"/>
      <c r="P2034"/>
      <c r="Q2034"/>
      <c r="R2034"/>
      <c r="S2034"/>
      <c r="T2034"/>
      <c r="U2034"/>
      <c r="V2034"/>
    </row>
    <row r="2035" spans="3:22" s="14" customFormat="1" x14ac:dyDescent="0.3">
      <c r="C2035" s="90" t="s">
        <v>8394</v>
      </c>
      <c r="D2035" s="90" t="s">
        <v>8395</v>
      </c>
      <c r="E2035" s="90">
        <v>33866.050000000003</v>
      </c>
      <c r="I2035"/>
      <c r="J2035"/>
      <c r="K2035"/>
      <c r="L2035" s="92"/>
      <c r="M2035" s="92"/>
      <c r="N2035" s="92"/>
      <c r="P2035"/>
      <c r="Q2035"/>
      <c r="R2035"/>
      <c r="S2035"/>
      <c r="T2035"/>
      <c r="U2035"/>
      <c r="V2035"/>
    </row>
    <row r="2036" spans="3:22" s="14" customFormat="1" x14ac:dyDescent="0.3">
      <c r="C2036" s="90" t="s">
        <v>8396</v>
      </c>
      <c r="D2036" s="90" t="s">
        <v>8397</v>
      </c>
      <c r="E2036" s="90">
        <v>45145.1</v>
      </c>
      <c r="I2036"/>
      <c r="J2036"/>
      <c r="K2036"/>
      <c r="L2036" s="92"/>
      <c r="M2036" s="92"/>
      <c r="N2036" s="92"/>
      <c r="P2036"/>
      <c r="Q2036"/>
      <c r="R2036"/>
      <c r="S2036"/>
      <c r="T2036"/>
      <c r="U2036"/>
      <c r="V2036"/>
    </row>
    <row r="2037" spans="3:22" s="14" customFormat="1" x14ac:dyDescent="0.3">
      <c r="C2037" s="90" t="s">
        <v>8398</v>
      </c>
      <c r="D2037" s="90" t="s">
        <v>8399</v>
      </c>
      <c r="E2037" s="90">
        <v>9831.25</v>
      </c>
      <c r="I2037"/>
      <c r="J2037"/>
      <c r="K2037"/>
      <c r="L2037" s="92"/>
      <c r="M2037" s="92"/>
      <c r="N2037" s="92"/>
      <c r="P2037"/>
      <c r="Q2037"/>
      <c r="R2037"/>
      <c r="S2037"/>
      <c r="T2037"/>
      <c r="U2037"/>
      <c r="V2037"/>
    </row>
    <row r="2038" spans="3:22" s="14" customFormat="1" x14ac:dyDescent="0.3">
      <c r="C2038" s="90" t="s">
        <v>8400</v>
      </c>
      <c r="D2038" s="90" t="s">
        <v>8401</v>
      </c>
      <c r="E2038" s="90">
        <v>65536.899999999994</v>
      </c>
      <c r="I2038"/>
      <c r="J2038"/>
      <c r="K2038"/>
      <c r="L2038" s="92"/>
      <c r="M2038" s="92"/>
      <c r="N2038" s="92"/>
      <c r="P2038"/>
      <c r="Q2038"/>
      <c r="R2038"/>
      <c r="S2038"/>
      <c r="T2038"/>
      <c r="U2038"/>
      <c r="V2038"/>
    </row>
    <row r="2039" spans="3:22" s="14" customFormat="1" x14ac:dyDescent="0.3">
      <c r="C2039" s="90" t="s">
        <v>8402</v>
      </c>
      <c r="D2039" s="90" t="s">
        <v>8403</v>
      </c>
      <c r="E2039" s="90">
        <v>29827.51</v>
      </c>
      <c r="I2039"/>
      <c r="J2039"/>
      <c r="K2039"/>
      <c r="L2039" s="92"/>
      <c r="M2039" s="92"/>
      <c r="N2039" s="92"/>
      <c r="P2039"/>
      <c r="Q2039"/>
      <c r="R2039"/>
      <c r="S2039"/>
      <c r="T2039"/>
      <c r="U2039"/>
      <c r="V2039"/>
    </row>
    <row r="2040" spans="3:22" s="14" customFormat="1" x14ac:dyDescent="0.3">
      <c r="C2040" s="90" t="s">
        <v>8404</v>
      </c>
      <c r="D2040" s="90" t="s">
        <v>8405</v>
      </c>
      <c r="E2040" s="90">
        <v>13111.64</v>
      </c>
      <c r="I2040"/>
      <c r="J2040"/>
      <c r="K2040"/>
      <c r="L2040" s="92"/>
      <c r="M2040" s="92"/>
      <c r="N2040" s="92"/>
      <c r="P2040"/>
      <c r="Q2040"/>
      <c r="R2040"/>
      <c r="S2040"/>
      <c r="T2040"/>
      <c r="U2040"/>
      <c r="V2040"/>
    </row>
    <row r="2041" spans="3:22" s="14" customFormat="1" x14ac:dyDescent="0.3">
      <c r="C2041" s="90" t="s">
        <v>8406</v>
      </c>
      <c r="D2041" s="90" t="s">
        <v>8407</v>
      </c>
      <c r="E2041" s="90">
        <v>415.19</v>
      </c>
      <c r="I2041"/>
      <c r="J2041"/>
      <c r="K2041"/>
      <c r="L2041" s="92"/>
      <c r="M2041" s="92"/>
      <c r="N2041" s="92"/>
      <c r="P2041"/>
      <c r="Q2041"/>
      <c r="R2041"/>
      <c r="S2041"/>
      <c r="T2041"/>
      <c r="U2041"/>
      <c r="V2041"/>
    </row>
    <row r="2042" spans="3:22" s="14" customFormat="1" x14ac:dyDescent="0.3">
      <c r="C2042" s="90" t="s">
        <v>8408</v>
      </c>
      <c r="D2042" s="90" t="s">
        <v>8409</v>
      </c>
      <c r="E2042" s="90">
        <v>1678.15</v>
      </c>
      <c r="I2042"/>
      <c r="J2042"/>
      <c r="K2042"/>
      <c r="L2042" s="92"/>
      <c r="M2042" s="92"/>
      <c r="N2042" s="92"/>
      <c r="P2042"/>
      <c r="Q2042"/>
      <c r="R2042"/>
      <c r="S2042"/>
      <c r="T2042"/>
      <c r="U2042"/>
      <c r="V2042"/>
    </row>
    <row r="2043" spans="3:22" s="14" customFormat="1" x14ac:dyDescent="0.3">
      <c r="C2043" s="90" t="s">
        <v>8410</v>
      </c>
      <c r="D2043" s="90" t="s">
        <v>8411</v>
      </c>
      <c r="E2043" s="90">
        <v>1489.92</v>
      </c>
      <c r="I2043"/>
      <c r="J2043"/>
      <c r="K2043"/>
      <c r="L2043" s="92"/>
      <c r="M2043" s="92"/>
      <c r="N2043" s="92"/>
      <c r="P2043"/>
      <c r="Q2043"/>
      <c r="R2043"/>
      <c r="S2043"/>
      <c r="T2043"/>
      <c r="U2043"/>
      <c r="V2043"/>
    </row>
    <row r="2044" spans="3:22" s="14" customFormat="1" x14ac:dyDescent="0.3">
      <c r="C2044" s="90" t="s">
        <v>8412</v>
      </c>
      <c r="D2044" s="90" t="s">
        <v>8413</v>
      </c>
      <c r="E2044" s="90">
        <v>1489.92</v>
      </c>
      <c r="I2044"/>
      <c r="J2044"/>
      <c r="K2044"/>
      <c r="L2044" s="92"/>
      <c r="M2044" s="92"/>
      <c r="N2044" s="92"/>
      <c r="P2044"/>
      <c r="Q2044"/>
      <c r="R2044"/>
      <c r="S2044"/>
      <c r="T2044"/>
      <c r="U2044"/>
      <c r="V2044"/>
    </row>
    <row r="2045" spans="3:22" s="14" customFormat="1" x14ac:dyDescent="0.3">
      <c r="C2045" s="90" t="s">
        <v>8414</v>
      </c>
      <c r="D2045" s="90" t="s">
        <v>8415</v>
      </c>
      <c r="E2045" s="90">
        <v>1489.92</v>
      </c>
      <c r="I2045"/>
      <c r="J2045"/>
      <c r="K2045"/>
      <c r="L2045" s="92"/>
      <c r="M2045" s="92"/>
      <c r="N2045" s="92"/>
      <c r="P2045"/>
      <c r="Q2045"/>
      <c r="R2045"/>
      <c r="S2045"/>
      <c r="T2045"/>
      <c r="U2045"/>
      <c r="V2045"/>
    </row>
    <row r="2046" spans="3:22" s="14" customFormat="1" x14ac:dyDescent="0.3">
      <c r="C2046" s="90" t="s">
        <v>8416</v>
      </c>
      <c r="D2046" s="90" t="s">
        <v>8417</v>
      </c>
      <c r="E2046" s="90">
        <v>5668.73</v>
      </c>
      <c r="I2046"/>
      <c r="J2046"/>
      <c r="K2046"/>
      <c r="L2046" s="92"/>
      <c r="M2046" s="92"/>
      <c r="N2046" s="92"/>
      <c r="P2046"/>
      <c r="Q2046"/>
      <c r="R2046"/>
      <c r="S2046"/>
      <c r="T2046"/>
      <c r="U2046"/>
      <c r="V2046"/>
    </row>
    <row r="2047" spans="3:22" s="14" customFormat="1" x14ac:dyDescent="0.3">
      <c r="C2047" s="90" t="s">
        <v>8418</v>
      </c>
      <c r="D2047" s="90" t="s">
        <v>8419</v>
      </c>
      <c r="E2047" s="90">
        <v>5668.73</v>
      </c>
      <c r="I2047"/>
      <c r="J2047"/>
      <c r="K2047"/>
      <c r="L2047" s="92"/>
      <c r="M2047" s="92"/>
      <c r="N2047" s="92"/>
      <c r="P2047"/>
      <c r="Q2047"/>
      <c r="R2047"/>
      <c r="S2047"/>
      <c r="T2047"/>
      <c r="U2047"/>
      <c r="V2047"/>
    </row>
    <row r="2048" spans="3:22" s="14" customFormat="1" x14ac:dyDescent="0.3">
      <c r="C2048" s="90" t="s">
        <v>8420</v>
      </c>
      <c r="D2048" s="90" t="s">
        <v>8421</v>
      </c>
      <c r="E2048" s="90">
        <v>1489.92</v>
      </c>
      <c r="I2048"/>
      <c r="J2048"/>
      <c r="K2048"/>
      <c r="L2048" s="92"/>
      <c r="M2048" s="92"/>
      <c r="N2048" s="92"/>
      <c r="P2048"/>
      <c r="Q2048"/>
      <c r="R2048"/>
      <c r="S2048"/>
      <c r="T2048"/>
      <c r="U2048"/>
      <c r="V2048"/>
    </row>
    <row r="2049" spans="3:22" s="14" customFormat="1" x14ac:dyDescent="0.3">
      <c r="C2049" s="90" t="s">
        <v>8422</v>
      </c>
      <c r="D2049" s="90" t="s">
        <v>8423</v>
      </c>
      <c r="E2049" s="90">
        <v>6187.05</v>
      </c>
      <c r="I2049"/>
      <c r="J2049"/>
      <c r="K2049"/>
      <c r="L2049" s="92"/>
      <c r="M2049" s="92"/>
      <c r="N2049" s="92"/>
      <c r="P2049"/>
      <c r="Q2049"/>
      <c r="R2049"/>
      <c r="S2049"/>
      <c r="T2049"/>
      <c r="U2049"/>
      <c r="V2049"/>
    </row>
    <row r="2050" spans="3:22" s="14" customFormat="1" x14ac:dyDescent="0.3">
      <c r="C2050" s="90" t="s">
        <v>8424</v>
      </c>
      <c r="D2050" s="90" t="s">
        <v>8425</v>
      </c>
      <c r="E2050" s="90">
        <v>6187.05</v>
      </c>
      <c r="I2050"/>
      <c r="J2050"/>
      <c r="K2050"/>
      <c r="L2050" s="92"/>
      <c r="M2050" s="92"/>
      <c r="N2050" s="92"/>
      <c r="P2050"/>
      <c r="Q2050"/>
      <c r="R2050"/>
      <c r="S2050"/>
      <c r="T2050"/>
      <c r="U2050"/>
      <c r="V2050"/>
    </row>
    <row r="2051" spans="3:22" s="14" customFormat="1" x14ac:dyDescent="0.3">
      <c r="C2051" s="90" t="s">
        <v>8426</v>
      </c>
      <c r="D2051" s="90" t="s">
        <v>8427</v>
      </c>
      <c r="E2051" s="90">
        <v>6187.05</v>
      </c>
      <c r="I2051"/>
      <c r="J2051"/>
      <c r="K2051"/>
      <c r="L2051" s="92"/>
      <c r="M2051" s="92"/>
      <c r="N2051" s="92"/>
      <c r="P2051"/>
      <c r="Q2051"/>
      <c r="R2051"/>
      <c r="S2051"/>
      <c r="T2051"/>
      <c r="U2051"/>
      <c r="V2051"/>
    </row>
    <row r="2052" spans="3:22" s="14" customFormat="1" x14ac:dyDescent="0.3">
      <c r="C2052" s="90" t="s">
        <v>8428</v>
      </c>
      <c r="D2052" s="90" t="s">
        <v>8429</v>
      </c>
      <c r="E2052" s="90">
        <v>7919.21</v>
      </c>
      <c r="I2052"/>
      <c r="J2052"/>
      <c r="K2052"/>
      <c r="L2052" s="92"/>
      <c r="M2052" s="92"/>
      <c r="N2052" s="92"/>
      <c r="P2052"/>
      <c r="Q2052"/>
      <c r="R2052"/>
      <c r="S2052"/>
      <c r="T2052"/>
      <c r="U2052"/>
      <c r="V2052"/>
    </row>
    <row r="2053" spans="3:22" s="14" customFormat="1" x14ac:dyDescent="0.3">
      <c r="C2053" s="90" t="s">
        <v>8430</v>
      </c>
      <c r="D2053" s="90" t="s">
        <v>8431</v>
      </c>
      <c r="E2053" s="90">
        <v>20084.349999999999</v>
      </c>
      <c r="I2053"/>
      <c r="J2053"/>
      <c r="K2053"/>
      <c r="L2053" s="92"/>
      <c r="M2053" s="92"/>
      <c r="N2053" s="92"/>
      <c r="P2053"/>
      <c r="Q2053"/>
      <c r="R2053"/>
      <c r="S2053"/>
      <c r="T2053"/>
      <c r="U2053"/>
      <c r="V2053"/>
    </row>
    <row r="2054" spans="3:22" s="14" customFormat="1" x14ac:dyDescent="0.3">
      <c r="C2054" s="90" t="s">
        <v>8432</v>
      </c>
      <c r="D2054" s="90" t="s">
        <v>8433</v>
      </c>
      <c r="E2054" s="90">
        <v>24335.279999999999</v>
      </c>
      <c r="I2054"/>
      <c r="J2054"/>
      <c r="K2054"/>
      <c r="L2054" s="92"/>
      <c r="M2054" s="92"/>
      <c r="N2054" s="92"/>
      <c r="P2054"/>
      <c r="Q2054"/>
      <c r="R2054"/>
      <c r="S2054"/>
      <c r="T2054"/>
      <c r="U2054"/>
      <c r="V2054"/>
    </row>
    <row r="2055" spans="3:22" s="14" customFormat="1" x14ac:dyDescent="0.3">
      <c r="C2055" s="90" t="s">
        <v>8434</v>
      </c>
      <c r="D2055" s="90" t="s">
        <v>8435</v>
      </c>
      <c r="E2055" s="90">
        <v>15627.04</v>
      </c>
      <c r="I2055"/>
      <c r="J2055"/>
      <c r="K2055"/>
      <c r="L2055" s="92"/>
      <c r="M2055" s="92"/>
      <c r="N2055" s="92"/>
      <c r="P2055"/>
      <c r="Q2055"/>
      <c r="R2055"/>
      <c r="S2055"/>
      <c r="T2055"/>
      <c r="U2055"/>
      <c r="V2055"/>
    </row>
    <row r="2056" spans="3:22" s="14" customFormat="1" x14ac:dyDescent="0.3">
      <c r="C2056" s="90" t="s">
        <v>8436</v>
      </c>
      <c r="D2056" s="90" t="s">
        <v>8437</v>
      </c>
      <c r="E2056" s="90">
        <v>20344.900000000001</v>
      </c>
      <c r="I2056"/>
      <c r="J2056"/>
      <c r="K2056"/>
      <c r="L2056" s="92"/>
      <c r="M2056" s="92"/>
      <c r="N2056" s="92"/>
      <c r="P2056"/>
      <c r="Q2056"/>
      <c r="R2056"/>
      <c r="S2056"/>
      <c r="T2056"/>
      <c r="U2056"/>
      <c r="V2056"/>
    </row>
    <row r="2057" spans="3:22" s="14" customFormat="1" x14ac:dyDescent="0.3">
      <c r="C2057" s="90" t="s">
        <v>8438</v>
      </c>
      <c r="D2057" s="90" t="s">
        <v>8439</v>
      </c>
      <c r="E2057" s="90">
        <v>112006.75</v>
      </c>
      <c r="I2057"/>
      <c r="J2057"/>
      <c r="K2057"/>
      <c r="L2057" s="92"/>
      <c r="M2057" s="92"/>
      <c r="N2057" s="92"/>
      <c r="P2057"/>
      <c r="Q2057"/>
      <c r="R2057"/>
      <c r="S2057"/>
      <c r="T2057"/>
      <c r="U2057"/>
      <c r="V2057"/>
    </row>
    <row r="2058" spans="3:22" s="14" customFormat="1" x14ac:dyDescent="0.3">
      <c r="C2058" s="90" t="s">
        <v>8440</v>
      </c>
      <c r="D2058" s="90" t="s">
        <v>8441</v>
      </c>
      <c r="E2058" s="90">
        <v>942.66</v>
      </c>
      <c r="I2058"/>
      <c r="J2058"/>
      <c r="K2058"/>
      <c r="L2058" s="92"/>
      <c r="M2058" s="92"/>
      <c r="N2058" s="92"/>
      <c r="P2058"/>
      <c r="Q2058"/>
      <c r="R2058"/>
      <c r="S2058"/>
      <c r="T2058"/>
      <c r="U2058"/>
      <c r="V2058"/>
    </row>
    <row r="2059" spans="3:22" s="14" customFormat="1" x14ac:dyDescent="0.3">
      <c r="C2059" s="90" t="s">
        <v>8442</v>
      </c>
      <c r="D2059" s="90" t="s">
        <v>8443</v>
      </c>
      <c r="E2059" s="90">
        <v>118.99</v>
      </c>
      <c r="I2059"/>
      <c r="J2059"/>
      <c r="K2059"/>
      <c r="L2059" s="92"/>
      <c r="M2059" s="92"/>
      <c r="N2059" s="92"/>
      <c r="P2059"/>
      <c r="Q2059"/>
      <c r="R2059"/>
      <c r="S2059"/>
      <c r="T2059"/>
      <c r="U2059"/>
      <c r="V2059"/>
    </row>
    <row r="2060" spans="3:22" s="14" customFormat="1" x14ac:dyDescent="0.3">
      <c r="C2060" s="90" t="s">
        <v>8444</v>
      </c>
      <c r="D2060" s="90" t="s">
        <v>8445</v>
      </c>
      <c r="E2060" s="90">
        <v>114.4</v>
      </c>
      <c r="I2060"/>
      <c r="J2060"/>
      <c r="K2060"/>
      <c r="L2060" s="92"/>
      <c r="M2060" s="92"/>
      <c r="N2060" s="92"/>
      <c r="P2060"/>
      <c r="Q2060"/>
      <c r="R2060"/>
      <c r="S2060"/>
      <c r="T2060"/>
      <c r="U2060"/>
      <c r="V2060"/>
    </row>
    <row r="2061" spans="3:22" s="14" customFormat="1" x14ac:dyDescent="0.3">
      <c r="C2061" s="90" t="s">
        <v>8446</v>
      </c>
      <c r="D2061" s="90" t="s">
        <v>8447</v>
      </c>
      <c r="E2061" s="90">
        <v>128.69999999999999</v>
      </c>
      <c r="I2061"/>
      <c r="J2061"/>
      <c r="K2061"/>
      <c r="L2061" s="92"/>
      <c r="M2061" s="92"/>
      <c r="N2061" s="92"/>
      <c r="P2061"/>
      <c r="Q2061"/>
      <c r="R2061"/>
      <c r="S2061"/>
      <c r="T2061"/>
      <c r="U2061"/>
      <c r="V2061"/>
    </row>
    <row r="2062" spans="3:22" s="14" customFormat="1" x14ac:dyDescent="0.3">
      <c r="C2062" s="90" t="s">
        <v>8448</v>
      </c>
      <c r="D2062" s="90" t="s">
        <v>8449</v>
      </c>
      <c r="E2062" s="90">
        <v>12457.75</v>
      </c>
      <c r="I2062"/>
      <c r="J2062"/>
      <c r="K2062"/>
      <c r="L2062" s="92"/>
      <c r="M2062" s="92"/>
      <c r="N2062" s="92"/>
      <c r="P2062"/>
      <c r="Q2062"/>
      <c r="R2062"/>
      <c r="S2062"/>
      <c r="T2062"/>
      <c r="U2062"/>
      <c r="V2062"/>
    </row>
    <row r="2063" spans="3:22" s="14" customFormat="1" x14ac:dyDescent="0.3">
      <c r="C2063" s="90" t="s">
        <v>8450</v>
      </c>
      <c r="D2063" s="90" t="s">
        <v>8451</v>
      </c>
      <c r="E2063" s="90">
        <v>11872.8</v>
      </c>
      <c r="I2063"/>
      <c r="J2063"/>
      <c r="K2063"/>
      <c r="L2063" s="92"/>
      <c r="M2063" s="92"/>
      <c r="N2063" s="92"/>
      <c r="P2063"/>
      <c r="Q2063"/>
      <c r="R2063"/>
      <c r="S2063"/>
      <c r="T2063"/>
      <c r="U2063"/>
      <c r="V2063"/>
    </row>
    <row r="2064" spans="3:22" s="14" customFormat="1" x14ac:dyDescent="0.3">
      <c r="C2064" s="90" t="s">
        <v>8452</v>
      </c>
      <c r="D2064" s="90" t="s">
        <v>8453</v>
      </c>
      <c r="E2064" s="90">
        <v>12491.16</v>
      </c>
      <c r="I2064"/>
      <c r="J2064"/>
      <c r="K2064"/>
      <c r="L2064" s="92"/>
      <c r="M2064" s="92"/>
      <c r="N2064" s="92"/>
      <c r="P2064"/>
      <c r="Q2064"/>
      <c r="R2064"/>
      <c r="S2064"/>
      <c r="T2064"/>
      <c r="U2064"/>
      <c r="V2064"/>
    </row>
    <row r="2065" spans="3:22" s="14" customFormat="1" x14ac:dyDescent="0.3">
      <c r="C2065" s="90" t="s">
        <v>8454</v>
      </c>
      <c r="D2065" s="90" t="s">
        <v>8455</v>
      </c>
      <c r="E2065" s="90">
        <v>12832.06</v>
      </c>
      <c r="I2065"/>
      <c r="J2065"/>
      <c r="K2065"/>
      <c r="L2065" s="92"/>
      <c r="M2065" s="92"/>
      <c r="N2065" s="92"/>
      <c r="P2065"/>
      <c r="Q2065"/>
      <c r="R2065"/>
      <c r="S2065"/>
      <c r="T2065"/>
      <c r="U2065"/>
      <c r="V2065"/>
    </row>
    <row r="2066" spans="3:22" s="14" customFormat="1" x14ac:dyDescent="0.3">
      <c r="C2066" s="90" t="s">
        <v>8456</v>
      </c>
      <c r="D2066" s="90" t="s">
        <v>8457</v>
      </c>
      <c r="E2066" s="90">
        <v>12832.06</v>
      </c>
      <c r="I2066"/>
      <c r="J2066"/>
      <c r="K2066"/>
      <c r="L2066" s="92"/>
      <c r="M2066" s="92"/>
      <c r="N2066" s="92"/>
      <c r="P2066"/>
      <c r="Q2066"/>
      <c r="R2066"/>
      <c r="S2066"/>
      <c r="T2066"/>
      <c r="U2066"/>
      <c r="V2066"/>
    </row>
    <row r="2067" spans="3:22" s="14" customFormat="1" x14ac:dyDescent="0.3">
      <c r="C2067" s="90" t="s">
        <v>8458</v>
      </c>
      <c r="D2067" s="90" t="s">
        <v>8459</v>
      </c>
      <c r="E2067" s="90">
        <v>19789.96</v>
      </c>
      <c r="I2067"/>
      <c r="J2067"/>
      <c r="K2067"/>
      <c r="L2067" s="92"/>
      <c r="M2067" s="92"/>
      <c r="N2067" s="92"/>
      <c r="P2067"/>
      <c r="Q2067"/>
      <c r="R2067"/>
      <c r="S2067"/>
      <c r="T2067"/>
      <c r="U2067"/>
      <c r="V2067"/>
    </row>
    <row r="2068" spans="3:22" s="14" customFormat="1" x14ac:dyDescent="0.3">
      <c r="C2068" s="90" t="s">
        <v>8460</v>
      </c>
      <c r="D2068" s="90" t="s">
        <v>8461</v>
      </c>
      <c r="E2068" s="90">
        <v>19789.96</v>
      </c>
      <c r="I2068"/>
      <c r="J2068"/>
      <c r="K2068"/>
      <c r="L2068" s="92"/>
      <c r="M2068" s="92"/>
      <c r="N2068" s="92"/>
      <c r="P2068"/>
      <c r="Q2068"/>
      <c r="R2068"/>
      <c r="S2068"/>
      <c r="T2068"/>
      <c r="U2068"/>
      <c r="V2068"/>
    </row>
    <row r="2069" spans="3:22" s="14" customFormat="1" x14ac:dyDescent="0.3">
      <c r="C2069" s="90" t="s">
        <v>8462</v>
      </c>
      <c r="D2069" s="90" t="s">
        <v>8463</v>
      </c>
      <c r="E2069" s="90">
        <v>7273.55</v>
      </c>
      <c r="I2069"/>
      <c r="J2069"/>
      <c r="K2069"/>
      <c r="L2069" s="92"/>
      <c r="M2069" s="92"/>
      <c r="N2069" s="92"/>
      <c r="P2069"/>
      <c r="Q2069"/>
      <c r="R2069"/>
      <c r="S2069"/>
      <c r="T2069"/>
      <c r="U2069"/>
      <c r="V2069"/>
    </row>
    <row r="2070" spans="3:22" s="14" customFormat="1" x14ac:dyDescent="0.3">
      <c r="C2070" s="90" t="s">
        <v>8464</v>
      </c>
      <c r="D2070" s="90" t="s">
        <v>8465</v>
      </c>
      <c r="E2070" s="90">
        <v>7934.78</v>
      </c>
      <c r="I2070"/>
      <c r="J2070"/>
      <c r="K2070"/>
      <c r="L2070" s="92"/>
      <c r="M2070" s="92"/>
      <c r="N2070" s="92"/>
      <c r="P2070"/>
      <c r="Q2070"/>
      <c r="R2070"/>
      <c r="S2070"/>
      <c r="T2070"/>
      <c r="U2070"/>
      <c r="V2070"/>
    </row>
    <row r="2071" spans="3:22" s="14" customFormat="1" x14ac:dyDescent="0.3">
      <c r="C2071" s="90" t="s">
        <v>8466</v>
      </c>
      <c r="D2071" s="90" t="s">
        <v>8467</v>
      </c>
      <c r="E2071" s="90">
        <v>7273.55</v>
      </c>
      <c r="I2071"/>
      <c r="J2071"/>
      <c r="K2071"/>
      <c r="L2071" s="92"/>
      <c r="M2071" s="92"/>
      <c r="N2071" s="92"/>
      <c r="P2071"/>
      <c r="Q2071"/>
      <c r="R2071"/>
      <c r="S2071"/>
      <c r="T2071"/>
      <c r="U2071"/>
      <c r="V2071"/>
    </row>
    <row r="2072" spans="3:22" s="14" customFormat="1" x14ac:dyDescent="0.3">
      <c r="C2072" s="90" t="s">
        <v>8468</v>
      </c>
      <c r="D2072" s="90" t="s">
        <v>8469</v>
      </c>
      <c r="E2072" s="90">
        <v>7273.55</v>
      </c>
      <c r="I2072"/>
      <c r="J2072"/>
      <c r="K2072"/>
      <c r="L2072" s="92"/>
      <c r="M2072" s="92"/>
      <c r="N2072" s="92"/>
      <c r="P2072"/>
      <c r="Q2072"/>
      <c r="R2072"/>
      <c r="S2072"/>
      <c r="T2072"/>
      <c r="U2072"/>
      <c r="V2072"/>
    </row>
    <row r="2073" spans="3:22" s="14" customFormat="1" x14ac:dyDescent="0.3">
      <c r="C2073" s="90" t="s">
        <v>8470</v>
      </c>
      <c r="D2073" s="90" t="s">
        <v>8471</v>
      </c>
      <c r="E2073" s="90">
        <v>15841.88</v>
      </c>
      <c r="I2073"/>
      <c r="J2073"/>
      <c r="K2073"/>
      <c r="L2073" s="92"/>
      <c r="M2073" s="92"/>
      <c r="N2073" s="92"/>
      <c r="P2073"/>
      <c r="Q2073"/>
      <c r="R2073"/>
      <c r="S2073"/>
      <c r="T2073"/>
      <c r="U2073"/>
      <c r="V2073"/>
    </row>
    <row r="2074" spans="3:22" s="14" customFormat="1" x14ac:dyDescent="0.3">
      <c r="C2074" s="90" t="s">
        <v>8472</v>
      </c>
      <c r="D2074" s="90" t="s">
        <v>8473</v>
      </c>
      <c r="E2074" s="90">
        <v>4511.12</v>
      </c>
      <c r="I2074"/>
      <c r="J2074"/>
      <c r="K2074"/>
      <c r="L2074" s="92"/>
      <c r="M2074" s="92"/>
      <c r="N2074" s="92"/>
      <c r="P2074"/>
      <c r="Q2074"/>
      <c r="R2074"/>
      <c r="S2074"/>
      <c r="T2074"/>
      <c r="U2074"/>
      <c r="V2074"/>
    </row>
    <row r="2075" spans="3:22" s="14" customFormat="1" x14ac:dyDescent="0.3">
      <c r="C2075" s="90" t="s">
        <v>8474</v>
      </c>
      <c r="D2075" s="90" t="s">
        <v>8475</v>
      </c>
      <c r="E2075" s="90">
        <v>115715.6</v>
      </c>
      <c r="I2075"/>
      <c r="J2075"/>
      <c r="K2075"/>
      <c r="L2075" s="92"/>
      <c r="M2075" s="92"/>
      <c r="N2075" s="92"/>
      <c r="P2075"/>
      <c r="Q2075"/>
      <c r="R2075"/>
      <c r="S2075"/>
      <c r="T2075"/>
      <c r="U2075"/>
      <c r="V2075"/>
    </row>
    <row r="2076" spans="3:22" s="14" customFormat="1" x14ac:dyDescent="0.3">
      <c r="C2076" s="90" t="s">
        <v>8476</v>
      </c>
      <c r="D2076" s="90" t="s">
        <v>8477</v>
      </c>
      <c r="E2076" s="90">
        <v>64139.5</v>
      </c>
      <c r="I2076"/>
      <c r="J2076"/>
      <c r="K2076"/>
      <c r="L2076" s="92"/>
      <c r="M2076" s="92"/>
      <c r="N2076" s="92"/>
      <c r="P2076"/>
      <c r="Q2076"/>
      <c r="R2076"/>
      <c r="S2076"/>
      <c r="T2076"/>
      <c r="U2076"/>
      <c r="V2076"/>
    </row>
    <row r="2077" spans="3:22" s="14" customFormat="1" x14ac:dyDescent="0.3">
      <c r="C2077" s="90" t="s">
        <v>8478</v>
      </c>
      <c r="D2077" s="90" t="s">
        <v>8479</v>
      </c>
      <c r="E2077" s="90">
        <v>26846.02</v>
      </c>
      <c r="I2077"/>
      <c r="J2077"/>
      <c r="K2077"/>
      <c r="L2077" s="92"/>
      <c r="M2077" s="92"/>
      <c r="N2077" s="92"/>
      <c r="P2077"/>
      <c r="Q2077"/>
      <c r="R2077"/>
      <c r="S2077"/>
      <c r="T2077"/>
      <c r="U2077"/>
      <c r="V2077"/>
    </row>
    <row r="2078" spans="3:22" s="14" customFormat="1" x14ac:dyDescent="0.3">
      <c r="C2078" s="90" t="s">
        <v>8480</v>
      </c>
      <c r="D2078" s="90" t="s">
        <v>8481</v>
      </c>
      <c r="E2078" s="90">
        <v>11362.68</v>
      </c>
      <c r="I2078"/>
      <c r="J2078"/>
      <c r="K2078"/>
      <c r="L2078" s="92"/>
      <c r="M2078" s="92"/>
      <c r="N2078" s="92"/>
      <c r="P2078"/>
      <c r="Q2078"/>
      <c r="R2078"/>
      <c r="S2078"/>
      <c r="T2078"/>
      <c r="U2078"/>
      <c r="V2078"/>
    </row>
    <row r="2079" spans="3:22" s="14" customFormat="1" x14ac:dyDescent="0.3">
      <c r="C2079" s="90" t="s">
        <v>8482</v>
      </c>
      <c r="D2079" s="90" t="s">
        <v>8483</v>
      </c>
      <c r="E2079" s="90">
        <v>29712.05</v>
      </c>
      <c r="I2079"/>
      <c r="J2079"/>
      <c r="K2079"/>
      <c r="L2079" s="92"/>
      <c r="M2079" s="92"/>
      <c r="N2079" s="92"/>
      <c r="P2079"/>
      <c r="Q2079"/>
      <c r="R2079"/>
      <c r="S2079"/>
      <c r="T2079"/>
      <c r="U2079"/>
      <c r="V2079"/>
    </row>
    <row r="2080" spans="3:22" s="14" customFormat="1" x14ac:dyDescent="0.3">
      <c r="C2080" s="90" t="s">
        <v>8484</v>
      </c>
      <c r="D2080" s="90" t="s">
        <v>8485</v>
      </c>
      <c r="E2080" s="90">
        <v>8252.17</v>
      </c>
      <c r="I2080"/>
      <c r="J2080"/>
      <c r="K2080"/>
      <c r="L2080" s="92"/>
      <c r="M2080" s="92"/>
      <c r="N2080" s="92"/>
      <c r="P2080"/>
      <c r="Q2080"/>
      <c r="R2080"/>
      <c r="S2080"/>
      <c r="T2080"/>
      <c r="U2080"/>
      <c r="V2080"/>
    </row>
    <row r="2081" spans="3:22" s="14" customFormat="1" x14ac:dyDescent="0.3">
      <c r="C2081" s="90" t="s">
        <v>8486</v>
      </c>
      <c r="D2081" s="90" t="s">
        <v>8487</v>
      </c>
      <c r="E2081" s="90">
        <v>8252.17</v>
      </c>
      <c r="I2081"/>
      <c r="J2081"/>
      <c r="K2081"/>
      <c r="L2081" s="92"/>
      <c r="M2081" s="92"/>
      <c r="N2081" s="92"/>
      <c r="P2081"/>
      <c r="Q2081"/>
      <c r="R2081"/>
      <c r="S2081"/>
      <c r="T2081"/>
      <c r="U2081"/>
      <c r="V2081"/>
    </row>
    <row r="2082" spans="3:22" s="14" customFormat="1" x14ac:dyDescent="0.3">
      <c r="C2082" s="90" t="s">
        <v>8488</v>
      </c>
      <c r="D2082" s="90" t="s">
        <v>8489</v>
      </c>
      <c r="E2082" s="90">
        <v>10711.96</v>
      </c>
      <c r="I2082"/>
      <c r="J2082"/>
      <c r="K2082"/>
      <c r="L2082" s="92"/>
      <c r="M2082" s="92"/>
      <c r="N2082" s="92"/>
      <c r="P2082"/>
      <c r="Q2082"/>
      <c r="R2082"/>
      <c r="S2082"/>
      <c r="T2082"/>
      <c r="U2082"/>
      <c r="V2082"/>
    </row>
    <row r="2083" spans="3:22" s="14" customFormat="1" x14ac:dyDescent="0.3">
      <c r="C2083" s="90" t="s">
        <v>8490</v>
      </c>
      <c r="D2083" s="90" t="s">
        <v>8491</v>
      </c>
      <c r="E2083" s="90">
        <v>10711.96</v>
      </c>
      <c r="I2083"/>
      <c r="J2083"/>
      <c r="K2083"/>
      <c r="L2083" s="92"/>
      <c r="M2083" s="92"/>
      <c r="N2083" s="92"/>
      <c r="P2083"/>
      <c r="Q2083"/>
      <c r="R2083"/>
      <c r="S2083"/>
      <c r="T2083"/>
      <c r="U2083"/>
      <c r="V2083"/>
    </row>
    <row r="2084" spans="3:22" s="14" customFormat="1" x14ac:dyDescent="0.3">
      <c r="C2084" s="90" t="s">
        <v>8492</v>
      </c>
      <c r="D2084" s="90" t="s">
        <v>8493</v>
      </c>
      <c r="E2084" s="90">
        <v>8252.17</v>
      </c>
      <c r="I2084"/>
      <c r="J2084"/>
      <c r="K2084"/>
      <c r="L2084" s="92"/>
      <c r="M2084" s="92"/>
      <c r="N2084" s="92"/>
      <c r="P2084"/>
      <c r="Q2084"/>
      <c r="R2084"/>
      <c r="S2084"/>
      <c r="T2084"/>
      <c r="U2084"/>
      <c r="V2084"/>
    </row>
    <row r="2085" spans="3:22" s="14" customFormat="1" x14ac:dyDescent="0.3">
      <c r="C2085" s="90" t="s">
        <v>8494</v>
      </c>
      <c r="D2085" s="90" t="s">
        <v>8495</v>
      </c>
      <c r="E2085" s="90">
        <v>10711.96</v>
      </c>
      <c r="I2085"/>
      <c r="J2085"/>
      <c r="K2085"/>
      <c r="L2085" s="92"/>
      <c r="M2085" s="92"/>
      <c r="N2085" s="92"/>
      <c r="P2085"/>
      <c r="Q2085"/>
      <c r="R2085"/>
      <c r="S2085"/>
      <c r="T2085"/>
      <c r="U2085"/>
      <c r="V2085"/>
    </row>
    <row r="2086" spans="3:22" s="14" customFormat="1" x14ac:dyDescent="0.3">
      <c r="C2086" s="90" t="s">
        <v>8496</v>
      </c>
      <c r="D2086" s="90" t="s">
        <v>8497</v>
      </c>
      <c r="E2086" s="90">
        <v>148805.79999999999</v>
      </c>
      <c r="I2086"/>
      <c r="J2086"/>
      <c r="K2086"/>
      <c r="L2086" s="92"/>
      <c r="M2086" s="92"/>
      <c r="N2086" s="92"/>
      <c r="P2086"/>
      <c r="Q2086"/>
      <c r="R2086"/>
      <c r="S2086"/>
      <c r="T2086"/>
      <c r="U2086"/>
      <c r="V2086"/>
    </row>
    <row r="2087" spans="3:22" s="14" customFormat="1" x14ac:dyDescent="0.3">
      <c r="C2087" s="90" t="s">
        <v>8498</v>
      </c>
      <c r="D2087" s="90" t="s">
        <v>8499</v>
      </c>
      <c r="E2087" s="90">
        <v>10711.96</v>
      </c>
      <c r="I2087"/>
      <c r="J2087"/>
      <c r="K2087"/>
      <c r="L2087" s="92"/>
      <c r="M2087" s="92"/>
      <c r="N2087" s="92"/>
      <c r="P2087"/>
      <c r="Q2087"/>
      <c r="R2087"/>
      <c r="S2087"/>
      <c r="T2087"/>
      <c r="U2087"/>
      <c r="V2087"/>
    </row>
    <row r="2088" spans="3:22" s="14" customFormat="1" x14ac:dyDescent="0.3">
      <c r="C2088" s="90" t="s">
        <v>8500</v>
      </c>
      <c r="D2088" s="90" t="s">
        <v>8501</v>
      </c>
      <c r="E2088" s="90">
        <v>33149.07</v>
      </c>
      <c r="I2088"/>
      <c r="J2088"/>
      <c r="K2088"/>
      <c r="L2088" s="92"/>
      <c r="M2088" s="92"/>
      <c r="N2088" s="92"/>
      <c r="P2088"/>
      <c r="Q2088"/>
      <c r="R2088"/>
      <c r="S2088"/>
      <c r="T2088"/>
      <c r="U2088"/>
      <c r="V2088"/>
    </row>
    <row r="2089" spans="3:22" s="14" customFormat="1" x14ac:dyDescent="0.3">
      <c r="C2089" s="90" t="s">
        <v>8502</v>
      </c>
      <c r="D2089" s="90" t="s">
        <v>8503</v>
      </c>
      <c r="E2089" s="90">
        <v>16469.650000000001</v>
      </c>
      <c r="I2089"/>
      <c r="J2089"/>
      <c r="K2089"/>
      <c r="L2089" s="92"/>
      <c r="M2089" s="92"/>
      <c r="N2089" s="92"/>
      <c r="P2089"/>
      <c r="Q2089"/>
      <c r="R2089"/>
      <c r="S2089"/>
      <c r="T2089"/>
      <c r="U2089"/>
      <c r="V2089"/>
    </row>
    <row r="2090" spans="3:22" s="14" customFormat="1" x14ac:dyDescent="0.3">
      <c r="C2090" s="90" t="s">
        <v>8504</v>
      </c>
      <c r="D2090" s="90" t="s">
        <v>8505</v>
      </c>
      <c r="E2090" s="90">
        <v>37417.08</v>
      </c>
      <c r="I2090"/>
      <c r="J2090"/>
      <c r="K2090"/>
      <c r="L2090" s="92"/>
      <c r="M2090" s="92"/>
      <c r="N2090" s="92"/>
      <c r="P2090"/>
      <c r="Q2090"/>
      <c r="R2090"/>
      <c r="S2090"/>
      <c r="T2090"/>
      <c r="U2090"/>
      <c r="V2090"/>
    </row>
    <row r="2091" spans="3:22" s="14" customFormat="1" x14ac:dyDescent="0.3">
      <c r="C2091" s="90" t="s">
        <v>8506</v>
      </c>
      <c r="D2091" s="90" t="s">
        <v>8507</v>
      </c>
      <c r="E2091" s="90">
        <v>3755.09</v>
      </c>
      <c r="I2091"/>
      <c r="J2091"/>
      <c r="K2091"/>
      <c r="L2091" s="92"/>
      <c r="M2091" s="92"/>
      <c r="N2091" s="92"/>
      <c r="P2091"/>
      <c r="Q2091"/>
      <c r="R2091"/>
      <c r="S2091"/>
      <c r="T2091"/>
      <c r="U2091"/>
      <c r="V2091"/>
    </row>
    <row r="2092" spans="3:22" s="14" customFormat="1" x14ac:dyDescent="0.3">
      <c r="C2092" s="90" t="s">
        <v>8508</v>
      </c>
      <c r="D2092" s="90" t="s">
        <v>8509</v>
      </c>
      <c r="E2092" s="90">
        <v>2421.98</v>
      </c>
      <c r="I2092"/>
      <c r="J2092"/>
      <c r="K2092"/>
      <c r="L2092" s="92"/>
      <c r="M2092" s="92"/>
      <c r="N2092" s="92"/>
      <c r="P2092"/>
      <c r="Q2092"/>
      <c r="R2092"/>
      <c r="S2092"/>
      <c r="T2092"/>
      <c r="U2092"/>
      <c r="V2092"/>
    </row>
    <row r="2093" spans="3:22" s="14" customFormat="1" x14ac:dyDescent="0.3">
      <c r="C2093" s="90" t="s">
        <v>8510</v>
      </c>
      <c r="D2093" s="90" t="s">
        <v>8511</v>
      </c>
      <c r="E2093" s="90">
        <v>6044.5</v>
      </c>
      <c r="I2093"/>
      <c r="J2093"/>
      <c r="K2093"/>
      <c r="L2093" s="92"/>
      <c r="M2093" s="92"/>
      <c r="N2093" s="92"/>
      <c r="P2093"/>
      <c r="Q2093"/>
      <c r="R2093"/>
      <c r="S2093"/>
      <c r="T2093"/>
      <c r="U2093"/>
      <c r="V2093"/>
    </row>
    <row r="2094" spans="3:22" s="14" customFormat="1" x14ac:dyDescent="0.3">
      <c r="C2094" s="90" t="s">
        <v>8512</v>
      </c>
      <c r="D2094" s="90" t="s">
        <v>8513</v>
      </c>
      <c r="E2094" s="90">
        <v>3980.41</v>
      </c>
      <c r="I2094"/>
      <c r="J2094"/>
      <c r="K2094"/>
      <c r="L2094" s="92"/>
      <c r="M2094" s="92"/>
      <c r="N2094" s="92"/>
      <c r="P2094"/>
      <c r="Q2094"/>
      <c r="R2094"/>
      <c r="S2094"/>
      <c r="T2094"/>
      <c r="U2094"/>
      <c r="V2094"/>
    </row>
    <row r="2095" spans="3:22" s="14" customFormat="1" x14ac:dyDescent="0.3">
      <c r="C2095" s="90" t="s">
        <v>8514</v>
      </c>
      <c r="D2095" s="90" t="s">
        <v>8515</v>
      </c>
      <c r="E2095" s="90">
        <v>27717.13</v>
      </c>
      <c r="I2095"/>
      <c r="J2095"/>
      <c r="K2095"/>
      <c r="L2095" s="92"/>
      <c r="M2095" s="92"/>
      <c r="N2095" s="92"/>
      <c r="P2095"/>
      <c r="Q2095"/>
      <c r="R2095"/>
      <c r="S2095"/>
      <c r="T2095"/>
      <c r="U2095"/>
      <c r="V2095"/>
    </row>
    <row r="2096" spans="3:22" s="14" customFormat="1" x14ac:dyDescent="0.3">
      <c r="C2096" s="90" t="s">
        <v>8516</v>
      </c>
      <c r="D2096" s="90" t="s">
        <v>8517</v>
      </c>
      <c r="E2096" s="90">
        <v>35377.74</v>
      </c>
      <c r="I2096"/>
      <c r="J2096"/>
      <c r="K2096"/>
      <c r="L2096" s="92"/>
      <c r="M2096" s="92"/>
      <c r="N2096" s="92"/>
      <c r="P2096"/>
      <c r="Q2096"/>
      <c r="R2096"/>
      <c r="S2096"/>
      <c r="T2096"/>
      <c r="U2096"/>
      <c r="V2096"/>
    </row>
    <row r="2097" spans="3:22" s="14" customFormat="1" x14ac:dyDescent="0.3">
      <c r="C2097" s="90" t="s">
        <v>8518</v>
      </c>
      <c r="D2097" s="90" t="s">
        <v>8519</v>
      </c>
      <c r="E2097" s="90">
        <v>27604.05</v>
      </c>
      <c r="I2097"/>
      <c r="J2097"/>
      <c r="K2097"/>
      <c r="L2097" s="92"/>
      <c r="M2097" s="92"/>
      <c r="N2097" s="92"/>
      <c r="P2097"/>
      <c r="Q2097"/>
      <c r="R2097"/>
      <c r="S2097"/>
      <c r="T2097"/>
      <c r="U2097"/>
      <c r="V2097"/>
    </row>
    <row r="2098" spans="3:22" s="14" customFormat="1" x14ac:dyDescent="0.3">
      <c r="C2098" s="90" t="s">
        <v>8520</v>
      </c>
      <c r="D2098" s="90" t="s">
        <v>8521</v>
      </c>
      <c r="E2098" s="90">
        <v>118974.76</v>
      </c>
      <c r="I2098"/>
      <c r="J2098"/>
      <c r="K2098"/>
      <c r="L2098" s="92"/>
      <c r="M2098" s="92"/>
      <c r="N2098" s="92"/>
      <c r="P2098"/>
      <c r="Q2098"/>
      <c r="R2098"/>
      <c r="S2098"/>
      <c r="T2098"/>
      <c r="U2098"/>
      <c r="V2098"/>
    </row>
    <row r="2099" spans="3:22" s="14" customFormat="1" x14ac:dyDescent="0.3">
      <c r="C2099" s="90" t="s">
        <v>8522</v>
      </c>
      <c r="D2099" s="90" t="s">
        <v>8523</v>
      </c>
      <c r="E2099" s="90">
        <v>5695.36</v>
      </c>
      <c r="I2099"/>
      <c r="J2099"/>
      <c r="K2099"/>
      <c r="L2099" s="92"/>
      <c r="M2099" s="92"/>
      <c r="N2099" s="92"/>
      <c r="P2099"/>
      <c r="Q2099"/>
      <c r="R2099"/>
      <c r="S2099"/>
      <c r="T2099"/>
      <c r="U2099"/>
      <c r="V2099"/>
    </row>
    <row r="2100" spans="3:22" s="14" customFormat="1" x14ac:dyDescent="0.3">
      <c r="C2100" s="90" t="s">
        <v>8524</v>
      </c>
      <c r="D2100" s="90" t="s">
        <v>8525</v>
      </c>
      <c r="E2100" s="90">
        <v>92391.2</v>
      </c>
      <c r="I2100"/>
      <c r="J2100"/>
      <c r="K2100"/>
      <c r="L2100" s="92"/>
      <c r="M2100" s="92"/>
      <c r="N2100" s="92"/>
      <c r="P2100"/>
      <c r="Q2100"/>
      <c r="R2100"/>
      <c r="S2100"/>
      <c r="T2100"/>
      <c r="U2100"/>
      <c r="V2100"/>
    </row>
    <row r="2101" spans="3:22" s="14" customFormat="1" x14ac:dyDescent="0.3">
      <c r="C2101" s="90" t="s">
        <v>8526</v>
      </c>
      <c r="D2101" s="90" t="s">
        <v>8527</v>
      </c>
      <c r="E2101" s="90">
        <v>2643.17</v>
      </c>
      <c r="I2101"/>
      <c r="J2101"/>
      <c r="K2101"/>
      <c r="L2101" s="92"/>
      <c r="M2101" s="92"/>
      <c r="N2101" s="92"/>
      <c r="P2101"/>
      <c r="Q2101"/>
      <c r="R2101"/>
      <c r="S2101"/>
      <c r="T2101"/>
      <c r="U2101"/>
      <c r="V2101"/>
    </row>
    <row r="2102" spans="3:22" s="14" customFormat="1" x14ac:dyDescent="0.3">
      <c r="C2102" s="90" t="s">
        <v>8528</v>
      </c>
      <c r="D2102" s="90" t="s">
        <v>8529</v>
      </c>
      <c r="E2102" s="90">
        <v>69293.440000000002</v>
      </c>
      <c r="I2102"/>
      <c r="J2102"/>
      <c r="K2102"/>
      <c r="L2102" s="92"/>
      <c r="M2102" s="92"/>
      <c r="N2102" s="92"/>
      <c r="P2102"/>
      <c r="Q2102"/>
      <c r="R2102"/>
      <c r="S2102"/>
      <c r="T2102"/>
      <c r="U2102"/>
      <c r="V2102"/>
    </row>
    <row r="2103" spans="3:22" s="14" customFormat="1" x14ac:dyDescent="0.3">
      <c r="C2103" s="90" t="s">
        <v>8530</v>
      </c>
      <c r="D2103" s="90" t="s">
        <v>8531</v>
      </c>
      <c r="E2103" s="90">
        <v>45040.31</v>
      </c>
      <c r="I2103"/>
      <c r="J2103"/>
      <c r="K2103"/>
      <c r="L2103" s="92"/>
      <c r="M2103" s="92"/>
      <c r="N2103" s="92"/>
      <c r="P2103"/>
      <c r="Q2103"/>
      <c r="R2103"/>
      <c r="S2103"/>
      <c r="T2103"/>
      <c r="U2103"/>
      <c r="V2103"/>
    </row>
    <row r="2104" spans="3:22" s="14" customFormat="1" x14ac:dyDescent="0.3">
      <c r="C2104" s="90" t="s">
        <v>8532</v>
      </c>
      <c r="D2104" s="90" t="s">
        <v>8533</v>
      </c>
      <c r="E2104" s="90">
        <v>60798.35</v>
      </c>
      <c r="I2104"/>
      <c r="J2104"/>
      <c r="K2104"/>
      <c r="L2104" s="92"/>
      <c r="M2104" s="92"/>
      <c r="N2104" s="92"/>
      <c r="P2104"/>
      <c r="Q2104"/>
      <c r="R2104"/>
      <c r="S2104"/>
      <c r="T2104"/>
      <c r="U2104"/>
      <c r="V2104"/>
    </row>
    <row r="2105" spans="3:22" s="14" customFormat="1" x14ac:dyDescent="0.3">
      <c r="C2105" s="90" t="s">
        <v>8534</v>
      </c>
      <c r="D2105" s="90" t="s">
        <v>8535</v>
      </c>
      <c r="E2105" s="90">
        <v>75934.539999999994</v>
      </c>
      <c r="I2105"/>
      <c r="J2105"/>
      <c r="K2105"/>
      <c r="L2105" s="92"/>
      <c r="M2105" s="92"/>
      <c r="N2105" s="92"/>
      <c r="P2105"/>
      <c r="Q2105"/>
      <c r="R2105"/>
      <c r="S2105"/>
      <c r="T2105"/>
      <c r="U2105"/>
      <c r="V2105"/>
    </row>
    <row r="2106" spans="3:22" s="14" customFormat="1" x14ac:dyDescent="0.3">
      <c r="C2106" s="90" t="s">
        <v>8536</v>
      </c>
      <c r="D2106" s="90" t="s">
        <v>8537</v>
      </c>
      <c r="E2106" s="90">
        <v>8047.38</v>
      </c>
      <c r="I2106"/>
      <c r="J2106"/>
      <c r="K2106"/>
      <c r="L2106" s="92"/>
      <c r="M2106" s="92"/>
      <c r="N2106" s="92"/>
      <c r="P2106"/>
      <c r="Q2106"/>
      <c r="R2106"/>
      <c r="S2106"/>
      <c r="T2106"/>
      <c r="U2106"/>
      <c r="V2106"/>
    </row>
    <row r="2107" spans="3:22" s="14" customFormat="1" x14ac:dyDescent="0.3">
      <c r="C2107" s="90" t="s">
        <v>8538</v>
      </c>
      <c r="D2107" s="90" t="s">
        <v>8539</v>
      </c>
      <c r="E2107" s="90">
        <v>8047.38</v>
      </c>
      <c r="I2107"/>
      <c r="J2107"/>
      <c r="K2107"/>
      <c r="L2107" s="92"/>
      <c r="M2107" s="92"/>
      <c r="N2107" s="92"/>
      <c r="P2107"/>
      <c r="Q2107"/>
      <c r="R2107"/>
      <c r="S2107"/>
      <c r="T2107"/>
      <c r="U2107"/>
      <c r="V2107"/>
    </row>
    <row r="2108" spans="3:22" s="14" customFormat="1" x14ac:dyDescent="0.3">
      <c r="C2108" s="90" t="s">
        <v>8540</v>
      </c>
      <c r="D2108" s="90" t="s">
        <v>8541</v>
      </c>
      <c r="E2108" s="90">
        <v>7374.38</v>
      </c>
      <c r="I2108"/>
      <c r="J2108"/>
      <c r="K2108"/>
      <c r="L2108" s="92"/>
      <c r="M2108" s="92"/>
      <c r="N2108" s="92"/>
      <c r="P2108"/>
      <c r="Q2108"/>
      <c r="R2108"/>
      <c r="S2108"/>
      <c r="T2108"/>
      <c r="U2108"/>
      <c r="V2108"/>
    </row>
    <row r="2109" spans="3:22" s="14" customFormat="1" x14ac:dyDescent="0.3">
      <c r="C2109" s="90" t="s">
        <v>8542</v>
      </c>
      <c r="D2109" s="90" t="s">
        <v>8543</v>
      </c>
      <c r="E2109" s="90">
        <v>8047.38</v>
      </c>
      <c r="I2109"/>
      <c r="J2109"/>
      <c r="K2109"/>
      <c r="L2109" s="92"/>
      <c r="M2109" s="92"/>
      <c r="N2109" s="92"/>
      <c r="P2109"/>
      <c r="Q2109"/>
      <c r="R2109"/>
      <c r="S2109"/>
      <c r="T2109"/>
      <c r="U2109"/>
      <c r="V2109"/>
    </row>
    <row r="2110" spans="3:22" s="14" customFormat="1" x14ac:dyDescent="0.3">
      <c r="C2110" s="90" t="s">
        <v>8544</v>
      </c>
      <c r="D2110" s="90" t="s">
        <v>8545</v>
      </c>
      <c r="E2110" s="90">
        <v>24115.79</v>
      </c>
      <c r="I2110"/>
      <c r="J2110"/>
      <c r="K2110"/>
      <c r="L2110" s="92"/>
      <c r="M2110" s="92"/>
      <c r="N2110" s="92"/>
      <c r="P2110"/>
      <c r="Q2110"/>
      <c r="R2110"/>
      <c r="S2110"/>
      <c r="T2110"/>
      <c r="U2110"/>
      <c r="V2110"/>
    </row>
    <row r="2111" spans="3:22" s="14" customFormat="1" x14ac:dyDescent="0.3">
      <c r="C2111" s="90" t="s">
        <v>8546</v>
      </c>
      <c r="D2111" s="90" t="s">
        <v>8547</v>
      </c>
      <c r="E2111" s="90">
        <v>29481.77</v>
      </c>
      <c r="I2111"/>
      <c r="J2111"/>
      <c r="K2111"/>
      <c r="L2111" s="92"/>
      <c r="M2111" s="92"/>
      <c r="N2111" s="92"/>
      <c r="P2111"/>
      <c r="Q2111"/>
      <c r="R2111"/>
      <c r="S2111"/>
      <c r="T2111"/>
      <c r="U2111"/>
      <c r="V2111"/>
    </row>
    <row r="2112" spans="3:22" s="14" customFormat="1" x14ac:dyDescent="0.3">
      <c r="C2112" s="90" t="s">
        <v>8548</v>
      </c>
      <c r="D2112" s="90" t="s">
        <v>8549</v>
      </c>
      <c r="E2112" s="90">
        <v>9134.7000000000007</v>
      </c>
      <c r="I2112"/>
      <c r="J2112"/>
      <c r="K2112"/>
      <c r="L2112" s="92"/>
      <c r="M2112" s="92"/>
      <c r="N2112" s="92"/>
      <c r="P2112"/>
      <c r="Q2112"/>
      <c r="R2112"/>
      <c r="S2112"/>
      <c r="T2112"/>
      <c r="U2112"/>
      <c r="V2112"/>
    </row>
    <row r="2113" spans="3:22" s="14" customFormat="1" x14ac:dyDescent="0.3">
      <c r="C2113" s="90" t="s">
        <v>8550</v>
      </c>
      <c r="D2113" s="90" t="s">
        <v>8551</v>
      </c>
      <c r="E2113" s="90">
        <v>7374.38</v>
      </c>
      <c r="I2113"/>
      <c r="J2113"/>
      <c r="K2113"/>
      <c r="L2113" s="92"/>
      <c r="M2113" s="92"/>
      <c r="N2113" s="92"/>
      <c r="P2113"/>
      <c r="Q2113"/>
      <c r="R2113"/>
      <c r="S2113"/>
      <c r="T2113"/>
      <c r="U2113"/>
      <c r="V2113"/>
    </row>
    <row r="2114" spans="3:22" s="14" customFormat="1" x14ac:dyDescent="0.3">
      <c r="C2114" s="90" t="s">
        <v>8552</v>
      </c>
      <c r="D2114" s="90" t="s">
        <v>8553</v>
      </c>
      <c r="E2114" s="90">
        <v>7374.38</v>
      </c>
      <c r="I2114"/>
      <c r="J2114"/>
      <c r="K2114"/>
      <c r="L2114" s="92"/>
      <c r="M2114" s="92"/>
      <c r="N2114" s="92"/>
      <c r="P2114"/>
      <c r="Q2114"/>
      <c r="R2114"/>
      <c r="S2114"/>
      <c r="T2114"/>
      <c r="U2114"/>
      <c r="V2114"/>
    </row>
    <row r="2115" spans="3:22" s="14" customFormat="1" x14ac:dyDescent="0.3">
      <c r="C2115" s="90" t="s">
        <v>8554</v>
      </c>
      <c r="D2115" s="90" t="s">
        <v>8555</v>
      </c>
      <c r="E2115" s="90">
        <v>7374.38</v>
      </c>
      <c r="I2115"/>
      <c r="J2115"/>
      <c r="K2115"/>
      <c r="L2115" s="92"/>
      <c r="M2115" s="92"/>
      <c r="N2115" s="92"/>
      <c r="P2115"/>
      <c r="Q2115"/>
      <c r="R2115"/>
      <c r="S2115"/>
      <c r="T2115"/>
      <c r="U2115"/>
      <c r="V2115"/>
    </row>
    <row r="2116" spans="3:22" s="14" customFormat="1" x14ac:dyDescent="0.3">
      <c r="C2116" s="90" t="s">
        <v>8556</v>
      </c>
      <c r="D2116" s="90" t="s">
        <v>8557</v>
      </c>
      <c r="E2116" s="90">
        <v>6180.06</v>
      </c>
      <c r="I2116"/>
      <c r="J2116"/>
      <c r="K2116"/>
      <c r="L2116" s="92"/>
      <c r="M2116" s="92"/>
      <c r="N2116" s="92"/>
      <c r="P2116"/>
      <c r="Q2116"/>
      <c r="R2116"/>
      <c r="S2116"/>
      <c r="T2116"/>
      <c r="U2116"/>
      <c r="V2116"/>
    </row>
    <row r="2117" spans="3:22" s="14" customFormat="1" x14ac:dyDescent="0.3">
      <c r="C2117" s="90" t="s">
        <v>8558</v>
      </c>
      <c r="D2117" s="90" t="s">
        <v>8559</v>
      </c>
      <c r="E2117" s="90">
        <v>14524.52</v>
      </c>
      <c r="I2117"/>
      <c r="J2117"/>
      <c r="K2117"/>
      <c r="L2117" s="92"/>
      <c r="M2117" s="92"/>
      <c r="N2117" s="92"/>
      <c r="P2117"/>
      <c r="Q2117"/>
      <c r="R2117"/>
      <c r="S2117"/>
      <c r="T2117"/>
      <c r="U2117"/>
      <c r="V2117"/>
    </row>
    <row r="2118" spans="3:22" s="14" customFormat="1" x14ac:dyDescent="0.3">
      <c r="C2118" s="90" t="s">
        <v>8560</v>
      </c>
      <c r="D2118" s="90" t="s">
        <v>8561</v>
      </c>
      <c r="E2118" s="90">
        <v>14524.52</v>
      </c>
      <c r="I2118"/>
      <c r="J2118"/>
      <c r="K2118"/>
      <c r="L2118" s="92"/>
      <c r="M2118" s="92"/>
      <c r="N2118" s="92"/>
      <c r="P2118"/>
      <c r="Q2118"/>
      <c r="R2118"/>
      <c r="S2118"/>
      <c r="T2118"/>
      <c r="U2118"/>
      <c r="V2118"/>
    </row>
    <row r="2119" spans="3:22" s="14" customFormat="1" x14ac:dyDescent="0.3">
      <c r="C2119" s="90" t="s">
        <v>8562</v>
      </c>
      <c r="D2119" s="90" t="s">
        <v>8563</v>
      </c>
      <c r="E2119" s="90">
        <v>17771.2</v>
      </c>
      <c r="I2119"/>
      <c r="J2119"/>
      <c r="K2119"/>
      <c r="L2119" s="92"/>
      <c r="M2119" s="92"/>
      <c r="N2119" s="92"/>
      <c r="P2119"/>
      <c r="Q2119"/>
      <c r="R2119"/>
      <c r="S2119"/>
      <c r="T2119"/>
      <c r="U2119"/>
      <c r="V2119"/>
    </row>
    <row r="2120" spans="3:22" s="14" customFormat="1" x14ac:dyDescent="0.3">
      <c r="C2120" s="90" t="s">
        <v>8564</v>
      </c>
      <c r="D2120" s="90" t="s">
        <v>8565</v>
      </c>
      <c r="E2120" s="90">
        <v>17771.2</v>
      </c>
      <c r="I2120"/>
      <c r="J2120"/>
      <c r="K2120"/>
      <c r="L2120" s="92"/>
      <c r="M2120" s="92"/>
      <c r="N2120" s="92"/>
      <c r="P2120"/>
      <c r="Q2120"/>
      <c r="R2120"/>
      <c r="S2120"/>
      <c r="T2120"/>
      <c r="U2120"/>
      <c r="V2120"/>
    </row>
    <row r="2121" spans="3:22" s="14" customFormat="1" x14ac:dyDescent="0.3">
      <c r="C2121" s="90" t="s">
        <v>8566</v>
      </c>
      <c r="D2121" s="90" t="s">
        <v>8567</v>
      </c>
      <c r="E2121" s="90">
        <v>5317.91</v>
      </c>
      <c r="I2121"/>
      <c r="J2121"/>
      <c r="K2121"/>
      <c r="L2121" s="92"/>
      <c r="M2121" s="92"/>
      <c r="N2121" s="92"/>
      <c r="P2121"/>
      <c r="Q2121"/>
      <c r="R2121"/>
      <c r="S2121"/>
      <c r="T2121"/>
      <c r="U2121"/>
      <c r="V2121"/>
    </row>
    <row r="2122" spans="3:22" s="14" customFormat="1" x14ac:dyDescent="0.3">
      <c r="C2122" s="90" t="s">
        <v>8568</v>
      </c>
      <c r="D2122" s="90" t="s">
        <v>8569</v>
      </c>
      <c r="E2122" s="90">
        <v>4032.56</v>
      </c>
      <c r="I2122"/>
      <c r="J2122"/>
      <c r="K2122"/>
      <c r="L2122" s="92"/>
      <c r="M2122" s="92"/>
      <c r="N2122" s="92"/>
      <c r="P2122"/>
      <c r="Q2122"/>
      <c r="R2122"/>
      <c r="S2122"/>
      <c r="T2122"/>
      <c r="U2122"/>
      <c r="V2122"/>
    </row>
    <row r="2123" spans="3:22" s="14" customFormat="1" x14ac:dyDescent="0.3">
      <c r="C2123" s="90" t="s">
        <v>8570</v>
      </c>
      <c r="D2123" s="90" t="s">
        <v>8571</v>
      </c>
      <c r="E2123" s="90">
        <v>4032.56</v>
      </c>
      <c r="I2123"/>
      <c r="J2123"/>
      <c r="K2123"/>
      <c r="L2123" s="92"/>
      <c r="M2123" s="92"/>
      <c r="N2123" s="92"/>
      <c r="P2123"/>
      <c r="Q2123"/>
      <c r="R2123"/>
      <c r="S2123"/>
      <c r="T2123"/>
      <c r="U2123"/>
      <c r="V2123"/>
    </row>
    <row r="2124" spans="3:22" s="14" customFormat="1" x14ac:dyDescent="0.3">
      <c r="C2124" s="90" t="s">
        <v>8572</v>
      </c>
      <c r="D2124" s="90" t="s">
        <v>8573</v>
      </c>
      <c r="E2124" s="90">
        <v>20644.150000000001</v>
      </c>
      <c r="I2124"/>
      <c r="J2124"/>
      <c r="K2124"/>
      <c r="L2124" s="92"/>
      <c r="M2124" s="92"/>
      <c r="N2124" s="92"/>
      <c r="P2124"/>
      <c r="Q2124"/>
      <c r="R2124"/>
      <c r="S2124"/>
      <c r="T2124"/>
      <c r="U2124"/>
      <c r="V2124"/>
    </row>
    <row r="2125" spans="3:22" s="14" customFormat="1" x14ac:dyDescent="0.3">
      <c r="C2125" s="90" t="s">
        <v>8574</v>
      </c>
      <c r="D2125" s="90" t="s">
        <v>8575</v>
      </c>
      <c r="E2125" s="90">
        <v>18276.53</v>
      </c>
      <c r="I2125"/>
      <c r="J2125"/>
      <c r="K2125"/>
      <c r="L2125" s="92"/>
      <c r="M2125" s="92"/>
      <c r="N2125" s="92"/>
      <c r="P2125"/>
      <c r="Q2125"/>
      <c r="R2125"/>
      <c r="S2125"/>
      <c r="T2125"/>
      <c r="U2125"/>
      <c r="V2125"/>
    </row>
    <row r="2126" spans="3:22" s="14" customFormat="1" x14ac:dyDescent="0.3">
      <c r="C2126" s="90" t="s">
        <v>8576</v>
      </c>
      <c r="D2126" s="90" t="s">
        <v>8577</v>
      </c>
      <c r="E2126" s="90">
        <v>40297.040000000001</v>
      </c>
      <c r="I2126"/>
      <c r="J2126"/>
      <c r="K2126"/>
      <c r="L2126" s="92"/>
      <c r="M2126" s="92"/>
      <c r="N2126" s="92"/>
      <c r="P2126"/>
      <c r="Q2126"/>
      <c r="R2126"/>
      <c r="S2126"/>
      <c r="T2126"/>
      <c r="U2126"/>
      <c r="V2126"/>
    </row>
    <row r="2127" spans="3:22" s="14" customFormat="1" x14ac:dyDescent="0.3">
      <c r="C2127" s="90" t="s">
        <v>8578</v>
      </c>
      <c r="D2127" s="90" t="s">
        <v>8579</v>
      </c>
      <c r="E2127" s="90">
        <v>239.81</v>
      </c>
      <c r="I2127"/>
      <c r="J2127"/>
      <c r="K2127"/>
      <c r="L2127" s="92"/>
      <c r="M2127" s="92"/>
      <c r="N2127" s="92"/>
      <c r="P2127"/>
      <c r="Q2127"/>
      <c r="R2127"/>
      <c r="S2127"/>
      <c r="T2127"/>
      <c r="U2127"/>
      <c r="V2127"/>
    </row>
    <row r="2128" spans="3:22" s="14" customFormat="1" x14ac:dyDescent="0.3">
      <c r="C2128" s="90" t="s">
        <v>8580</v>
      </c>
      <c r="D2128" s="90" t="s">
        <v>8581</v>
      </c>
      <c r="E2128" s="90">
        <v>7198.76</v>
      </c>
      <c r="I2128"/>
      <c r="J2128"/>
      <c r="K2128"/>
      <c r="L2128" s="92"/>
      <c r="M2128" s="92"/>
      <c r="N2128" s="92"/>
      <c r="P2128"/>
      <c r="Q2128"/>
      <c r="R2128"/>
      <c r="S2128"/>
      <c r="T2128"/>
      <c r="U2128"/>
      <c r="V2128"/>
    </row>
    <row r="2129" spans="3:22" s="14" customFormat="1" x14ac:dyDescent="0.3">
      <c r="C2129" s="90" t="s">
        <v>8582</v>
      </c>
      <c r="D2129" s="90" t="s">
        <v>8583</v>
      </c>
      <c r="E2129" s="90">
        <v>35777.5</v>
      </c>
      <c r="I2129"/>
      <c r="J2129"/>
      <c r="K2129"/>
      <c r="L2129" s="92"/>
      <c r="M2129" s="92"/>
      <c r="N2129" s="92"/>
      <c r="P2129"/>
      <c r="Q2129"/>
      <c r="R2129"/>
      <c r="S2129"/>
      <c r="T2129"/>
      <c r="U2129"/>
      <c r="V2129"/>
    </row>
    <row r="2130" spans="3:22" s="14" customFormat="1" x14ac:dyDescent="0.3">
      <c r="C2130" s="90" t="s">
        <v>8584</v>
      </c>
      <c r="D2130" s="90" t="s">
        <v>8585</v>
      </c>
      <c r="E2130" s="90">
        <v>9981.2099999999991</v>
      </c>
      <c r="I2130"/>
      <c r="J2130"/>
      <c r="K2130"/>
      <c r="L2130" s="92"/>
      <c r="M2130" s="92"/>
      <c r="N2130" s="92"/>
      <c r="P2130"/>
      <c r="Q2130"/>
      <c r="R2130"/>
      <c r="S2130"/>
      <c r="T2130"/>
      <c r="U2130"/>
      <c r="V2130"/>
    </row>
    <row r="2131" spans="3:22" s="14" customFormat="1" x14ac:dyDescent="0.3">
      <c r="C2131" s="90" t="s">
        <v>8586</v>
      </c>
      <c r="D2131" s="90" t="s">
        <v>8587</v>
      </c>
      <c r="E2131" s="90">
        <v>26744.63</v>
      </c>
      <c r="I2131"/>
      <c r="J2131"/>
      <c r="K2131"/>
      <c r="L2131" s="92"/>
      <c r="M2131" s="92"/>
      <c r="N2131" s="92"/>
      <c r="P2131"/>
      <c r="Q2131"/>
      <c r="R2131"/>
      <c r="S2131"/>
      <c r="T2131"/>
      <c r="U2131"/>
      <c r="V2131"/>
    </row>
    <row r="2132" spans="3:22" s="14" customFormat="1" x14ac:dyDescent="0.3">
      <c r="C2132" s="90" t="s">
        <v>8588</v>
      </c>
      <c r="D2132" s="90" t="s">
        <v>8589</v>
      </c>
      <c r="E2132" s="90">
        <v>21611.5</v>
      </c>
      <c r="I2132"/>
      <c r="J2132"/>
      <c r="K2132"/>
      <c r="L2132" s="92"/>
      <c r="M2132" s="92"/>
      <c r="N2132" s="92"/>
      <c r="P2132"/>
      <c r="Q2132"/>
      <c r="R2132"/>
      <c r="S2132"/>
      <c r="T2132"/>
      <c r="U2132"/>
      <c r="V2132"/>
    </row>
    <row r="2133" spans="3:22" s="14" customFormat="1" x14ac:dyDescent="0.3">
      <c r="C2133" s="90" t="s">
        <v>8590</v>
      </c>
      <c r="D2133" s="90" t="s">
        <v>8591</v>
      </c>
      <c r="E2133" s="90">
        <v>19359.830000000002</v>
      </c>
      <c r="I2133"/>
      <c r="J2133"/>
      <c r="K2133"/>
      <c r="L2133" s="92"/>
      <c r="M2133" s="92"/>
      <c r="N2133" s="92"/>
      <c r="P2133"/>
      <c r="Q2133"/>
      <c r="R2133"/>
      <c r="S2133"/>
      <c r="T2133"/>
      <c r="U2133"/>
      <c r="V2133"/>
    </row>
    <row r="2134" spans="3:22" s="14" customFormat="1" x14ac:dyDescent="0.3">
      <c r="C2134" s="90" t="s">
        <v>8592</v>
      </c>
      <c r="D2134" s="90" t="s">
        <v>8593</v>
      </c>
      <c r="E2134" s="90">
        <v>8476.48</v>
      </c>
      <c r="I2134"/>
      <c r="J2134"/>
      <c r="K2134"/>
      <c r="L2134" s="92"/>
      <c r="M2134" s="92"/>
      <c r="N2134" s="92"/>
      <c r="P2134"/>
      <c r="Q2134"/>
      <c r="R2134"/>
      <c r="S2134"/>
      <c r="T2134"/>
      <c r="U2134"/>
      <c r="V2134"/>
    </row>
    <row r="2135" spans="3:22" s="14" customFormat="1" x14ac:dyDescent="0.3">
      <c r="C2135" s="90" t="s">
        <v>8594</v>
      </c>
      <c r="D2135" s="90" t="s">
        <v>8595</v>
      </c>
      <c r="E2135" s="90">
        <v>9752.6</v>
      </c>
      <c r="I2135"/>
      <c r="J2135"/>
      <c r="K2135"/>
      <c r="L2135" s="92"/>
      <c r="M2135" s="92"/>
      <c r="N2135" s="92"/>
      <c r="P2135"/>
      <c r="Q2135"/>
      <c r="R2135"/>
      <c r="S2135"/>
      <c r="T2135"/>
      <c r="U2135"/>
      <c r="V2135"/>
    </row>
    <row r="2136" spans="3:22" s="14" customFormat="1" x14ac:dyDescent="0.3">
      <c r="C2136" s="90" t="s">
        <v>8596</v>
      </c>
      <c r="D2136" s="90" t="s">
        <v>8597</v>
      </c>
      <c r="E2136" s="90">
        <v>7342.58</v>
      </c>
      <c r="I2136"/>
      <c r="J2136"/>
      <c r="K2136"/>
      <c r="L2136" s="92"/>
      <c r="M2136" s="92"/>
      <c r="N2136" s="92"/>
      <c r="P2136"/>
      <c r="Q2136"/>
      <c r="R2136"/>
      <c r="S2136"/>
      <c r="T2136"/>
      <c r="U2136"/>
      <c r="V2136"/>
    </row>
    <row r="2137" spans="3:22" s="14" customFormat="1" x14ac:dyDescent="0.3">
      <c r="C2137" s="90" t="s">
        <v>8598</v>
      </c>
      <c r="D2137" s="90" t="s">
        <v>8599</v>
      </c>
      <c r="E2137" s="90">
        <v>6750.6</v>
      </c>
      <c r="I2137"/>
      <c r="J2137"/>
      <c r="K2137"/>
      <c r="L2137" s="92"/>
      <c r="M2137" s="92"/>
      <c r="N2137" s="92"/>
      <c r="P2137"/>
      <c r="Q2137"/>
      <c r="R2137"/>
      <c r="S2137"/>
      <c r="T2137"/>
      <c r="U2137"/>
      <c r="V2137"/>
    </row>
    <row r="2138" spans="3:22" s="14" customFormat="1" x14ac:dyDescent="0.3">
      <c r="C2138" s="90" t="s">
        <v>8600</v>
      </c>
      <c r="D2138" s="90" t="s">
        <v>8601</v>
      </c>
      <c r="E2138" s="90">
        <v>9986.92</v>
      </c>
      <c r="I2138"/>
      <c r="J2138"/>
      <c r="K2138"/>
      <c r="L2138" s="92"/>
      <c r="M2138" s="92"/>
      <c r="N2138" s="92"/>
      <c r="P2138"/>
      <c r="Q2138"/>
      <c r="R2138"/>
      <c r="S2138"/>
      <c r="T2138"/>
      <c r="U2138"/>
      <c r="V2138"/>
    </row>
    <row r="2139" spans="3:22" s="14" customFormat="1" x14ac:dyDescent="0.3">
      <c r="C2139" s="90" t="s">
        <v>8602</v>
      </c>
      <c r="D2139" s="90" t="s">
        <v>8603</v>
      </c>
      <c r="E2139" s="90">
        <v>36264.410000000003</v>
      </c>
      <c r="I2139"/>
      <c r="J2139"/>
      <c r="K2139"/>
      <c r="L2139" s="92"/>
      <c r="M2139" s="92"/>
      <c r="N2139" s="92"/>
      <c r="P2139"/>
      <c r="Q2139"/>
      <c r="R2139"/>
      <c r="S2139"/>
      <c r="T2139"/>
      <c r="U2139"/>
      <c r="V2139"/>
    </row>
    <row r="2140" spans="3:22" s="14" customFormat="1" x14ac:dyDescent="0.3">
      <c r="C2140" s="90" t="s">
        <v>8604</v>
      </c>
      <c r="D2140" s="90" t="s">
        <v>8605</v>
      </c>
      <c r="E2140" s="90">
        <v>24028.46</v>
      </c>
      <c r="I2140"/>
      <c r="J2140"/>
      <c r="K2140"/>
      <c r="L2140" s="92"/>
      <c r="M2140" s="92"/>
      <c r="N2140" s="92"/>
      <c r="P2140"/>
      <c r="Q2140"/>
      <c r="R2140"/>
      <c r="S2140"/>
      <c r="T2140"/>
      <c r="U2140"/>
      <c r="V2140"/>
    </row>
    <row r="2141" spans="3:22" s="14" customFormat="1" x14ac:dyDescent="0.3">
      <c r="C2141" s="90" t="s">
        <v>8606</v>
      </c>
      <c r="D2141" s="90" t="s">
        <v>8607</v>
      </c>
      <c r="E2141" s="90">
        <v>12235.31</v>
      </c>
      <c r="I2141"/>
      <c r="J2141"/>
      <c r="K2141"/>
      <c r="L2141" s="92"/>
      <c r="M2141" s="92"/>
      <c r="N2141" s="92"/>
      <c r="P2141"/>
      <c r="Q2141"/>
      <c r="R2141"/>
      <c r="S2141"/>
      <c r="T2141"/>
      <c r="U2141"/>
      <c r="V2141"/>
    </row>
    <row r="2142" spans="3:22" s="14" customFormat="1" x14ac:dyDescent="0.3">
      <c r="C2142" s="90" t="s">
        <v>8608</v>
      </c>
      <c r="D2142" s="90" t="s">
        <v>8609</v>
      </c>
      <c r="E2142" s="90">
        <v>5234.74</v>
      </c>
      <c r="I2142"/>
      <c r="J2142"/>
      <c r="K2142"/>
      <c r="L2142" s="92"/>
      <c r="M2142" s="92"/>
      <c r="N2142" s="92"/>
      <c r="P2142"/>
      <c r="Q2142"/>
      <c r="R2142"/>
      <c r="S2142"/>
      <c r="T2142"/>
      <c r="U2142"/>
      <c r="V2142"/>
    </row>
    <row r="2143" spans="3:22" s="14" customFormat="1" x14ac:dyDescent="0.3">
      <c r="C2143" s="90" t="s">
        <v>8610</v>
      </c>
      <c r="D2143" s="90" t="s">
        <v>8611</v>
      </c>
      <c r="E2143" s="90">
        <v>29935.21</v>
      </c>
      <c r="I2143"/>
      <c r="J2143"/>
      <c r="K2143"/>
      <c r="L2143" s="92"/>
      <c r="M2143" s="92"/>
      <c r="N2143" s="92"/>
      <c r="P2143"/>
      <c r="Q2143"/>
      <c r="R2143"/>
      <c r="S2143"/>
      <c r="T2143"/>
      <c r="U2143"/>
      <c r="V2143"/>
    </row>
    <row r="2144" spans="3:22" s="14" customFormat="1" x14ac:dyDescent="0.3">
      <c r="C2144" s="90" t="s">
        <v>8612</v>
      </c>
      <c r="D2144" s="90" t="s">
        <v>8613</v>
      </c>
      <c r="E2144" s="90">
        <v>29679.91</v>
      </c>
      <c r="I2144"/>
      <c r="J2144"/>
      <c r="K2144"/>
      <c r="L2144" s="92"/>
      <c r="M2144" s="92"/>
      <c r="N2144" s="92"/>
      <c r="P2144"/>
      <c r="Q2144"/>
      <c r="R2144"/>
      <c r="S2144"/>
      <c r="T2144"/>
      <c r="U2144"/>
      <c r="V2144"/>
    </row>
    <row r="2145" spans="3:22" s="14" customFormat="1" x14ac:dyDescent="0.3">
      <c r="C2145" s="90" t="s">
        <v>8614</v>
      </c>
      <c r="D2145" s="90" t="s">
        <v>8615</v>
      </c>
      <c r="E2145" s="90">
        <v>100.1</v>
      </c>
      <c r="I2145"/>
      <c r="J2145"/>
      <c r="K2145"/>
      <c r="L2145" s="92"/>
      <c r="M2145" s="92"/>
      <c r="N2145" s="92"/>
      <c r="P2145"/>
      <c r="Q2145"/>
      <c r="R2145"/>
      <c r="S2145"/>
      <c r="T2145"/>
      <c r="U2145"/>
      <c r="V2145"/>
    </row>
    <row r="2146" spans="3:22" s="14" customFormat="1" x14ac:dyDescent="0.3">
      <c r="C2146" s="90" t="s">
        <v>8616</v>
      </c>
      <c r="D2146" s="90" t="s">
        <v>8617</v>
      </c>
      <c r="E2146" s="90">
        <v>20927.21</v>
      </c>
      <c r="I2146"/>
      <c r="J2146"/>
      <c r="K2146"/>
      <c r="L2146" s="92"/>
      <c r="M2146" s="92"/>
      <c r="N2146" s="92"/>
      <c r="P2146"/>
      <c r="Q2146"/>
      <c r="R2146"/>
      <c r="S2146"/>
      <c r="T2146"/>
      <c r="U2146"/>
      <c r="V2146"/>
    </row>
    <row r="2147" spans="3:22" s="14" customFormat="1" x14ac:dyDescent="0.3">
      <c r="C2147" s="90" t="s">
        <v>8618</v>
      </c>
      <c r="D2147" s="90" t="s">
        <v>8619</v>
      </c>
      <c r="E2147" s="90">
        <v>22682.15</v>
      </c>
      <c r="I2147"/>
      <c r="J2147"/>
      <c r="K2147"/>
      <c r="L2147" s="92"/>
      <c r="M2147" s="92"/>
      <c r="N2147" s="92"/>
      <c r="P2147"/>
      <c r="Q2147"/>
      <c r="R2147"/>
      <c r="S2147"/>
      <c r="T2147"/>
      <c r="U2147"/>
      <c r="V2147"/>
    </row>
    <row r="2148" spans="3:22" s="14" customFormat="1" x14ac:dyDescent="0.3">
      <c r="C2148" s="90" t="s">
        <v>8620</v>
      </c>
      <c r="D2148" s="90" t="s">
        <v>8621</v>
      </c>
      <c r="E2148" s="90">
        <v>17085.740000000002</v>
      </c>
      <c r="I2148"/>
      <c r="J2148"/>
      <c r="K2148"/>
      <c r="L2148" s="92"/>
      <c r="M2148" s="92"/>
      <c r="N2148" s="92"/>
      <c r="P2148"/>
      <c r="Q2148"/>
      <c r="R2148"/>
      <c r="S2148"/>
      <c r="T2148"/>
      <c r="U2148"/>
      <c r="V2148"/>
    </row>
    <row r="2149" spans="3:22" s="14" customFormat="1" x14ac:dyDescent="0.3">
      <c r="C2149" s="90" t="s">
        <v>8622</v>
      </c>
      <c r="D2149" s="90" t="s">
        <v>8623</v>
      </c>
      <c r="E2149" s="90">
        <v>32815</v>
      </c>
      <c r="I2149"/>
      <c r="J2149"/>
      <c r="K2149"/>
      <c r="L2149" s="92"/>
      <c r="M2149" s="92"/>
      <c r="N2149" s="92"/>
      <c r="P2149"/>
      <c r="Q2149"/>
      <c r="R2149"/>
      <c r="S2149"/>
      <c r="T2149"/>
      <c r="U2149"/>
      <c r="V2149"/>
    </row>
    <row r="2150" spans="3:22" s="14" customFormat="1" x14ac:dyDescent="0.3">
      <c r="C2150" s="90" t="s">
        <v>8624</v>
      </c>
      <c r="D2150" s="90" t="s">
        <v>8625</v>
      </c>
      <c r="E2150" s="90">
        <v>35027.440000000002</v>
      </c>
      <c r="I2150"/>
      <c r="J2150"/>
      <c r="K2150"/>
      <c r="L2150" s="92"/>
      <c r="M2150" s="92"/>
      <c r="N2150" s="92"/>
      <c r="P2150"/>
      <c r="Q2150"/>
      <c r="R2150"/>
      <c r="S2150"/>
      <c r="T2150"/>
      <c r="U2150"/>
      <c r="V2150"/>
    </row>
    <row r="2151" spans="3:22" s="14" customFormat="1" x14ac:dyDescent="0.3">
      <c r="C2151" s="90" t="s">
        <v>8626</v>
      </c>
      <c r="D2151" s="90" t="s">
        <v>8627</v>
      </c>
      <c r="E2151" s="90">
        <v>35027.440000000002</v>
      </c>
      <c r="I2151"/>
      <c r="J2151"/>
      <c r="K2151"/>
      <c r="L2151" s="92"/>
      <c r="M2151" s="92"/>
      <c r="N2151" s="92"/>
      <c r="P2151"/>
      <c r="Q2151"/>
      <c r="R2151"/>
      <c r="S2151"/>
      <c r="T2151"/>
      <c r="U2151"/>
      <c r="V2151"/>
    </row>
    <row r="2152" spans="3:22" s="14" customFormat="1" x14ac:dyDescent="0.3">
      <c r="C2152" s="90" t="s">
        <v>8628</v>
      </c>
      <c r="D2152" s="90" t="s">
        <v>8629</v>
      </c>
      <c r="E2152" s="90">
        <v>9064.57</v>
      </c>
      <c r="I2152"/>
      <c r="J2152"/>
      <c r="K2152"/>
      <c r="L2152" s="92"/>
      <c r="M2152" s="92"/>
      <c r="N2152" s="92"/>
      <c r="P2152"/>
      <c r="Q2152"/>
      <c r="R2152"/>
      <c r="S2152"/>
      <c r="T2152"/>
      <c r="U2152"/>
      <c r="V2152"/>
    </row>
    <row r="2153" spans="3:22" s="14" customFormat="1" x14ac:dyDescent="0.3">
      <c r="C2153" s="90" t="s">
        <v>8630</v>
      </c>
      <c r="D2153" s="90" t="s">
        <v>8631</v>
      </c>
      <c r="E2153" s="90">
        <v>9064.57</v>
      </c>
      <c r="I2153"/>
      <c r="J2153"/>
      <c r="K2153"/>
      <c r="L2153" s="92"/>
      <c r="M2153" s="92"/>
      <c r="N2153" s="92"/>
      <c r="P2153"/>
      <c r="Q2153"/>
      <c r="R2153"/>
      <c r="S2153"/>
      <c r="T2153"/>
      <c r="U2153"/>
      <c r="V2153"/>
    </row>
    <row r="2154" spans="3:22" s="14" customFormat="1" x14ac:dyDescent="0.3">
      <c r="C2154" s="90" t="s">
        <v>8632</v>
      </c>
      <c r="D2154" s="90" t="s">
        <v>8633</v>
      </c>
      <c r="E2154" s="90">
        <v>24568.42</v>
      </c>
      <c r="I2154"/>
      <c r="J2154"/>
      <c r="K2154"/>
      <c r="L2154" s="92"/>
      <c r="M2154" s="92"/>
      <c r="N2154" s="92"/>
      <c r="P2154"/>
      <c r="Q2154"/>
      <c r="R2154"/>
      <c r="S2154"/>
      <c r="T2154"/>
      <c r="U2154"/>
      <c r="V2154"/>
    </row>
    <row r="2155" spans="3:22" s="14" customFormat="1" x14ac:dyDescent="0.3">
      <c r="C2155" s="90" t="s">
        <v>8634</v>
      </c>
      <c r="D2155" s="90" t="s">
        <v>8635</v>
      </c>
      <c r="E2155" s="90">
        <v>362.73</v>
      </c>
      <c r="I2155"/>
      <c r="J2155"/>
      <c r="K2155"/>
      <c r="L2155" s="92"/>
      <c r="M2155" s="92"/>
      <c r="N2155" s="92"/>
      <c r="P2155"/>
      <c r="Q2155"/>
      <c r="R2155"/>
      <c r="S2155"/>
      <c r="T2155"/>
      <c r="U2155"/>
      <c r="V2155"/>
    </row>
    <row r="2156" spans="3:22" s="14" customFormat="1" x14ac:dyDescent="0.3">
      <c r="C2156" s="90" t="s">
        <v>8636</v>
      </c>
      <c r="D2156" s="90" t="s">
        <v>8637</v>
      </c>
      <c r="E2156" s="90">
        <v>19372.349999999999</v>
      </c>
      <c r="I2156"/>
      <c r="J2156"/>
      <c r="K2156"/>
      <c r="L2156" s="92"/>
      <c r="M2156" s="92"/>
      <c r="N2156" s="92"/>
      <c r="P2156"/>
      <c r="Q2156"/>
      <c r="R2156"/>
      <c r="S2156"/>
      <c r="T2156"/>
      <c r="U2156"/>
      <c r="V2156"/>
    </row>
    <row r="2157" spans="3:22" s="14" customFormat="1" x14ac:dyDescent="0.3">
      <c r="C2157" s="90" t="s">
        <v>8638</v>
      </c>
      <c r="D2157" s="90" t="s">
        <v>8639</v>
      </c>
      <c r="E2157" s="90">
        <v>17811.11</v>
      </c>
      <c r="I2157"/>
      <c r="J2157"/>
      <c r="K2157"/>
      <c r="L2157" s="92"/>
      <c r="M2157" s="92"/>
      <c r="N2157" s="92"/>
      <c r="P2157"/>
      <c r="Q2157"/>
      <c r="R2157"/>
      <c r="S2157"/>
      <c r="T2157"/>
      <c r="U2157"/>
      <c r="V2157"/>
    </row>
    <row r="2158" spans="3:22" s="14" customFormat="1" x14ac:dyDescent="0.3">
      <c r="C2158" s="90" t="s">
        <v>8640</v>
      </c>
      <c r="D2158" s="90" t="s">
        <v>8641</v>
      </c>
      <c r="E2158" s="90">
        <v>2384.0700000000002</v>
      </c>
      <c r="I2158"/>
      <c r="J2158"/>
      <c r="K2158"/>
      <c r="L2158" s="92"/>
      <c r="M2158" s="92"/>
      <c r="N2158" s="92"/>
      <c r="P2158"/>
      <c r="Q2158"/>
      <c r="R2158"/>
      <c r="S2158"/>
      <c r="T2158"/>
      <c r="U2158"/>
      <c r="V2158"/>
    </row>
    <row r="2159" spans="3:22" s="14" customFormat="1" x14ac:dyDescent="0.3">
      <c r="C2159" s="90" t="s">
        <v>8642</v>
      </c>
      <c r="D2159" s="90" t="s">
        <v>8643</v>
      </c>
      <c r="E2159" s="90">
        <v>2384.0700000000002</v>
      </c>
      <c r="I2159"/>
      <c r="J2159"/>
      <c r="K2159"/>
      <c r="L2159" s="92"/>
      <c r="M2159" s="92"/>
      <c r="N2159" s="92"/>
      <c r="P2159"/>
      <c r="Q2159"/>
      <c r="R2159"/>
      <c r="S2159"/>
      <c r="T2159"/>
      <c r="U2159"/>
      <c r="V2159"/>
    </row>
    <row r="2160" spans="3:22" s="14" customFormat="1" x14ac:dyDescent="0.3">
      <c r="C2160" s="90" t="s">
        <v>8644</v>
      </c>
      <c r="D2160" s="90" t="s">
        <v>8645</v>
      </c>
      <c r="E2160" s="90">
        <v>1463.71</v>
      </c>
      <c r="I2160"/>
      <c r="J2160"/>
      <c r="K2160"/>
      <c r="L2160" s="92"/>
      <c r="M2160" s="92"/>
      <c r="N2160" s="92"/>
      <c r="P2160"/>
      <c r="Q2160"/>
      <c r="R2160"/>
      <c r="S2160"/>
      <c r="T2160"/>
      <c r="U2160"/>
      <c r="V2160"/>
    </row>
    <row r="2161" spans="3:22" s="14" customFormat="1" x14ac:dyDescent="0.3">
      <c r="C2161" s="90" t="s">
        <v>8646</v>
      </c>
      <c r="D2161" s="90" t="s">
        <v>8647</v>
      </c>
      <c r="E2161" s="90">
        <v>26877.35</v>
      </c>
      <c r="I2161"/>
      <c r="J2161"/>
      <c r="K2161"/>
      <c r="L2161" s="92"/>
      <c r="M2161" s="92"/>
      <c r="N2161" s="92"/>
      <c r="P2161"/>
      <c r="Q2161"/>
      <c r="R2161"/>
      <c r="S2161"/>
      <c r="T2161"/>
      <c r="U2161"/>
      <c r="V2161"/>
    </row>
    <row r="2162" spans="3:22" s="14" customFormat="1" x14ac:dyDescent="0.3">
      <c r="C2162" s="90" t="s">
        <v>8648</v>
      </c>
      <c r="D2162" s="90" t="s">
        <v>8649</v>
      </c>
      <c r="E2162" s="90">
        <v>6377.8</v>
      </c>
      <c r="I2162"/>
      <c r="J2162"/>
      <c r="K2162"/>
      <c r="L2162" s="92"/>
      <c r="M2162" s="92"/>
      <c r="N2162" s="92"/>
      <c r="P2162"/>
      <c r="Q2162"/>
      <c r="R2162"/>
      <c r="S2162"/>
      <c r="T2162"/>
      <c r="U2162"/>
      <c r="V2162"/>
    </row>
    <row r="2163" spans="3:22" s="14" customFormat="1" x14ac:dyDescent="0.3">
      <c r="C2163" s="90" t="s">
        <v>8650</v>
      </c>
      <c r="D2163" s="90" t="s">
        <v>8651</v>
      </c>
      <c r="E2163" s="90">
        <v>6349.2</v>
      </c>
      <c r="I2163"/>
      <c r="J2163"/>
      <c r="K2163"/>
      <c r="L2163" s="92"/>
      <c r="M2163" s="92"/>
      <c r="N2163" s="92"/>
      <c r="P2163"/>
      <c r="Q2163"/>
      <c r="R2163"/>
      <c r="S2163"/>
      <c r="T2163"/>
      <c r="U2163"/>
      <c r="V2163"/>
    </row>
    <row r="2164" spans="3:22" s="14" customFormat="1" x14ac:dyDescent="0.3">
      <c r="C2164" s="90" t="s">
        <v>8652</v>
      </c>
      <c r="D2164" s="90" t="s">
        <v>8653</v>
      </c>
      <c r="E2164" s="90">
        <v>5577</v>
      </c>
      <c r="I2164"/>
      <c r="J2164"/>
      <c r="K2164"/>
      <c r="L2164" s="92"/>
      <c r="M2164" s="92"/>
      <c r="N2164" s="92"/>
      <c r="P2164"/>
      <c r="Q2164"/>
      <c r="R2164"/>
      <c r="S2164"/>
      <c r="T2164"/>
      <c r="U2164"/>
      <c r="V2164"/>
    </row>
    <row r="2165" spans="3:22" s="14" customFormat="1" x14ac:dyDescent="0.3">
      <c r="C2165" s="90" t="s">
        <v>8654</v>
      </c>
      <c r="D2165" s="90" t="s">
        <v>8655</v>
      </c>
      <c r="E2165" s="90">
        <v>17563.759999999998</v>
      </c>
      <c r="I2165"/>
      <c r="J2165"/>
      <c r="K2165"/>
      <c r="L2165" s="92"/>
      <c r="M2165" s="92"/>
      <c r="N2165" s="92"/>
      <c r="P2165"/>
      <c r="Q2165"/>
      <c r="R2165"/>
      <c r="S2165"/>
      <c r="T2165"/>
      <c r="U2165"/>
      <c r="V2165"/>
    </row>
    <row r="2166" spans="3:22" s="14" customFormat="1" x14ac:dyDescent="0.3">
      <c r="C2166" s="90" t="s">
        <v>8656</v>
      </c>
      <c r="D2166" s="90" t="s">
        <v>8657</v>
      </c>
      <c r="E2166" s="90">
        <v>14571.24</v>
      </c>
      <c r="I2166"/>
      <c r="J2166"/>
      <c r="K2166"/>
      <c r="L2166" s="92"/>
      <c r="M2166" s="92"/>
      <c r="N2166" s="92"/>
      <c r="P2166"/>
      <c r="Q2166"/>
      <c r="R2166"/>
      <c r="S2166"/>
      <c r="T2166"/>
      <c r="U2166"/>
      <c r="V2166"/>
    </row>
    <row r="2167" spans="3:22" s="14" customFormat="1" x14ac:dyDescent="0.3">
      <c r="C2167" s="90" t="s">
        <v>8658</v>
      </c>
      <c r="D2167" s="90" t="s">
        <v>8659</v>
      </c>
      <c r="E2167" s="90">
        <v>27643.24</v>
      </c>
      <c r="I2167"/>
      <c r="J2167"/>
      <c r="K2167"/>
      <c r="L2167" s="92"/>
      <c r="M2167" s="92"/>
      <c r="N2167" s="92"/>
      <c r="P2167"/>
      <c r="Q2167"/>
      <c r="R2167"/>
      <c r="S2167"/>
      <c r="T2167"/>
      <c r="U2167"/>
      <c r="V2167"/>
    </row>
    <row r="2168" spans="3:22" s="14" customFormat="1" x14ac:dyDescent="0.3">
      <c r="C2168" s="90" t="s">
        <v>8660</v>
      </c>
      <c r="D2168" s="90" t="s">
        <v>8661</v>
      </c>
      <c r="E2168" s="90">
        <v>715.17</v>
      </c>
      <c r="I2168"/>
      <c r="J2168"/>
      <c r="K2168"/>
      <c r="L2168" s="92"/>
      <c r="M2168" s="92"/>
      <c r="N2168" s="92"/>
      <c r="P2168"/>
      <c r="Q2168"/>
      <c r="R2168"/>
      <c r="S2168"/>
      <c r="T2168"/>
      <c r="U2168"/>
      <c r="V2168"/>
    </row>
    <row r="2169" spans="3:22" s="14" customFormat="1" x14ac:dyDescent="0.3">
      <c r="C2169" s="90" t="s">
        <v>8662</v>
      </c>
      <c r="D2169" s="90" t="s">
        <v>8663</v>
      </c>
      <c r="E2169" s="90">
        <v>15059.06</v>
      </c>
      <c r="I2169"/>
      <c r="J2169"/>
      <c r="K2169"/>
      <c r="L2169" s="92"/>
      <c r="M2169" s="92"/>
      <c r="N2169" s="92"/>
      <c r="P2169"/>
      <c r="Q2169"/>
      <c r="R2169"/>
      <c r="S2169"/>
      <c r="T2169"/>
      <c r="U2169"/>
      <c r="V2169"/>
    </row>
    <row r="2170" spans="3:22" s="14" customFormat="1" x14ac:dyDescent="0.3">
      <c r="C2170" s="90" t="s">
        <v>8664</v>
      </c>
      <c r="D2170" s="90" t="s">
        <v>8665</v>
      </c>
      <c r="E2170" s="90">
        <v>17541.62</v>
      </c>
      <c r="I2170"/>
      <c r="J2170"/>
      <c r="K2170"/>
      <c r="L2170" s="92"/>
      <c r="M2170" s="92"/>
      <c r="N2170" s="92"/>
      <c r="P2170"/>
      <c r="Q2170"/>
      <c r="R2170"/>
      <c r="S2170"/>
      <c r="T2170"/>
      <c r="U2170"/>
      <c r="V2170"/>
    </row>
    <row r="2171" spans="3:22" s="14" customFormat="1" x14ac:dyDescent="0.3">
      <c r="C2171" s="90" t="s">
        <v>8666</v>
      </c>
      <c r="D2171" s="90" t="s">
        <v>8667</v>
      </c>
      <c r="E2171" s="90">
        <v>6324.55</v>
      </c>
      <c r="I2171"/>
      <c r="J2171"/>
      <c r="K2171"/>
      <c r="L2171" s="92"/>
      <c r="M2171" s="92"/>
      <c r="N2171" s="92"/>
      <c r="P2171"/>
      <c r="Q2171"/>
      <c r="R2171"/>
      <c r="S2171"/>
      <c r="T2171"/>
      <c r="U2171"/>
      <c r="V2171"/>
    </row>
    <row r="2172" spans="3:22" s="14" customFormat="1" x14ac:dyDescent="0.3">
      <c r="C2172" s="90" t="s">
        <v>8668</v>
      </c>
      <c r="D2172" s="90" t="s">
        <v>8669</v>
      </c>
      <c r="E2172" s="90">
        <v>17543.05</v>
      </c>
      <c r="I2172"/>
      <c r="J2172"/>
      <c r="K2172"/>
      <c r="L2172" s="92"/>
      <c r="M2172" s="92"/>
      <c r="N2172" s="92"/>
      <c r="P2172"/>
      <c r="Q2172"/>
      <c r="R2172"/>
      <c r="S2172"/>
      <c r="T2172"/>
      <c r="U2172"/>
      <c r="V2172"/>
    </row>
    <row r="2173" spans="3:22" s="14" customFormat="1" x14ac:dyDescent="0.3">
      <c r="C2173" s="90" t="s">
        <v>8670</v>
      </c>
      <c r="D2173" s="90" t="s">
        <v>8671</v>
      </c>
      <c r="E2173" s="90">
        <v>388.32</v>
      </c>
      <c r="I2173"/>
      <c r="J2173"/>
      <c r="K2173"/>
      <c r="L2173" s="92"/>
      <c r="M2173" s="92"/>
      <c r="N2173" s="92"/>
      <c r="P2173"/>
      <c r="Q2173"/>
      <c r="R2173"/>
      <c r="S2173"/>
      <c r="T2173"/>
      <c r="U2173"/>
      <c r="V2173"/>
    </row>
    <row r="2174" spans="3:22" s="14" customFormat="1" x14ac:dyDescent="0.3">
      <c r="C2174" s="90" t="s">
        <v>8672</v>
      </c>
      <c r="D2174" s="90" t="s">
        <v>8673</v>
      </c>
      <c r="E2174" s="90">
        <v>10967.74</v>
      </c>
      <c r="I2174"/>
      <c r="J2174"/>
      <c r="K2174"/>
      <c r="L2174" s="92"/>
      <c r="M2174" s="92"/>
      <c r="N2174" s="92"/>
      <c r="P2174"/>
      <c r="Q2174"/>
      <c r="R2174"/>
      <c r="S2174"/>
      <c r="T2174"/>
      <c r="U2174"/>
      <c r="V2174"/>
    </row>
    <row r="2175" spans="3:22" s="14" customFormat="1" x14ac:dyDescent="0.3">
      <c r="C2175" s="90" t="s">
        <v>8674</v>
      </c>
      <c r="D2175" s="90" t="s">
        <v>8675</v>
      </c>
      <c r="E2175" s="90">
        <v>6402.65</v>
      </c>
      <c r="I2175"/>
      <c r="J2175"/>
      <c r="K2175"/>
      <c r="L2175" s="92"/>
      <c r="M2175" s="92"/>
      <c r="N2175" s="92"/>
      <c r="P2175"/>
      <c r="Q2175"/>
      <c r="R2175"/>
      <c r="S2175"/>
      <c r="T2175"/>
      <c r="U2175"/>
      <c r="V2175"/>
    </row>
    <row r="2176" spans="3:22" s="14" customFormat="1" x14ac:dyDescent="0.3">
      <c r="C2176" s="90" t="s">
        <v>8676</v>
      </c>
      <c r="D2176" s="90" t="s">
        <v>8677</v>
      </c>
      <c r="E2176" s="90">
        <v>6147.98</v>
      </c>
      <c r="I2176"/>
      <c r="J2176"/>
      <c r="K2176"/>
      <c r="L2176" s="92"/>
      <c r="M2176" s="92"/>
      <c r="N2176" s="92"/>
      <c r="P2176"/>
      <c r="Q2176"/>
      <c r="R2176"/>
      <c r="S2176"/>
      <c r="T2176"/>
      <c r="U2176"/>
      <c r="V2176"/>
    </row>
    <row r="2177" spans="3:22" s="14" customFormat="1" x14ac:dyDescent="0.3">
      <c r="C2177" s="90" t="s">
        <v>8678</v>
      </c>
      <c r="D2177" s="90" t="s">
        <v>8679</v>
      </c>
      <c r="E2177" s="90">
        <v>40774.83</v>
      </c>
      <c r="I2177"/>
      <c r="J2177"/>
      <c r="K2177"/>
      <c r="L2177" s="92"/>
      <c r="M2177" s="92"/>
      <c r="N2177" s="92"/>
      <c r="P2177"/>
      <c r="Q2177"/>
      <c r="R2177"/>
      <c r="S2177"/>
      <c r="T2177"/>
      <c r="U2177"/>
      <c r="V2177"/>
    </row>
    <row r="2178" spans="3:22" s="14" customFormat="1" x14ac:dyDescent="0.3">
      <c r="C2178" s="90" t="s">
        <v>8680</v>
      </c>
      <c r="D2178" s="90" t="s">
        <v>8681</v>
      </c>
      <c r="E2178" s="90">
        <v>21102.14</v>
      </c>
      <c r="I2178"/>
      <c r="J2178"/>
      <c r="K2178"/>
      <c r="L2178" s="92"/>
      <c r="M2178" s="92"/>
      <c r="N2178" s="92"/>
      <c r="P2178"/>
      <c r="Q2178"/>
      <c r="R2178"/>
      <c r="S2178"/>
      <c r="T2178"/>
      <c r="U2178"/>
      <c r="V2178"/>
    </row>
    <row r="2179" spans="3:22" s="14" customFormat="1" x14ac:dyDescent="0.3">
      <c r="C2179" s="90" t="s">
        <v>8682</v>
      </c>
      <c r="D2179" s="90" t="s">
        <v>8683</v>
      </c>
      <c r="E2179" s="90">
        <v>10574.85</v>
      </c>
      <c r="I2179"/>
      <c r="J2179"/>
      <c r="K2179"/>
      <c r="L2179" s="92"/>
      <c r="M2179" s="92"/>
      <c r="N2179" s="92"/>
      <c r="P2179"/>
      <c r="Q2179"/>
      <c r="R2179"/>
      <c r="S2179"/>
      <c r="T2179"/>
      <c r="U2179"/>
      <c r="V2179"/>
    </row>
    <row r="2180" spans="3:22" s="14" customFormat="1" x14ac:dyDescent="0.3">
      <c r="C2180" s="90" t="s">
        <v>8684</v>
      </c>
      <c r="D2180" s="90" t="s">
        <v>8683</v>
      </c>
      <c r="E2180" s="90">
        <v>9466.6</v>
      </c>
      <c r="I2180"/>
      <c r="J2180"/>
      <c r="K2180"/>
      <c r="L2180" s="92"/>
      <c r="M2180" s="92"/>
      <c r="N2180" s="92"/>
      <c r="P2180"/>
      <c r="Q2180"/>
      <c r="R2180"/>
      <c r="S2180"/>
      <c r="T2180"/>
      <c r="U2180"/>
      <c r="V2180"/>
    </row>
    <row r="2181" spans="3:22" s="14" customFormat="1" x14ac:dyDescent="0.3">
      <c r="C2181" s="90" t="s">
        <v>8685</v>
      </c>
      <c r="D2181" s="90" t="s">
        <v>8686</v>
      </c>
      <c r="E2181" s="90">
        <v>6120.4</v>
      </c>
      <c r="I2181"/>
      <c r="J2181"/>
      <c r="K2181"/>
      <c r="L2181" s="92"/>
      <c r="M2181" s="92"/>
      <c r="N2181" s="92"/>
      <c r="P2181"/>
      <c r="Q2181"/>
      <c r="R2181"/>
      <c r="S2181"/>
      <c r="T2181"/>
      <c r="U2181"/>
      <c r="V2181"/>
    </row>
    <row r="2182" spans="3:22" s="14" customFormat="1" x14ac:dyDescent="0.3">
      <c r="C2182" s="90" t="s">
        <v>8687</v>
      </c>
      <c r="D2182" s="90" t="s">
        <v>8688</v>
      </c>
      <c r="E2182" s="90">
        <v>7579</v>
      </c>
      <c r="I2182"/>
      <c r="J2182"/>
      <c r="K2182"/>
      <c r="L2182" s="92"/>
      <c r="M2182" s="92"/>
      <c r="N2182" s="92"/>
      <c r="P2182"/>
      <c r="Q2182"/>
      <c r="R2182"/>
      <c r="S2182"/>
      <c r="T2182"/>
      <c r="U2182"/>
      <c r="V2182"/>
    </row>
    <row r="2183" spans="3:22" s="14" customFormat="1" x14ac:dyDescent="0.3">
      <c r="C2183" s="90" t="s">
        <v>8689</v>
      </c>
      <c r="D2183" s="90" t="s">
        <v>8690</v>
      </c>
      <c r="E2183" s="90">
        <v>23126.880000000001</v>
      </c>
      <c r="I2183"/>
      <c r="J2183"/>
      <c r="K2183"/>
      <c r="L2183" s="92"/>
      <c r="M2183" s="92"/>
      <c r="N2183" s="92"/>
      <c r="P2183"/>
      <c r="Q2183"/>
      <c r="R2183"/>
      <c r="S2183"/>
      <c r="T2183"/>
      <c r="U2183"/>
      <c r="V2183"/>
    </row>
    <row r="2184" spans="3:22" s="14" customFormat="1" x14ac:dyDescent="0.3">
      <c r="C2184" s="90" t="s">
        <v>8691</v>
      </c>
      <c r="D2184" s="90" t="s">
        <v>8692</v>
      </c>
      <c r="E2184" s="90">
        <v>12298</v>
      </c>
      <c r="I2184"/>
      <c r="J2184"/>
      <c r="K2184"/>
      <c r="L2184" s="92"/>
      <c r="M2184" s="92"/>
      <c r="N2184" s="92"/>
      <c r="P2184"/>
      <c r="Q2184"/>
      <c r="R2184"/>
      <c r="S2184"/>
      <c r="T2184"/>
      <c r="U2184"/>
      <c r="V2184"/>
    </row>
    <row r="2185" spans="3:22" s="14" customFormat="1" x14ac:dyDescent="0.3">
      <c r="C2185" s="90" t="s">
        <v>8693</v>
      </c>
      <c r="D2185" s="90" t="s">
        <v>8694</v>
      </c>
      <c r="E2185" s="90">
        <v>28786.29</v>
      </c>
      <c r="I2185"/>
      <c r="J2185"/>
      <c r="K2185"/>
      <c r="L2185" s="92"/>
      <c r="M2185" s="92"/>
      <c r="N2185" s="92"/>
      <c r="P2185"/>
      <c r="Q2185"/>
      <c r="R2185"/>
      <c r="S2185"/>
      <c r="T2185"/>
      <c r="U2185"/>
      <c r="V2185"/>
    </row>
    <row r="2186" spans="3:22" s="14" customFormat="1" x14ac:dyDescent="0.3">
      <c r="C2186" s="90" t="s">
        <v>8695</v>
      </c>
      <c r="D2186" s="90" t="s">
        <v>8696</v>
      </c>
      <c r="E2186" s="90">
        <v>4833.3999999999996</v>
      </c>
      <c r="I2186"/>
      <c r="J2186"/>
      <c r="K2186"/>
      <c r="L2186" s="92"/>
      <c r="M2186" s="92"/>
      <c r="N2186" s="92"/>
      <c r="P2186"/>
      <c r="Q2186"/>
      <c r="R2186"/>
      <c r="S2186"/>
      <c r="T2186"/>
      <c r="U2186"/>
      <c r="V2186"/>
    </row>
    <row r="2187" spans="3:22" s="14" customFormat="1" x14ac:dyDescent="0.3">
      <c r="C2187" s="90" t="s">
        <v>8697</v>
      </c>
      <c r="D2187" s="90" t="s">
        <v>8698</v>
      </c>
      <c r="E2187" s="90">
        <v>856.34</v>
      </c>
      <c r="I2187"/>
      <c r="J2187"/>
      <c r="K2187"/>
      <c r="L2187" s="92"/>
      <c r="M2187" s="92"/>
      <c r="N2187" s="92"/>
      <c r="P2187"/>
      <c r="Q2187"/>
      <c r="R2187"/>
      <c r="S2187"/>
      <c r="T2187"/>
      <c r="U2187"/>
      <c r="V2187"/>
    </row>
    <row r="2188" spans="3:22" s="14" customFormat="1" x14ac:dyDescent="0.3">
      <c r="C2188" s="90" t="s">
        <v>8699</v>
      </c>
      <c r="D2188" s="90" t="s">
        <v>8700</v>
      </c>
      <c r="E2188" s="90">
        <v>2926.58</v>
      </c>
      <c r="I2188"/>
      <c r="J2188"/>
      <c r="K2188"/>
      <c r="L2188" s="92"/>
      <c r="M2188" s="92"/>
      <c r="N2188" s="92"/>
      <c r="P2188"/>
      <c r="Q2188"/>
      <c r="R2188"/>
      <c r="S2188"/>
      <c r="T2188"/>
      <c r="U2188"/>
      <c r="V2188"/>
    </row>
    <row r="2189" spans="3:22" s="14" customFormat="1" x14ac:dyDescent="0.3">
      <c r="C2189" s="90" t="s">
        <v>8701</v>
      </c>
      <c r="D2189" s="90" t="s">
        <v>8702</v>
      </c>
      <c r="E2189" s="90">
        <v>80595.039999999994</v>
      </c>
      <c r="I2189"/>
      <c r="J2189"/>
      <c r="K2189"/>
      <c r="L2189" s="92"/>
      <c r="M2189" s="92"/>
      <c r="N2189" s="92"/>
      <c r="P2189"/>
      <c r="Q2189"/>
      <c r="R2189"/>
      <c r="S2189"/>
      <c r="T2189"/>
      <c r="U2189"/>
      <c r="V2189"/>
    </row>
    <row r="2190" spans="3:22" s="14" customFormat="1" x14ac:dyDescent="0.3">
      <c r="C2190" s="90" t="s">
        <v>8703</v>
      </c>
      <c r="D2190" s="90" t="s">
        <v>8704</v>
      </c>
      <c r="E2190" s="90">
        <v>74356.740000000005</v>
      </c>
      <c r="I2190"/>
      <c r="J2190"/>
      <c r="K2190"/>
      <c r="L2190" s="92"/>
      <c r="M2190" s="92"/>
      <c r="N2190" s="92"/>
      <c r="P2190"/>
      <c r="Q2190"/>
      <c r="R2190"/>
      <c r="S2190"/>
      <c r="T2190"/>
      <c r="U2190"/>
      <c r="V2190"/>
    </row>
    <row r="2191" spans="3:22" s="14" customFormat="1" x14ac:dyDescent="0.3">
      <c r="C2191" s="90" t="s">
        <v>8705</v>
      </c>
      <c r="D2191" s="90" t="s">
        <v>8706</v>
      </c>
      <c r="E2191" s="90">
        <v>4886.55</v>
      </c>
      <c r="I2191"/>
      <c r="J2191"/>
      <c r="K2191"/>
      <c r="L2191" s="92"/>
      <c r="M2191" s="92"/>
      <c r="N2191" s="92"/>
      <c r="P2191"/>
      <c r="Q2191"/>
      <c r="R2191"/>
      <c r="S2191"/>
      <c r="T2191"/>
      <c r="U2191"/>
      <c r="V2191"/>
    </row>
    <row r="2192" spans="3:22" s="14" customFormat="1" x14ac:dyDescent="0.3">
      <c r="C2192" s="90" t="s">
        <v>8707</v>
      </c>
      <c r="D2192" s="90" t="s">
        <v>8708</v>
      </c>
      <c r="E2192" s="90">
        <v>30220.73</v>
      </c>
      <c r="I2192"/>
      <c r="J2192"/>
      <c r="K2192"/>
      <c r="L2192" s="92"/>
      <c r="M2192" s="92"/>
      <c r="N2192" s="92"/>
      <c r="P2192"/>
      <c r="Q2192"/>
      <c r="R2192"/>
      <c r="S2192"/>
      <c r="T2192"/>
      <c r="U2192"/>
      <c r="V2192"/>
    </row>
    <row r="2193" spans="3:22" s="14" customFormat="1" x14ac:dyDescent="0.3">
      <c r="C2193" s="90" t="s">
        <v>8709</v>
      </c>
      <c r="D2193" s="90" t="s">
        <v>8710</v>
      </c>
      <c r="E2193" s="90">
        <v>65478.7</v>
      </c>
      <c r="I2193"/>
      <c r="J2193"/>
      <c r="K2193"/>
      <c r="L2193" s="92"/>
      <c r="M2193" s="92"/>
      <c r="N2193" s="92"/>
      <c r="P2193"/>
      <c r="Q2193"/>
      <c r="R2193"/>
      <c r="S2193"/>
      <c r="T2193"/>
      <c r="U2193"/>
      <c r="V2193"/>
    </row>
    <row r="2194" spans="3:22" s="14" customFormat="1" x14ac:dyDescent="0.3">
      <c r="C2194" s="90" t="s">
        <v>8711</v>
      </c>
      <c r="D2194" s="90" t="s">
        <v>8712</v>
      </c>
      <c r="E2194" s="90">
        <v>2574</v>
      </c>
      <c r="I2194"/>
      <c r="J2194"/>
      <c r="K2194"/>
      <c r="L2194" s="92"/>
      <c r="M2194" s="92"/>
      <c r="N2194" s="92"/>
      <c r="P2194"/>
      <c r="Q2194"/>
      <c r="R2194"/>
      <c r="S2194"/>
      <c r="T2194"/>
      <c r="U2194"/>
      <c r="V2194"/>
    </row>
    <row r="2195" spans="3:22" s="14" customFormat="1" x14ac:dyDescent="0.3">
      <c r="C2195" s="90" t="s">
        <v>8713</v>
      </c>
      <c r="D2195" s="90" t="s">
        <v>8714</v>
      </c>
      <c r="E2195" s="90">
        <v>4204.2</v>
      </c>
      <c r="I2195"/>
      <c r="J2195"/>
      <c r="K2195"/>
      <c r="L2195" s="92"/>
      <c r="M2195" s="92"/>
      <c r="N2195" s="92"/>
      <c r="P2195"/>
      <c r="Q2195"/>
      <c r="R2195"/>
      <c r="S2195"/>
      <c r="T2195"/>
      <c r="U2195"/>
      <c r="V2195"/>
    </row>
    <row r="2196" spans="3:22" s="14" customFormat="1" x14ac:dyDescent="0.3">
      <c r="C2196" s="90" t="s">
        <v>8715</v>
      </c>
      <c r="D2196" s="90" t="s">
        <v>8716</v>
      </c>
      <c r="E2196" s="90">
        <v>55409.45</v>
      </c>
      <c r="I2196"/>
      <c r="J2196"/>
      <c r="K2196"/>
      <c r="L2196" s="92"/>
      <c r="M2196" s="92"/>
      <c r="N2196" s="92"/>
      <c r="P2196"/>
      <c r="Q2196"/>
      <c r="R2196"/>
      <c r="S2196"/>
      <c r="T2196"/>
      <c r="U2196"/>
      <c r="V2196"/>
    </row>
    <row r="2197" spans="3:22" s="14" customFormat="1" x14ac:dyDescent="0.3">
      <c r="C2197" s="90" t="s">
        <v>8717</v>
      </c>
      <c r="D2197" s="90" t="s">
        <v>8718</v>
      </c>
      <c r="E2197" s="90">
        <v>25391.45</v>
      </c>
      <c r="I2197"/>
      <c r="J2197"/>
      <c r="K2197"/>
      <c r="L2197" s="92"/>
      <c r="M2197" s="92"/>
      <c r="N2197" s="92"/>
      <c r="P2197"/>
      <c r="Q2197"/>
      <c r="R2197"/>
      <c r="S2197"/>
      <c r="T2197"/>
      <c r="U2197"/>
      <c r="V2197"/>
    </row>
    <row r="2198" spans="3:22" s="14" customFormat="1" x14ac:dyDescent="0.3">
      <c r="C2198" s="90" t="s">
        <v>8719</v>
      </c>
      <c r="D2198" s="90" t="s">
        <v>8720</v>
      </c>
      <c r="E2198" s="90">
        <v>7244.19</v>
      </c>
      <c r="I2198"/>
      <c r="J2198"/>
      <c r="K2198"/>
      <c r="L2198" s="92"/>
      <c r="M2198" s="92"/>
      <c r="N2198" s="92"/>
      <c r="P2198"/>
      <c r="Q2198"/>
      <c r="R2198"/>
      <c r="S2198"/>
      <c r="T2198"/>
      <c r="U2198"/>
      <c r="V2198"/>
    </row>
    <row r="2199" spans="3:22" s="14" customFormat="1" x14ac:dyDescent="0.3">
      <c r="C2199" s="90" t="s">
        <v>8721</v>
      </c>
      <c r="D2199" s="90" t="s">
        <v>8722</v>
      </c>
      <c r="E2199" s="90">
        <v>140851.24</v>
      </c>
      <c r="I2199"/>
      <c r="J2199"/>
      <c r="K2199"/>
      <c r="L2199" s="92"/>
      <c r="M2199" s="92"/>
      <c r="N2199" s="92"/>
      <c r="P2199"/>
      <c r="Q2199"/>
      <c r="R2199"/>
      <c r="S2199"/>
      <c r="T2199"/>
      <c r="U2199"/>
      <c r="V2199"/>
    </row>
    <row r="2200" spans="3:22" s="14" customFormat="1" x14ac:dyDescent="0.3">
      <c r="C2200" s="90" t="s">
        <v>8723</v>
      </c>
      <c r="D2200" s="90" t="s">
        <v>8724</v>
      </c>
      <c r="E2200" s="90">
        <v>4890.6000000000004</v>
      </c>
      <c r="I2200"/>
      <c r="J2200"/>
      <c r="K2200"/>
      <c r="L2200" s="92"/>
      <c r="M2200" s="92"/>
      <c r="N2200" s="92"/>
      <c r="P2200"/>
      <c r="Q2200"/>
      <c r="R2200"/>
      <c r="S2200"/>
      <c r="T2200"/>
      <c r="U2200"/>
      <c r="V2200"/>
    </row>
    <row r="2201" spans="3:22" s="14" customFormat="1" x14ac:dyDescent="0.3">
      <c r="C2201" s="90" t="s">
        <v>8725</v>
      </c>
      <c r="D2201" s="90" t="s">
        <v>8726</v>
      </c>
      <c r="E2201" s="90">
        <v>6006</v>
      </c>
      <c r="I2201"/>
      <c r="J2201"/>
      <c r="K2201"/>
      <c r="L2201" s="92"/>
      <c r="M2201" s="92"/>
      <c r="N2201" s="92"/>
      <c r="P2201"/>
      <c r="Q2201"/>
      <c r="R2201"/>
      <c r="S2201"/>
      <c r="T2201"/>
      <c r="U2201"/>
      <c r="V2201"/>
    </row>
    <row r="2202" spans="3:22" s="14" customFormat="1" x14ac:dyDescent="0.3">
      <c r="C2202" s="90" t="s">
        <v>8727</v>
      </c>
      <c r="D2202" s="90" t="s">
        <v>8728</v>
      </c>
      <c r="E2202" s="90">
        <v>1866.15</v>
      </c>
      <c r="I2202"/>
      <c r="J2202"/>
      <c r="K2202"/>
      <c r="L2202" s="92"/>
      <c r="M2202" s="92"/>
      <c r="N2202" s="92"/>
      <c r="P2202"/>
      <c r="Q2202"/>
      <c r="R2202"/>
      <c r="S2202"/>
      <c r="T2202"/>
      <c r="U2202"/>
      <c r="V2202"/>
    </row>
    <row r="2203" spans="3:22" s="14" customFormat="1" x14ac:dyDescent="0.3">
      <c r="C2203" s="90" t="s">
        <v>8729</v>
      </c>
      <c r="D2203" s="90" t="s">
        <v>8730</v>
      </c>
      <c r="E2203" s="90">
        <v>5912.95</v>
      </c>
      <c r="I2203"/>
      <c r="J2203"/>
      <c r="K2203"/>
      <c r="L2203" s="92"/>
      <c r="M2203" s="92"/>
      <c r="N2203" s="92"/>
      <c r="P2203"/>
      <c r="Q2203"/>
      <c r="R2203"/>
      <c r="S2203"/>
      <c r="T2203"/>
      <c r="U2203"/>
      <c r="V2203"/>
    </row>
    <row r="2204" spans="3:22" s="14" customFormat="1" x14ac:dyDescent="0.3">
      <c r="C2204" s="90" t="s">
        <v>8731</v>
      </c>
      <c r="D2204" s="90" t="s">
        <v>8730</v>
      </c>
      <c r="E2204" s="90">
        <v>5912.95</v>
      </c>
      <c r="I2204"/>
      <c r="J2204"/>
      <c r="K2204"/>
      <c r="L2204" s="92"/>
      <c r="M2204" s="92"/>
      <c r="N2204" s="92"/>
      <c r="P2204"/>
      <c r="Q2204"/>
      <c r="R2204"/>
      <c r="S2204"/>
      <c r="T2204"/>
      <c r="U2204"/>
      <c r="V2204"/>
    </row>
    <row r="2205" spans="3:22" s="14" customFormat="1" x14ac:dyDescent="0.3">
      <c r="C2205" s="90" t="s">
        <v>8732</v>
      </c>
      <c r="D2205" s="90" t="s">
        <v>8706</v>
      </c>
      <c r="E2205" s="90">
        <v>5912.95</v>
      </c>
      <c r="I2205"/>
      <c r="J2205"/>
      <c r="K2205"/>
      <c r="L2205" s="92"/>
      <c r="M2205" s="92"/>
      <c r="N2205" s="92"/>
      <c r="P2205"/>
      <c r="Q2205"/>
      <c r="R2205"/>
      <c r="S2205"/>
      <c r="T2205"/>
      <c r="U2205"/>
      <c r="V2205"/>
    </row>
    <row r="2206" spans="3:22" s="14" customFormat="1" x14ac:dyDescent="0.3">
      <c r="C2206" s="90" t="s">
        <v>8733</v>
      </c>
      <c r="D2206" s="90" t="s">
        <v>8734</v>
      </c>
      <c r="E2206" s="90">
        <v>30057.06</v>
      </c>
      <c r="I2206"/>
      <c r="J2206"/>
      <c r="K2206"/>
      <c r="L2206" s="92"/>
      <c r="M2206" s="92"/>
      <c r="N2206" s="92"/>
      <c r="P2206"/>
      <c r="Q2206"/>
      <c r="R2206"/>
      <c r="S2206"/>
      <c r="T2206"/>
      <c r="U2206"/>
      <c r="V2206"/>
    </row>
    <row r="2207" spans="3:22" s="14" customFormat="1" x14ac:dyDescent="0.3">
      <c r="C2207" s="90" t="s">
        <v>8735</v>
      </c>
      <c r="D2207" s="90" t="s">
        <v>8736</v>
      </c>
      <c r="E2207" s="90">
        <v>1295.45</v>
      </c>
      <c r="I2207"/>
      <c r="J2207"/>
      <c r="K2207"/>
      <c r="L2207" s="92"/>
      <c r="M2207" s="92"/>
      <c r="N2207" s="92"/>
      <c r="P2207"/>
      <c r="Q2207"/>
      <c r="R2207"/>
      <c r="S2207"/>
      <c r="T2207"/>
      <c r="U2207"/>
      <c r="V2207"/>
    </row>
    <row r="2208" spans="3:22" s="14" customFormat="1" x14ac:dyDescent="0.3">
      <c r="C2208" s="90" t="s">
        <v>8737</v>
      </c>
      <c r="D2208" s="90" t="s">
        <v>8738</v>
      </c>
      <c r="E2208" s="90">
        <v>2022308.09</v>
      </c>
      <c r="I2208"/>
      <c r="J2208"/>
      <c r="K2208"/>
      <c r="L2208" s="92"/>
      <c r="M2208" s="92"/>
      <c r="N2208" s="92"/>
      <c r="P2208"/>
      <c r="Q2208"/>
      <c r="R2208"/>
      <c r="S2208"/>
      <c r="T2208"/>
      <c r="U2208"/>
      <c r="V2208"/>
    </row>
    <row r="2209" spans="3:22" s="14" customFormat="1" x14ac:dyDescent="0.3">
      <c r="C2209" s="90" t="s">
        <v>8739</v>
      </c>
      <c r="D2209" s="90" t="s">
        <v>8740</v>
      </c>
      <c r="E2209" s="90">
        <v>2022308.09</v>
      </c>
      <c r="I2209"/>
      <c r="J2209"/>
      <c r="K2209"/>
      <c r="L2209" s="92"/>
      <c r="M2209" s="92"/>
      <c r="N2209" s="92"/>
      <c r="P2209"/>
      <c r="Q2209"/>
      <c r="R2209"/>
      <c r="S2209"/>
      <c r="T2209"/>
      <c r="U2209"/>
      <c r="V2209"/>
    </row>
    <row r="2210" spans="3:22" s="14" customFormat="1" x14ac:dyDescent="0.3">
      <c r="C2210" s="90" t="s">
        <v>8741</v>
      </c>
      <c r="D2210" s="90" t="s">
        <v>8742</v>
      </c>
      <c r="E2210" s="90">
        <v>2514580.4500000002</v>
      </c>
      <c r="I2210"/>
      <c r="J2210"/>
      <c r="K2210"/>
      <c r="L2210" s="92"/>
      <c r="M2210" s="92"/>
      <c r="N2210" s="92"/>
      <c r="P2210"/>
      <c r="Q2210"/>
      <c r="R2210"/>
      <c r="S2210"/>
      <c r="T2210"/>
      <c r="U2210"/>
      <c r="V2210"/>
    </row>
    <row r="2211" spans="3:22" s="14" customFormat="1" x14ac:dyDescent="0.3">
      <c r="C2211" s="90" t="s">
        <v>8743</v>
      </c>
      <c r="D2211" s="90" t="s">
        <v>8744</v>
      </c>
      <c r="E2211" s="90">
        <v>3858350.64</v>
      </c>
      <c r="I2211"/>
      <c r="J2211"/>
      <c r="K2211"/>
      <c r="L2211" s="92"/>
      <c r="M2211" s="92"/>
      <c r="N2211" s="92"/>
      <c r="P2211"/>
      <c r="Q2211"/>
      <c r="R2211"/>
      <c r="S2211"/>
      <c r="T2211"/>
      <c r="U2211"/>
      <c r="V2211"/>
    </row>
    <row r="2212" spans="3:22" s="14" customFormat="1" x14ac:dyDescent="0.3">
      <c r="C2212" s="90" t="s">
        <v>8745</v>
      </c>
      <c r="D2212" s="90" t="s">
        <v>8746</v>
      </c>
      <c r="E2212" s="90">
        <v>1556644.96</v>
      </c>
      <c r="I2212"/>
      <c r="J2212"/>
      <c r="K2212"/>
      <c r="L2212" s="92"/>
      <c r="M2212" s="92"/>
      <c r="N2212" s="92"/>
      <c r="P2212"/>
      <c r="Q2212"/>
      <c r="R2212"/>
      <c r="S2212"/>
      <c r="T2212"/>
      <c r="U2212"/>
      <c r="V2212"/>
    </row>
    <row r="2213" spans="3:22" s="14" customFormat="1" x14ac:dyDescent="0.3">
      <c r="C2213" s="90" t="s">
        <v>8747</v>
      </c>
      <c r="D2213" s="90" t="s">
        <v>8748</v>
      </c>
      <c r="E2213" s="90">
        <v>1556644.96</v>
      </c>
      <c r="I2213"/>
      <c r="J2213"/>
      <c r="K2213"/>
      <c r="L2213" s="92"/>
      <c r="M2213" s="92"/>
      <c r="N2213" s="92"/>
      <c r="P2213"/>
      <c r="Q2213"/>
      <c r="R2213"/>
      <c r="S2213"/>
      <c r="T2213"/>
      <c r="U2213"/>
      <c r="V2213"/>
    </row>
    <row r="2214" spans="3:22" s="14" customFormat="1" x14ac:dyDescent="0.3">
      <c r="C2214" s="90" t="s">
        <v>8749</v>
      </c>
      <c r="D2214" s="90" t="s">
        <v>8750</v>
      </c>
      <c r="E2214" s="90">
        <v>2248487.34</v>
      </c>
      <c r="I2214"/>
      <c r="J2214"/>
      <c r="K2214"/>
      <c r="L2214" s="92"/>
      <c r="M2214" s="92"/>
      <c r="N2214" s="92"/>
      <c r="P2214"/>
      <c r="Q2214"/>
      <c r="R2214"/>
      <c r="S2214"/>
      <c r="T2214"/>
      <c r="U2214"/>
      <c r="V2214"/>
    </row>
    <row r="2215" spans="3:22" s="14" customFormat="1" x14ac:dyDescent="0.3">
      <c r="C2215" s="90" t="s">
        <v>8751</v>
      </c>
      <c r="D2215" s="90" t="s">
        <v>8752</v>
      </c>
      <c r="E2215" s="90">
        <v>2980242.85</v>
      </c>
      <c r="I2215"/>
      <c r="J2215"/>
      <c r="K2215"/>
      <c r="L2215" s="92"/>
      <c r="M2215" s="92"/>
      <c r="N2215" s="92"/>
      <c r="P2215"/>
      <c r="Q2215"/>
      <c r="R2215"/>
      <c r="S2215"/>
      <c r="T2215"/>
      <c r="U2215"/>
      <c r="V2215"/>
    </row>
    <row r="2216" spans="3:22" s="14" customFormat="1" x14ac:dyDescent="0.3">
      <c r="C2216" s="90" t="s">
        <v>8753</v>
      </c>
      <c r="D2216" s="90" t="s">
        <v>8754</v>
      </c>
      <c r="E2216" s="90">
        <v>1796128.55</v>
      </c>
      <c r="I2216"/>
      <c r="J2216"/>
      <c r="K2216"/>
      <c r="L2216" s="92"/>
      <c r="M2216" s="92"/>
      <c r="N2216" s="92"/>
      <c r="P2216"/>
      <c r="Q2216"/>
      <c r="R2216"/>
      <c r="S2216"/>
      <c r="T2216"/>
      <c r="U2216"/>
      <c r="V2216"/>
    </row>
    <row r="2217" spans="3:22" s="14" customFormat="1" x14ac:dyDescent="0.3">
      <c r="C2217" s="90" t="s">
        <v>8755</v>
      </c>
      <c r="D2217" s="90" t="s">
        <v>8756</v>
      </c>
      <c r="E2217" s="90">
        <v>1796128.55</v>
      </c>
      <c r="I2217"/>
      <c r="J2217"/>
      <c r="K2217"/>
      <c r="L2217" s="92"/>
      <c r="M2217" s="92"/>
      <c r="N2217" s="92"/>
      <c r="P2217"/>
      <c r="Q2217"/>
      <c r="R2217"/>
      <c r="S2217"/>
      <c r="T2217"/>
      <c r="U2217"/>
      <c r="V2217"/>
    </row>
    <row r="2218" spans="3:22" s="14" customFormat="1" x14ac:dyDescent="0.3">
      <c r="C2218" s="90" t="s">
        <v>8757</v>
      </c>
      <c r="D2218" s="90" t="s">
        <v>8758</v>
      </c>
      <c r="E2218" s="90">
        <v>2288400.77</v>
      </c>
      <c r="I2218"/>
      <c r="J2218"/>
      <c r="K2218"/>
      <c r="L2218" s="92"/>
      <c r="M2218" s="92"/>
      <c r="N2218" s="92"/>
      <c r="P2218"/>
      <c r="Q2218"/>
      <c r="R2218"/>
      <c r="S2218"/>
      <c r="T2218"/>
      <c r="U2218"/>
      <c r="V2218"/>
    </row>
    <row r="2219" spans="3:22" s="14" customFormat="1" x14ac:dyDescent="0.3">
      <c r="C2219" s="90" t="s">
        <v>8759</v>
      </c>
      <c r="D2219" s="90" t="s">
        <v>8760</v>
      </c>
      <c r="E2219" s="90">
        <v>2860501.14</v>
      </c>
      <c r="I2219"/>
      <c r="J2219"/>
      <c r="K2219"/>
      <c r="L2219" s="92"/>
      <c r="M2219" s="92"/>
      <c r="N2219" s="92"/>
      <c r="P2219"/>
      <c r="Q2219"/>
      <c r="R2219"/>
      <c r="S2219"/>
      <c r="T2219"/>
      <c r="U2219"/>
      <c r="V2219"/>
    </row>
    <row r="2220" spans="3:22" s="14" customFormat="1" x14ac:dyDescent="0.3">
      <c r="C2220" s="90" t="s">
        <v>8761</v>
      </c>
      <c r="D2220" s="90" t="s">
        <v>8762</v>
      </c>
      <c r="E2220" s="90">
        <v>2860501.14</v>
      </c>
      <c r="I2220"/>
      <c r="J2220"/>
      <c r="K2220"/>
      <c r="L2220" s="92"/>
      <c r="M2220" s="92"/>
      <c r="N2220" s="92"/>
      <c r="P2220"/>
      <c r="Q2220"/>
      <c r="R2220"/>
      <c r="S2220"/>
      <c r="T2220"/>
      <c r="U2220"/>
      <c r="V2220"/>
    </row>
    <row r="2221" spans="3:22" s="14" customFormat="1" x14ac:dyDescent="0.3">
      <c r="C2221" s="90" t="s">
        <v>8763</v>
      </c>
      <c r="D2221" s="90" t="s">
        <v>8764</v>
      </c>
      <c r="E2221" s="90">
        <v>2860501.14</v>
      </c>
      <c r="I2221"/>
      <c r="J2221"/>
      <c r="K2221"/>
      <c r="L2221" s="92"/>
      <c r="M2221" s="92"/>
      <c r="N2221" s="92"/>
      <c r="P2221"/>
      <c r="Q2221"/>
      <c r="R2221"/>
      <c r="S2221"/>
      <c r="T2221"/>
      <c r="U2221"/>
      <c r="V2221"/>
    </row>
    <row r="2222" spans="3:22" s="14" customFormat="1" x14ac:dyDescent="0.3">
      <c r="C2222" s="90" t="s">
        <v>8765</v>
      </c>
      <c r="D2222" s="90" t="s">
        <v>8766</v>
      </c>
      <c r="E2222" s="90">
        <v>3419297.04</v>
      </c>
      <c r="I2222"/>
      <c r="J2222"/>
      <c r="K2222"/>
      <c r="L2222" s="92"/>
      <c r="M2222" s="92"/>
      <c r="N2222" s="92"/>
      <c r="P2222"/>
      <c r="Q2222"/>
      <c r="R2222"/>
      <c r="S2222"/>
      <c r="T2222"/>
      <c r="U2222"/>
      <c r="V2222"/>
    </row>
    <row r="2223" spans="3:22" s="14" customFormat="1" x14ac:dyDescent="0.3">
      <c r="C2223" s="90" t="s">
        <v>8767</v>
      </c>
      <c r="D2223" s="90" t="s">
        <v>8768</v>
      </c>
      <c r="E2223" s="90">
        <v>3419297.04</v>
      </c>
      <c r="I2223"/>
      <c r="J2223"/>
      <c r="K2223"/>
      <c r="L2223" s="92"/>
      <c r="M2223" s="92"/>
      <c r="N2223" s="92"/>
      <c r="P2223"/>
      <c r="Q2223"/>
      <c r="R2223"/>
      <c r="S2223"/>
      <c r="T2223"/>
      <c r="U2223"/>
      <c r="V2223"/>
    </row>
    <row r="2224" spans="3:22" s="14" customFormat="1" x14ac:dyDescent="0.3">
      <c r="C2224" s="90" t="s">
        <v>8769</v>
      </c>
      <c r="D2224" s="90" t="s">
        <v>8770</v>
      </c>
      <c r="E2224" s="90">
        <v>1303856.47</v>
      </c>
      <c r="I2224"/>
      <c r="J2224"/>
      <c r="K2224"/>
      <c r="L2224" s="92"/>
      <c r="M2224" s="92"/>
      <c r="N2224" s="92"/>
      <c r="P2224"/>
      <c r="Q2224"/>
      <c r="R2224"/>
      <c r="S2224"/>
      <c r="T2224"/>
      <c r="U2224"/>
      <c r="V2224"/>
    </row>
    <row r="2225" spans="3:22" s="14" customFormat="1" x14ac:dyDescent="0.3">
      <c r="C2225" s="90" t="s">
        <v>8771</v>
      </c>
      <c r="D2225" s="90" t="s">
        <v>8772</v>
      </c>
      <c r="E2225" s="90">
        <v>1303856.47</v>
      </c>
      <c r="I2225"/>
      <c r="J2225"/>
      <c r="K2225"/>
      <c r="L2225" s="92"/>
      <c r="M2225" s="92"/>
      <c r="N2225" s="92"/>
      <c r="P2225"/>
      <c r="Q2225"/>
      <c r="R2225"/>
      <c r="S2225"/>
      <c r="T2225"/>
      <c r="U2225"/>
      <c r="V2225"/>
    </row>
    <row r="2226" spans="3:22" s="14" customFormat="1" x14ac:dyDescent="0.3">
      <c r="C2226" s="90" t="s">
        <v>8773</v>
      </c>
      <c r="D2226" s="90" t="s">
        <v>8774</v>
      </c>
      <c r="E2226" s="90">
        <v>1636472.68</v>
      </c>
      <c r="I2226"/>
      <c r="J2226"/>
      <c r="K2226"/>
      <c r="L2226" s="92"/>
      <c r="M2226" s="92"/>
      <c r="N2226" s="92"/>
      <c r="P2226"/>
      <c r="Q2226"/>
      <c r="R2226"/>
      <c r="S2226"/>
      <c r="T2226"/>
      <c r="U2226"/>
      <c r="V2226"/>
    </row>
    <row r="2227" spans="3:22" s="14" customFormat="1" x14ac:dyDescent="0.3">
      <c r="C2227" s="90" t="s">
        <v>8775</v>
      </c>
      <c r="D2227" s="90" t="s">
        <v>8776</v>
      </c>
      <c r="E2227" s="90">
        <v>2155354.4300000002</v>
      </c>
      <c r="I2227"/>
      <c r="J2227"/>
      <c r="K2227"/>
      <c r="L2227" s="92"/>
      <c r="M2227" s="92"/>
      <c r="N2227" s="92"/>
      <c r="P2227"/>
      <c r="Q2227"/>
      <c r="R2227"/>
      <c r="S2227"/>
      <c r="T2227"/>
      <c r="U2227"/>
      <c r="V2227"/>
    </row>
    <row r="2228" spans="3:22" s="14" customFormat="1" x14ac:dyDescent="0.3">
      <c r="C2228" s="90" t="s">
        <v>8777</v>
      </c>
      <c r="D2228" s="90" t="s">
        <v>8778</v>
      </c>
      <c r="E2228" s="90">
        <v>2155354.4300000002</v>
      </c>
      <c r="I2228"/>
      <c r="J2228"/>
      <c r="K2228"/>
      <c r="L2228" s="92"/>
      <c r="M2228" s="92"/>
      <c r="N2228" s="92"/>
      <c r="P2228"/>
      <c r="Q2228"/>
      <c r="R2228"/>
      <c r="S2228"/>
      <c r="T2228"/>
      <c r="U2228"/>
      <c r="V2228"/>
    </row>
    <row r="2229" spans="3:22" s="14" customFormat="1" x14ac:dyDescent="0.3">
      <c r="C2229" s="90" t="s">
        <v>8779</v>
      </c>
      <c r="D2229" s="90" t="s">
        <v>8780</v>
      </c>
      <c r="E2229" s="90">
        <v>2155354.4300000002</v>
      </c>
      <c r="I2229"/>
      <c r="J2229"/>
      <c r="K2229"/>
      <c r="L2229" s="92"/>
      <c r="M2229" s="92"/>
      <c r="N2229" s="92"/>
      <c r="P2229"/>
      <c r="Q2229"/>
      <c r="R2229"/>
      <c r="S2229"/>
      <c r="T2229"/>
      <c r="U2229"/>
      <c r="V2229"/>
    </row>
    <row r="2230" spans="3:22" s="14" customFormat="1" x14ac:dyDescent="0.3">
      <c r="C2230" s="90" t="s">
        <v>8781</v>
      </c>
      <c r="D2230" s="90" t="s">
        <v>8782</v>
      </c>
      <c r="E2230" s="90">
        <v>2501275.69</v>
      </c>
      <c r="I2230"/>
      <c r="J2230"/>
      <c r="K2230"/>
      <c r="L2230" s="92"/>
      <c r="M2230" s="92"/>
      <c r="N2230" s="92"/>
      <c r="P2230"/>
      <c r="Q2230"/>
      <c r="R2230"/>
      <c r="S2230"/>
      <c r="T2230"/>
      <c r="U2230"/>
      <c r="V2230"/>
    </row>
    <row r="2231" spans="3:22" s="14" customFormat="1" x14ac:dyDescent="0.3">
      <c r="C2231" s="90" t="s">
        <v>8783</v>
      </c>
      <c r="D2231" s="90" t="s">
        <v>8784</v>
      </c>
      <c r="E2231" s="90">
        <v>2394838.4500000002</v>
      </c>
      <c r="I2231"/>
      <c r="J2231"/>
      <c r="K2231"/>
      <c r="L2231" s="92"/>
      <c r="M2231" s="92"/>
      <c r="N2231" s="92"/>
      <c r="P2231"/>
      <c r="Q2231"/>
      <c r="R2231"/>
      <c r="S2231"/>
      <c r="T2231"/>
      <c r="U2231"/>
      <c r="V2231"/>
    </row>
  </sheetData>
  <autoFilter ref="B13:V201" xr:uid="{190E1A3D-93AE-4435-8759-E58AD802E542}"/>
  <pageMargins left="0.7" right="0.7" top="0.75" bottom="0.75" header="0.3" footer="0.3"/>
  <ignoredErrors>
    <ignoredError sqref="T15:V15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5B2D-95B8-49AE-B4EE-8CF86B0DD4D4}">
  <dimension ref="A1:C558"/>
  <sheetViews>
    <sheetView workbookViewId="0"/>
  </sheetViews>
  <sheetFormatPr baseColWidth="10" defaultRowHeight="14.4" x14ac:dyDescent="0.3"/>
  <cols>
    <col min="2" max="2" width="75.6640625" bestFit="1" customWidth="1"/>
  </cols>
  <sheetData>
    <row r="1" spans="1:3" x14ac:dyDescent="0.3">
      <c r="A1" t="s">
        <v>5512</v>
      </c>
      <c r="B1" t="s">
        <v>8785</v>
      </c>
      <c r="C1" t="s">
        <v>5514</v>
      </c>
    </row>
    <row r="2" spans="1:3" x14ac:dyDescent="0.3">
      <c r="A2">
        <v>0</v>
      </c>
      <c r="B2" t="s">
        <v>8955</v>
      </c>
      <c r="C2">
        <v>0</v>
      </c>
    </row>
    <row r="3" spans="1:3" x14ac:dyDescent="0.3">
      <c r="A3">
        <v>259765</v>
      </c>
      <c r="B3" t="s">
        <v>5610</v>
      </c>
      <c r="C3">
        <v>7649.67</v>
      </c>
    </row>
    <row r="4" spans="1:3" x14ac:dyDescent="0.3">
      <c r="A4">
        <v>623646</v>
      </c>
      <c r="B4" t="s">
        <v>5905</v>
      </c>
      <c r="C4">
        <v>10846.17</v>
      </c>
    </row>
    <row r="5" spans="1:3" x14ac:dyDescent="0.3">
      <c r="A5">
        <v>259768</v>
      </c>
      <c r="B5" t="s">
        <v>5612</v>
      </c>
      <c r="C5">
        <v>13381.28</v>
      </c>
    </row>
    <row r="6" spans="1:3" x14ac:dyDescent="0.3">
      <c r="A6">
        <v>259769</v>
      </c>
      <c r="B6" t="s">
        <v>5613</v>
      </c>
      <c r="C6">
        <v>16325.39</v>
      </c>
    </row>
    <row r="7" spans="1:3" x14ac:dyDescent="0.3">
      <c r="A7">
        <v>259770</v>
      </c>
      <c r="B7" t="s">
        <v>5614</v>
      </c>
      <c r="C7">
        <v>20266.02</v>
      </c>
    </row>
    <row r="8" spans="1:3" x14ac:dyDescent="0.3">
      <c r="A8">
        <v>259717</v>
      </c>
      <c r="B8" t="s">
        <v>5602</v>
      </c>
      <c r="C8">
        <v>6245.44</v>
      </c>
    </row>
    <row r="9" spans="1:3" x14ac:dyDescent="0.3">
      <c r="A9">
        <v>259718</v>
      </c>
      <c r="B9" t="s">
        <v>5603</v>
      </c>
      <c r="C9">
        <v>6214.62</v>
      </c>
    </row>
    <row r="10" spans="1:3" x14ac:dyDescent="0.3">
      <c r="A10">
        <v>259719</v>
      </c>
      <c r="B10" t="s">
        <v>5604</v>
      </c>
      <c r="C10">
        <v>6696.31</v>
      </c>
    </row>
    <row r="11" spans="1:3" x14ac:dyDescent="0.3">
      <c r="A11">
        <v>259720</v>
      </c>
      <c r="B11" t="s">
        <v>5605</v>
      </c>
      <c r="C11">
        <v>8425.5</v>
      </c>
    </row>
    <row r="12" spans="1:3" x14ac:dyDescent="0.3">
      <c r="A12">
        <v>259721</v>
      </c>
      <c r="B12" t="s">
        <v>5606</v>
      </c>
      <c r="C12">
        <v>10403.6</v>
      </c>
    </row>
    <row r="13" spans="1:3" x14ac:dyDescent="0.3">
      <c r="A13">
        <v>795389</v>
      </c>
      <c r="B13" t="s">
        <v>6135</v>
      </c>
      <c r="C13">
        <v>14031.5</v>
      </c>
    </row>
    <row r="14" spans="1:3" x14ac:dyDescent="0.3">
      <c r="A14">
        <v>259775</v>
      </c>
      <c r="B14" t="s">
        <v>8786</v>
      </c>
      <c r="C14">
        <v>17971.12</v>
      </c>
    </row>
    <row r="15" spans="1:3" x14ac:dyDescent="0.3">
      <c r="A15">
        <v>260136</v>
      </c>
      <c r="B15" t="s">
        <v>8787</v>
      </c>
      <c r="C15">
        <v>8803.81</v>
      </c>
    </row>
    <row r="16" spans="1:3" x14ac:dyDescent="0.3">
      <c r="A16">
        <v>260137</v>
      </c>
      <c r="B16" t="s">
        <v>5631</v>
      </c>
      <c r="C16">
        <v>8803.81</v>
      </c>
    </row>
    <row r="17" spans="1:3" x14ac:dyDescent="0.3">
      <c r="A17">
        <v>260138</v>
      </c>
      <c r="B17" t="s">
        <v>5632</v>
      </c>
      <c r="C17">
        <v>10460.15</v>
      </c>
    </row>
    <row r="18" spans="1:3" x14ac:dyDescent="0.3">
      <c r="A18">
        <v>260139</v>
      </c>
      <c r="B18" t="s">
        <v>5633</v>
      </c>
      <c r="C18">
        <v>12610.98</v>
      </c>
    </row>
    <row r="19" spans="1:3" x14ac:dyDescent="0.3">
      <c r="A19">
        <v>260140</v>
      </c>
      <c r="B19" t="s">
        <v>5634</v>
      </c>
      <c r="C19">
        <v>15933.83</v>
      </c>
    </row>
    <row r="20" spans="1:3" x14ac:dyDescent="0.3">
      <c r="A20">
        <v>260129</v>
      </c>
      <c r="B20" t="s">
        <v>8788</v>
      </c>
      <c r="C20">
        <v>6624.19</v>
      </c>
    </row>
    <row r="21" spans="1:3" x14ac:dyDescent="0.3">
      <c r="A21">
        <v>260130</v>
      </c>
      <c r="B21" t="s">
        <v>8789</v>
      </c>
      <c r="C21">
        <v>6174.5</v>
      </c>
    </row>
    <row r="22" spans="1:3" x14ac:dyDescent="0.3">
      <c r="A22">
        <v>260131</v>
      </c>
      <c r="B22" t="s">
        <v>8790</v>
      </c>
      <c r="C22">
        <v>8725.74</v>
      </c>
    </row>
    <row r="23" spans="1:3" x14ac:dyDescent="0.3">
      <c r="A23">
        <v>260132</v>
      </c>
      <c r="B23" t="s">
        <v>8791</v>
      </c>
      <c r="C23">
        <v>10201.36</v>
      </c>
    </row>
    <row r="24" spans="1:3" x14ac:dyDescent="0.3">
      <c r="A24">
        <v>260133</v>
      </c>
      <c r="B24" t="s">
        <v>8792</v>
      </c>
      <c r="C24">
        <v>11471.52</v>
      </c>
    </row>
    <row r="25" spans="1:3" x14ac:dyDescent="0.3">
      <c r="A25">
        <v>259817</v>
      </c>
      <c r="B25" t="s">
        <v>5621</v>
      </c>
      <c r="C25">
        <v>41160.449999999997</v>
      </c>
    </row>
    <row r="26" spans="1:3" x14ac:dyDescent="0.3">
      <c r="A26">
        <v>259818</v>
      </c>
      <c r="B26" t="s">
        <v>8793</v>
      </c>
      <c r="C26">
        <v>47296.26</v>
      </c>
    </row>
    <row r="27" spans="1:3" x14ac:dyDescent="0.3">
      <c r="A27">
        <v>260272</v>
      </c>
      <c r="B27" t="s">
        <v>5652</v>
      </c>
      <c r="C27">
        <v>5059.75</v>
      </c>
    </row>
    <row r="28" spans="1:3" x14ac:dyDescent="0.3">
      <c r="A28">
        <v>281288</v>
      </c>
      <c r="B28" t="s">
        <v>5677</v>
      </c>
      <c r="C28">
        <v>13898.45</v>
      </c>
    </row>
    <row r="29" spans="1:3" x14ac:dyDescent="0.3">
      <c r="A29">
        <v>787345</v>
      </c>
      <c r="B29" t="s">
        <v>6067</v>
      </c>
      <c r="C29">
        <v>7521.71</v>
      </c>
    </row>
    <row r="30" spans="1:3" x14ac:dyDescent="0.3">
      <c r="A30">
        <v>787346</v>
      </c>
      <c r="B30" t="s">
        <v>6068</v>
      </c>
      <c r="C30">
        <v>6624.19</v>
      </c>
    </row>
    <row r="31" spans="1:3" x14ac:dyDescent="0.3">
      <c r="A31">
        <v>787347</v>
      </c>
      <c r="B31" t="s">
        <v>6069</v>
      </c>
      <c r="C31">
        <v>7403.81</v>
      </c>
    </row>
    <row r="32" spans="1:3" x14ac:dyDescent="0.3">
      <c r="A32">
        <v>787233</v>
      </c>
      <c r="B32" t="s">
        <v>8794</v>
      </c>
      <c r="C32">
        <v>7163.32</v>
      </c>
    </row>
    <row r="33" spans="1:3" x14ac:dyDescent="0.3">
      <c r="A33">
        <v>787234</v>
      </c>
      <c r="B33" t="s">
        <v>8795</v>
      </c>
      <c r="C33">
        <v>7163.32</v>
      </c>
    </row>
    <row r="34" spans="1:3" x14ac:dyDescent="0.3">
      <c r="A34">
        <v>787235</v>
      </c>
      <c r="B34" t="s">
        <v>8796</v>
      </c>
      <c r="C34">
        <v>7310.9</v>
      </c>
    </row>
    <row r="35" spans="1:3" x14ac:dyDescent="0.3">
      <c r="A35">
        <v>787236</v>
      </c>
      <c r="B35" t="s">
        <v>8797</v>
      </c>
      <c r="C35">
        <v>7310.9</v>
      </c>
    </row>
    <row r="36" spans="1:3" x14ac:dyDescent="0.3">
      <c r="A36">
        <v>787237</v>
      </c>
      <c r="B36" t="s">
        <v>8798</v>
      </c>
      <c r="C36">
        <v>7813.53</v>
      </c>
    </row>
    <row r="37" spans="1:3" x14ac:dyDescent="0.3">
      <c r="A37">
        <v>787238</v>
      </c>
      <c r="B37" t="s">
        <v>8799</v>
      </c>
      <c r="C37">
        <v>7813.53</v>
      </c>
    </row>
    <row r="38" spans="1:3" x14ac:dyDescent="0.3">
      <c r="A38">
        <v>787375</v>
      </c>
      <c r="B38" t="s">
        <v>6072</v>
      </c>
      <c r="C38">
        <v>4372.03</v>
      </c>
    </row>
    <row r="39" spans="1:3" x14ac:dyDescent="0.3">
      <c r="A39">
        <v>787376</v>
      </c>
      <c r="B39" t="s">
        <v>8800</v>
      </c>
      <c r="C39">
        <v>4372.03</v>
      </c>
    </row>
    <row r="40" spans="1:3" x14ac:dyDescent="0.3">
      <c r="A40">
        <v>331488</v>
      </c>
      <c r="B40" t="s">
        <v>5723</v>
      </c>
      <c r="C40">
        <v>2344.06</v>
      </c>
    </row>
    <row r="41" spans="1:3" x14ac:dyDescent="0.3">
      <c r="A41">
        <v>255237</v>
      </c>
      <c r="B41" t="s">
        <v>5578</v>
      </c>
      <c r="C41">
        <v>18976.52</v>
      </c>
    </row>
    <row r="42" spans="1:3" x14ac:dyDescent="0.3">
      <c r="A42">
        <v>482823</v>
      </c>
      <c r="B42" t="s">
        <v>5810</v>
      </c>
      <c r="C42">
        <v>5234.5200000000004</v>
      </c>
    </row>
    <row r="43" spans="1:3" x14ac:dyDescent="0.3">
      <c r="A43">
        <v>787208</v>
      </c>
      <c r="B43" t="s">
        <v>6057</v>
      </c>
      <c r="C43">
        <v>2180.1999999999998</v>
      </c>
    </row>
    <row r="44" spans="1:3" x14ac:dyDescent="0.3">
      <c r="A44">
        <v>263858</v>
      </c>
      <c r="B44" t="s">
        <v>5671</v>
      </c>
      <c r="C44">
        <v>1835.91</v>
      </c>
    </row>
    <row r="45" spans="1:3" x14ac:dyDescent="0.3">
      <c r="A45">
        <v>787387</v>
      </c>
      <c r="B45" t="s">
        <v>8801</v>
      </c>
      <c r="C45">
        <v>6802.89</v>
      </c>
    </row>
    <row r="46" spans="1:3" x14ac:dyDescent="0.3">
      <c r="A46">
        <v>260359</v>
      </c>
      <c r="B46" t="s">
        <v>5656</v>
      </c>
      <c r="C46">
        <v>1008.17</v>
      </c>
    </row>
    <row r="47" spans="1:3" x14ac:dyDescent="0.3">
      <c r="A47">
        <v>305638</v>
      </c>
      <c r="B47" t="s">
        <v>5688</v>
      </c>
      <c r="C47">
        <v>5293.54</v>
      </c>
    </row>
    <row r="48" spans="1:3" x14ac:dyDescent="0.3">
      <c r="A48">
        <v>350401</v>
      </c>
      <c r="B48" t="s">
        <v>5755</v>
      </c>
      <c r="C48">
        <v>1023.87</v>
      </c>
    </row>
    <row r="49" spans="1:3" x14ac:dyDescent="0.3">
      <c r="A49">
        <v>260539</v>
      </c>
      <c r="B49" t="s">
        <v>8802</v>
      </c>
      <c r="C49">
        <v>1382.41</v>
      </c>
    </row>
    <row r="50" spans="1:3" x14ac:dyDescent="0.3">
      <c r="A50">
        <v>331485</v>
      </c>
      <c r="B50" t="s">
        <v>5721</v>
      </c>
      <c r="C50">
        <v>912.51</v>
      </c>
    </row>
    <row r="51" spans="1:3" x14ac:dyDescent="0.3">
      <c r="A51">
        <v>332439</v>
      </c>
      <c r="B51" t="s">
        <v>5726</v>
      </c>
      <c r="C51">
        <v>524.42999999999995</v>
      </c>
    </row>
    <row r="52" spans="1:3" x14ac:dyDescent="0.3">
      <c r="A52">
        <v>338021</v>
      </c>
      <c r="B52" t="s">
        <v>8803</v>
      </c>
      <c r="C52">
        <v>1382.41</v>
      </c>
    </row>
    <row r="53" spans="1:3" x14ac:dyDescent="0.3">
      <c r="A53">
        <v>260434</v>
      </c>
      <c r="B53" t="s">
        <v>5659</v>
      </c>
      <c r="C53">
        <v>1619.99</v>
      </c>
    </row>
    <row r="54" spans="1:3" x14ac:dyDescent="0.3">
      <c r="A54">
        <v>250725</v>
      </c>
      <c r="B54" t="s">
        <v>8804</v>
      </c>
      <c r="C54">
        <v>831.07</v>
      </c>
    </row>
    <row r="55" spans="1:3" x14ac:dyDescent="0.3">
      <c r="A55">
        <v>260546</v>
      </c>
      <c r="B55" t="s">
        <v>8805</v>
      </c>
      <c r="C55">
        <v>891.27</v>
      </c>
    </row>
    <row r="56" spans="1:3" x14ac:dyDescent="0.3">
      <c r="A56">
        <v>294469</v>
      </c>
      <c r="B56" t="s">
        <v>5682</v>
      </c>
      <c r="C56">
        <v>831.07</v>
      </c>
    </row>
    <row r="57" spans="1:3" x14ac:dyDescent="0.3">
      <c r="A57">
        <v>294364</v>
      </c>
      <c r="B57" t="s">
        <v>5681</v>
      </c>
      <c r="C57">
        <v>1223.94</v>
      </c>
    </row>
    <row r="58" spans="1:3" x14ac:dyDescent="0.3">
      <c r="A58">
        <v>332438</v>
      </c>
      <c r="B58" t="s">
        <v>8806</v>
      </c>
      <c r="C58">
        <v>524.42999999999995</v>
      </c>
    </row>
    <row r="59" spans="1:3" x14ac:dyDescent="0.3">
      <c r="A59">
        <v>451237</v>
      </c>
      <c r="B59" t="s">
        <v>8807</v>
      </c>
      <c r="C59">
        <v>1382.41</v>
      </c>
    </row>
    <row r="60" spans="1:3" x14ac:dyDescent="0.3">
      <c r="A60">
        <v>263783</v>
      </c>
      <c r="B60" t="s">
        <v>8808</v>
      </c>
      <c r="C60">
        <v>1619.99</v>
      </c>
    </row>
    <row r="61" spans="1:3" x14ac:dyDescent="0.3">
      <c r="A61">
        <v>250728</v>
      </c>
      <c r="B61" t="s">
        <v>8809</v>
      </c>
      <c r="C61">
        <v>831.07</v>
      </c>
    </row>
    <row r="62" spans="1:3" x14ac:dyDescent="0.3">
      <c r="A62">
        <v>260552</v>
      </c>
      <c r="B62" t="s">
        <v>8810</v>
      </c>
      <c r="C62">
        <v>891.27</v>
      </c>
    </row>
    <row r="63" spans="1:3" x14ac:dyDescent="0.3">
      <c r="A63">
        <v>260286</v>
      </c>
      <c r="B63" t="s">
        <v>5654</v>
      </c>
      <c r="C63">
        <v>6377.32</v>
      </c>
    </row>
    <row r="64" spans="1:3" x14ac:dyDescent="0.3">
      <c r="A64" t="s">
        <v>8812</v>
      </c>
      <c r="B64" t="s">
        <v>8811</v>
      </c>
      <c r="C64">
        <v>3691.58</v>
      </c>
    </row>
    <row r="65" spans="1:3" x14ac:dyDescent="0.3">
      <c r="A65">
        <v>255281</v>
      </c>
      <c r="B65" t="s">
        <v>5580</v>
      </c>
      <c r="C65">
        <v>4595.3599999999997</v>
      </c>
    </row>
    <row r="66" spans="1:3" x14ac:dyDescent="0.3">
      <c r="A66">
        <v>255282</v>
      </c>
      <c r="B66" t="s">
        <v>5581</v>
      </c>
      <c r="C66">
        <v>5737.14</v>
      </c>
    </row>
    <row r="67" spans="1:3" x14ac:dyDescent="0.3">
      <c r="A67">
        <v>489993</v>
      </c>
      <c r="B67" t="s">
        <v>5817</v>
      </c>
      <c r="C67">
        <v>4715.16</v>
      </c>
    </row>
    <row r="68" spans="1:3" x14ac:dyDescent="0.3">
      <c r="A68">
        <v>336112</v>
      </c>
      <c r="B68" t="s">
        <v>5737</v>
      </c>
      <c r="C68">
        <v>19236.77</v>
      </c>
    </row>
    <row r="69" spans="1:3" x14ac:dyDescent="0.3">
      <c r="A69">
        <v>336111</v>
      </c>
      <c r="B69" t="s">
        <v>5736</v>
      </c>
      <c r="C69">
        <v>20926.419999999998</v>
      </c>
    </row>
    <row r="70" spans="1:3" x14ac:dyDescent="0.3">
      <c r="A70">
        <v>336110</v>
      </c>
      <c r="B70" t="s">
        <v>5735</v>
      </c>
      <c r="C70">
        <v>19236.77</v>
      </c>
    </row>
    <row r="71" spans="1:3" x14ac:dyDescent="0.3">
      <c r="A71">
        <v>256756</v>
      </c>
      <c r="B71" t="s">
        <v>5584</v>
      </c>
      <c r="C71">
        <v>5737.14</v>
      </c>
    </row>
    <row r="72" spans="1:3" x14ac:dyDescent="0.3">
      <c r="A72">
        <v>228042</v>
      </c>
      <c r="B72" t="s">
        <v>5540</v>
      </c>
      <c r="C72">
        <v>32120.66</v>
      </c>
    </row>
    <row r="73" spans="1:3" x14ac:dyDescent="0.3">
      <c r="A73">
        <v>230245</v>
      </c>
      <c r="B73" t="s">
        <v>5555</v>
      </c>
      <c r="C73">
        <v>891.27</v>
      </c>
    </row>
    <row r="74" spans="1:3" x14ac:dyDescent="0.3">
      <c r="A74">
        <v>795977</v>
      </c>
      <c r="B74" t="s">
        <v>6145</v>
      </c>
      <c r="C74">
        <v>668.52</v>
      </c>
    </row>
    <row r="75" spans="1:3" x14ac:dyDescent="0.3">
      <c r="A75">
        <v>230484</v>
      </c>
      <c r="B75" t="s">
        <v>5563</v>
      </c>
      <c r="C75">
        <v>1282.82</v>
      </c>
    </row>
    <row r="76" spans="1:3" x14ac:dyDescent="0.3">
      <c r="A76">
        <v>788426</v>
      </c>
      <c r="B76" t="s">
        <v>5562</v>
      </c>
      <c r="C76">
        <v>464.54</v>
      </c>
    </row>
    <row r="77" spans="1:3" x14ac:dyDescent="0.3">
      <c r="A77">
        <v>788418</v>
      </c>
      <c r="B77" t="s">
        <v>6107</v>
      </c>
      <c r="C77">
        <v>464.54</v>
      </c>
    </row>
    <row r="78" spans="1:3" x14ac:dyDescent="0.3">
      <c r="A78">
        <v>788434</v>
      </c>
      <c r="B78" t="s">
        <v>6114</v>
      </c>
      <c r="C78">
        <v>224.06</v>
      </c>
    </row>
    <row r="79" spans="1:3" x14ac:dyDescent="0.3">
      <c r="A79">
        <v>788423</v>
      </c>
      <c r="B79" t="s">
        <v>6110</v>
      </c>
      <c r="C79">
        <v>464.54</v>
      </c>
    </row>
    <row r="80" spans="1:3" x14ac:dyDescent="0.3">
      <c r="A80">
        <v>788415</v>
      </c>
      <c r="B80" t="s">
        <v>6106</v>
      </c>
      <c r="C80">
        <v>464.54</v>
      </c>
    </row>
    <row r="81" spans="1:3" x14ac:dyDescent="0.3">
      <c r="A81">
        <v>788431</v>
      </c>
      <c r="B81" t="s">
        <v>6113</v>
      </c>
      <c r="C81">
        <v>224.06</v>
      </c>
    </row>
    <row r="82" spans="1:3" x14ac:dyDescent="0.3">
      <c r="A82">
        <v>788420</v>
      </c>
      <c r="B82" t="s">
        <v>6109</v>
      </c>
      <c r="C82">
        <v>855.06</v>
      </c>
    </row>
    <row r="83" spans="1:3" x14ac:dyDescent="0.3">
      <c r="A83">
        <v>788412</v>
      </c>
      <c r="B83" t="s">
        <v>6105</v>
      </c>
      <c r="C83">
        <v>464.54</v>
      </c>
    </row>
    <row r="84" spans="1:3" x14ac:dyDescent="0.3">
      <c r="A84">
        <v>788428</v>
      </c>
      <c r="B84" t="s">
        <v>6112</v>
      </c>
      <c r="C84">
        <v>562.83000000000004</v>
      </c>
    </row>
    <row r="85" spans="1:3" x14ac:dyDescent="0.3">
      <c r="A85">
        <v>765437</v>
      </c>
      <c r="B85" t="s">
        <v>6008</v>
      </c>
      <c r="C85">
        <v>7961.1</v>
      </c>
    </row>
    <row r="86" spans="1:3" x14ac:dyDescent="0.3">
      <c r="A86">
        <v>628429</v>
      </c>
      <c r="B86" t="s">
        <v>5912</v>
      </c>
      <c r="C86">
        <v>8818.93</v>
      </c>
    </row>
    <row r="87" spans="1:3" x14ac:dyDescent="0.3">
      <c r="A87">
        <v>628483</v>
      </c>
      <c r="B87" t="s">
        <v>8813</v>
      </c>
      <c r="C87">
        <v>8818.93</v>
      </c>
    </row>
    <row r="88" spans="1:3" x14ac:dyDescent="0.3">
      <c r="A88">
        <v>628484</v>
      </c>
      <c r="B88" t="s">
        <v>5920</v>
      </c>
      <c r="C88">
        <v>9622.1</v>
      </c>
    </row>
    <row r="89" spans="1:3" x14ac:dyDescent="0.3">
      <c r="A89">
        <v>628495</v>
      </c>
      <c r="B89" t="s">
        <v>5921</v>
      </c>
      <c r="C89">
        <v>10425.25</v>
      </c>
    </row>
    <row r="90" spans="1:3" x14ac:dyDescent="0.3">
      <c r="A90">
        <v>628496</v>
      </c>
      <c r="B90" t="s">
        <v>5922</v>
      </c>
      <c r="C90">
        <v>12823.99</v>
      </c>
    </row>
    <row r="91" spans="1:3" x14ac:dyDescent="0.3">
      <c r="A91">
        <v>628497</v>
      </c>
      <c r="B91" t="s">
        <v>5923</v>
      </c>
      <c r="C91">
        <v>13645.61</v>
      </c>
    </row>
    <row r="92" spans="1:3" x14ac:dyDescent="0.3">
      <c r="A92">
        <v>628498</v>
      </c>
      <c r="B92" t="s">
        <v>5924</v>
      </c>
      <c r="C92">
        <v>23271.19</v>
      </c>
    </row>
    <row r="93" spans="1:3" x14ac:dyDescent="0.3">
      <c r="A93">
        <v>628499</v>
      </c>
      <c r="B93" t="s">
        <v>8814</v>
      </c>
      <c r="C93">
        <v>40774.129999999997</v>
      </c>
    </row>
    <row r="94" spans="1:3" x14ac:dyDescent="0.3">
      <c r="A94">
        <v>482542</v>
      </c>
      <c r="B94" t="s">
        <v>5808</v>
      </c>
      <c r="C94">
        <v>5737.14</v>
      </c>
    </row>
    <row r="95" spans="1:3" x14ac:dyDescent="0.3">
      <c r="A95">
        <v>613226</v>
      </c>
      <c r="B95" t="s">
        <v>5891</v>
      </c>
      <c r="C95">
        <v>22299.08</v>
      </c>
    </row>
    <row r="96" spans="1:3" x14ac:dyDescent="0.3">
      <c r="A96">
        <v>613224</v>
      </c>
      <c r="B96" t="s">
        <v>5889</v>
      </c>
      <c r="C96">
        <v>22299.08</v>
      </c>
    </row>
    <row r="97" spans="1:3" x14ac:dyDescent="0.3">
      <c r="A97">
        <v>605543</v>
      </c>
      <c r="B97" t="s">
        <v>5870</v>
      </c>
      <c r="C97">
        <v>4928.46</v>
      </c>
    </row>
    <row r="98" spans="1:3" x14ac:dyDescent="0.3">
      <c r="A98">
        <v>613185</v>
      </c>
      <c r="B98" t="s">
        <v>5877</v>
      </c>
      <c r="C98">
        <v>4928.46</v>
      </c>
    </row>
    <row r="99" spans="1:3" x14ac:dyDescent="0.3">
      <c r="A99">
        <v>613243</v>
      </c>
      <c r="B99" t="s">
        <v>5897</v>
      </c>
      <c r="C99">
        <v>24221.93</v>
      </c>
    </row>
    <row r="100" spans="1:3" x14ac:dyDescent="0.3">
      <c r="A100">
        <v>613241</v>
      </c>
      <c r="B100" t="s">
        <v>5895</v>
      </c>
      <c r="C100">
        <v>24221.93</v>
      </c>
    </row>
    <row r="101" spans="1:3" x14ac:dyDescent="0.3">
      <c r="A101">
        <v>613217</v>
      </c>
      <c r="B101" t="s">
        <v>5887</v>
      </c>
      <c r="C101">
        <v>24221.93</v>
      </c>
    </row>
    <row r="102" spans="1:3" x14ac:dyDescent="0.3">
      <c r="A102">
        <v>613215</v>
      </c>
      <c r="B102" t="s">
        <v>5885</v>
      </c>
      <c r="C102">
        <v>24221.93</v>
      </c>
    </row>
    <row r="103" spans="1:3" x14ac:dyDescent="0.3">
      <c r="A103">
        <v>323277</v>
      </c>
      <c r="B103" t="s">
        <v>5712</v>
      </c>
      <c r="C103">
        <v>9303.82</v>
      </c>
    </row>
    <row r="104" spans="1:3" x14ac:dyDescent="0.3">
      <c r="A104">
        <v>570810</v>
      </c>
      <c r="B104" t="s">
        <v>8815</v>
      </c>
      <c r="C104">
        <v>9303.82</v>
      </c>
    </row>
    <row r="105" spans="1:3" x14ac:dyDescent="0.3">
      <c r="A105">
        <v>614295</v>
      </c>
      <c r="B105" t="s">
        <v>5898</v>
      </c>
      <c r="C105">
        <v>9303.82</v>
      </c>
    </row>
    <row r="106" spans="1:3" x14ac:dyDescent="0.3">
      <c r="A106">
        <v>629560</v>
      </c>
      <c r="B106" t="s">
        <v>5931</v>
      </c>
      <c r="C106">
        <v>3054.46</v>
      </c>
    </row>
    <row r="107" spans="1:3" x14ac:dyDescent="0.3">
      <c r="A107">
        <v>637616</v>
      </c>
      <c r="B107" t="s">
        <v>5946</v>
      </c>
      <c r="C107">
        <v>4715.74</v>
      </c>
    </row>
    <row r="108" spans="1:3" x14ac:dyDescent="0.3">
      <c r="A108">
        <v>637617</v>
      </c>
      <c r="B108" t="s">
        <v>5947</v>
      </c>
      <c r="C108">
        <v>4185.49</v>
      </c>
    </row>
    <row r="109" spans="1:3" x14ac:dyDescent="0.3">
      <c r="A109">
        <v>615951</v>
      </c>
      <c r="B109" t="s">
        <v>5900</v>
      </c>
      <c r="C109">
        <v>8939.0300000000007</v>
      </c>
    </row>
    <row r="110" spans="1:3" x14ac:dyDescent="0.3">
      <c r="A110">
        <v>603430</v>
      </c>
      <c r="B110" t="s">
        <v>5860</v>
      </c>
      <c r="C110">
        <v>12610.98</v>
      </c>
    </row>
    <row r="111" spans="1:3" x14ac:dyDescent="0.3">
      <c r="A111">
        <v>603432</v>
      </c>
      <c r="B111" t="s">
        <v>8816</v>
      </c>
      <c r="C111">
        <v>4016.68</v>
      </c>
    </row>
    <row r="112" spans="1:3" x14ac:dyDescent="0.3">
      <c r="A112">
        <v>621100</v>
      </c>
      <c r="B112" t="s">
        <v>8817</v>
      </c>
      <c r="C112">
        <v>4016.68</v>
      </c>
    </row>
    <row r="113" spans="1:3" x14ac:dyDescent="0.3">
      <c r="A113">
        <v>640068</v>
      </c>
      <c r="B113" t="s">
        <v>5950</v>
      </c>
      <c r="C113">
        <v>16796.32</v>
      </c>
    </row>
    <row r="114" spans="1:3" x14ac:dyDescent="0.3">
      <c r="A114">
        <v>318423</v>
      </c>
      <c r="B114" t="s">
        <v>5702</v>
      </c>
      <c r="C114">
        <v>12610.98</v>
      </c>
    </row>
    <row r="115" spans="1:3" x14ac:dyDescent="0.3">
      <c r="A115">
        <v>318424</v>
      </c>
      <c r="B115" t="s">
        <v>5703</v>
      </c>
      <c r="C115">
        <v>14173.69</v>
      </c>
    </row>
    <row r="116" spans="1:3" x14ac:dyDescent="0.3">
      <c r="A116">
        <v>318425</v>
      </c>
      <c r="B116" t="s">
        <v>5704</v>
      </c>
      <c r="C116">
        <v>17451.91</v>
      </c>
    </row>
    <row r="117" spans="1:3" x14ac:dyDescent="0.3">
      <c r="A117">
        <v>318426</v>
      </c>
      <c r="B117" t="s">
        <v>5705</v>
      </c>
      <c r="C117">
        <v>23973.17</v>
      </c>
    </row>
    <row r="118" spans="1:3" x14ac:dyDescent="0.3">
      <c r="A118">
        <v>318427</v>
      </c>
      <c r="B118" t="s">
        <v>5706</v>
      </c>
      <c r="C118">
        <v>25615.25</v>
      </c>
    </row>
    <row r="119" spans="1:3" x14ac:dyDescent="0.3">
      <c r="A119">
        <v>318428</v>
      </c>
      <c r="B119" t="s">
        <v>5707</v>
      </c>
      <c r="C119">
        <v>37406.5</v>
      </c>
    </row>
    <row r="120" spans="1:3" x14ac:dyDescent="0.3">
      <c r="A120">
        <v>776505</v>
      </c>
      <c r="B120" t="s">
        <v>6042</v>
      </c>
      <c r="C120">
        <v>142760.57999999999</v>
      </c>
    </row>
    <row r="121" spans="1:3" x14ac:dyDescent="0.3">
      <c r="A121">
        <v>632590</v>
      </c>
      <c r="B121" t="s">
        <v>8818</v>
      </c>
      <c r="C121">
        <v>19878.259999999998</v>
      </c>
    </row>
    <row r="122" spans="1:3" x14ac:dyDescent="0.3">
      <c r="A122">
        <v>319955</v>
      </c>
      <c r="B122" t="s">
        <v>5711</v>
      </c>
      <c r="C122">
        <v>42318.81</v>
      </c>
    </row>
    <row r="123" spans="1:3" x14ac:dyDescent="0.3">
      <c r="A123">
        <v>333215</v>
      </c>
      <c r="B123" t="s">
        <v>5727</v>
      </c>
      <c r="C123">
        <v>42318.81</v>
      </c>
    </row>
    <row r="124" spans="1:3" x14ac:dyDescent="0.3">
      <c r="A124">
        <v>390659</v>
      </c>
      <c r="B124" t="s">
        <v>5767</v>
      </c>
      <c r="C124">
        <v>12042.63</v>
      </c>
    </row>
    <row r="125" spans="1:3" x14ac:dyDescent="0.3">
      <c r="A125">
        <v>390660</v>
      </c>
      <c r="B125" t="s">
        <v>5768</v>
      </c>
      <c r="C125">
        <v>12042.63</v>
      </c>
    </row>
    <row r="126" spans="1:3" x14ac:dyDescent="0.3">
      <c r="A126">
        <v>390853</v>
      </c>
      <c r="B126" t="s">
        <v>8819</v>
      </c>
      <c r="C126">
        <v>12634.1</v>
      </c>
    </row>
    <row r="127" spans="1:3" x14ac:dyDescent="0.3">
      <c r="A127">
        <v>390854</v>
      </c>
      <c r="B127" t="s">
        <v>8820</v>
      </c>
      <c r="C127">
        <v>12634.1</v>
      </c>
    </row>
    <row r="128" spans="1:3" x14ac:dyDescent="0.3">
      <c r="A128">
        <v>442055</v>
      </c>
      <c r="B128" t="s">
        <v>5778</v>
      </c>
      <c r="C128">
        <v>12634.1</v>
      </c>
    </row>
    <row r="129" spans="1:3" x14ac:dyDescent="0.3">
      <c r="A129">
        <v>442056</v>
      </c>
      <c r="B129" t="s">
        <v>5779</v>
      </c>
      <c r="C129">
        <v>12042.63</v>
      </c>
    </row>
    <row r="130" spans="1:3" x14ac:dyDescent="0.3">
      <c r="A130">
        <v>388354</v>
      </c>
      <c r="B130" t="s">
        <v>8821</v>
      </c>
      <c r="C130">
        <v>7769.76</v>
      </c>
    </row>
    <row r="131" spans="1:3" x14ac:dyDescent="0.3">
      <c r="A131" t="s">
        <v>8823</v>
      </c>
      <c r="B131" t="s">
        <v>8822</v>
      </c>
      <c r="C131">
        <v>33483.46</v>
      </c>
    </row>
    <row r="132" spans="1:3" x14ac:dyDescent="0.3">
      <c r="A132" t="s">
        <v>8825</v>
      </c>
      <c r="B132" t="s">
        <v>8824</v>
      </c>
      <c r="C132">
        <v>33483.46</v>
      </c>
    </row>
    <row r="133" spans="1:3" x14ac:dyDescent="0.3">
      <c r="A133" t="s">
        <v>8827</v>
      </c>
      <c r="B133" t="s">
        <v>8826</v>
      </c>
      <c r="C133">
        <v>28920.959999999999</v>
      </c>
    </row>
    <row r="134" spans="1:3" x14ac:dyDescent="0.3">
      <c r="A134" t="s">
        <v>8829</v>
      </c>
      <c r="B134" t="s">
        <v>8828</v>
      </c>
      <c r="C134">
        <v>28920.959999999999</v>
      </c>
    </row>
    <row r="135" spans="1:3" x14ac:dyDescent="0.3">
      <c r="A135">
        <v>771376</v>
      </c>
      <c r="B135" t="s">
        <v>6038</v>
      </c>
      <c r="C135">
        <v>1023.87</v>
      </c>
    </row>
    <row r="136" spans="1:3" x14ac:dyDescent="0.3">
      <c r="A136">
        <v>771377</v>
      </c>
      <c r="B136" t="s">
        <v>6039</v>
      </c>
      <c r="C136">
        <v>1023.87</v>
      </c>
    </row>
    <row r="137" spans="1:3" x14ac:dyDescent="0.3">
      <c r="A137">
        <v>738097</v>
      </c>
      <c r="B137" t="s">
        <v>5986</v>
      </c>
      <c r="C137">
        <v>19042.09</v>
      </c>
    </row>
    <row r="138" spans="1:3" x14ac:dyDescent="0.3">
      <c r="A138">
        <v>319954</v>
      </c>
      <c r="B138" t="s">
        <v>5710</v>
      </c>
      <c r="C138">
        <v>42318.81</v>
      </c>
    </row>
    <row r="139" spans="1:3" x14ac:dyDescent="0.3">
      <c r="A139">
        <v>340317</v>
      </c>
      <c r="B139" t="s">
        <v>5743</v>
      </c>
      <c r="C139">
        <v>42318.81</v>
      </c>
    </row>
    <row r="140" spans="1:3" x14ac:dyDescent="0.3">
      <c r="A140">
        <v>613242</v>
      </c>
      <c r="B140" t="s">
        <v>5896</v>
      </c>
      <c r="C140">
        <v>24221.93</v>
      </c>
    </row>
    <row r="141" spans="1:3" x14ac:dyDescent="0.3">
      <c r="A141">
        <v>613222</v>
      </c>
      <c r="B141" t="s">
        <v>5888</v>
      </c>
      <c r="C141">
        <v>22299.08</v>
      </c>
    </row>
    <row r="142" spans="1:3" x14ac:dyDescent="0.3">
      <c r="A142">
        <v>613183</v>
      </c>
      <c r="B142" t="s">
        <v>5876</v>
      </c>
      <c r="C142">
        <v>4928.46</v>
      </c>
    </row>
    <row r="143" spans="1:3" x14ac:dyDescent="0.3">
      <c r="A143">
        <v>447048</v>
      </c>
      <c r="B143" t="s">
        <v>5788</v>
      </c>
      <c r="C143">
        <v>57371.99</v>
      </c>
    </row>
    <row r="144" spans="1:3" x14ac:dyDescent="0.3">
      <c r="A144">
        <v>447050</v>
      </c>
      <c r="B144" t="s">
        <v>5789</v>
      </c>
      <c r="C144">
        <v>57371.99</v>
      </c>
    </row>
    <row r="145" spans="1:3" x14ac:dyDescent="0.3">
      <c r="A145">
        <v>628066</v>
      </c>
      <c r="B145" t="s">
        <v>5910</v>
      </c>
      <c r="C145">
        <v>57371.99</v>
      </c>
    </row>
    <row r="146" spans="1:3" x14ac:dyDescent="0.3">
      <c r="A146">
        <v>323280</v>
      </c>
      <c r="B146" t="s">
        <v>5714</v>
      </c>
      <c r="C146">
        <v>12004.54</v>
      </c>
    </row>
    <row r="147" spans="1:3" x14ac:dyDescent="0.3">
      <c r="A147">
        <v>258191</v>
      </c>
      <c r="B147" t="s">
        <v>5597</v>
      </c>
      <c r="C147">
        <v>15692.91</v>
      </c>
    </row>
    <row r="148" spans="1:3" x14ac:dyDescent="0.3">
      <c r="A148">
        <v>788436</v>
      </c>
      <c r="B148" t="s">
        <v>6115</v>
      </c>
      <c r="C148">
        <v>59466.26</v>
      </c>
    </row>
    <row r="149" spans="1:3" x14ac:dyDescent="0.3">
      <c r="A149">
        <v>788438</v>
      </c>
      <c r="B149" t="s">
        <v>6116</v>
      </c>
      <c r="C149">
        <v>297323.90999999997</v>
      </c>
    </row>
    <row r="150" spans="1:3" x14ac:dyDescent="0.3">
      <c r="A150">
        <v>821923</v>
      </c>
      <c r="B150" t="s">
        <v>6182</v>
      </c>
      <c r="C150">
        <v>562.83000000000004</v>
      </c>
    </row>
    <row r="151" spans="1:3" x14ac:dyDescent="0.3">
      <c r="A151">
        <v>821925</v>
      </c>
      <c r="B151" t="s">
        <v>6184</v>
      </c>
      <c r="C151">
        <v>464.54</v>
      </c>
    </row>
    <row r="152" spans="1:3" x14ac:dyDescent="0.3">
      <c r="A152">
        <v>821924</v>
      </c>
      <c r="B152" t="s">
        <v>6183</v>
      </c>
      <c r="C152">
        <v>662.42</v>
      </c>
    </row>
    <row r="153" spans="1:3" x14ac:dyDescent="0.3">
      <c r="A153">
        <v>821926</v>
      </c>
      <c r="B153" t="s">
        <v>6185</v>
      </c>
      <c r="C153">
        <v>464.54</v>
      </c>
    </row>
    <row r="154" spans="1:3" x14ac:dyDescent="0.3">
      <c r="A154">
        <v>794349</v>
      </c>
      <c r="B154" t="s">
        <v>6130</v>
      </c>
      <c r="C154">
        <v>5737.14</v>
      </c>
    </row>
    <row r="155" spans="1:3" x14ac:dyDescent="0.3">
      <c r="A155">
        <v>782925</v>
      </c>
      <c r="B155" t="s">
        <v>6052</v>
      </c>
      <c r="C155">
        <v>28920.959999999999</v>
      </c>
    </row>
    <row r="156" spans="1:3" x14ac:dyDescent="0.3">
      <c r="A156">
        <v>768879</v>
      </c>
      <c r="B156" t="s">
        <v>6017</v>
      </c>
      <c r="C156">
        <v>19042.09</v>
      </c>
    </row>
    <row r="157" spans="1:3" x14ac:dyDescent="0.3">
      <c r="A157">
        <v>738083</v>
      </c>
      <c r="B157" t="s">
        <v>5985</v>
      </c>
      <c r="C157">
        <v>19042.09</v>
      </c>
    </row>
    <row r="158" spans="1:3" x14ac:dyDescent="0.3">
      <c r="A158">
        <v>605551</v>
      </c>
      <c r="B158" t="s">
        <v>5871</v>
      </c>
      <c r="C158">
        <v>4928.46</v>
      </c>
    </row>
    <row r="159" spans="1:3" x14ac:dyDescent="0.3">
      <c r="A159">
        <v>633956</v>
      </c>
      <c r="B159" t="s">
        <v>5940</v>
      </c>
      <c r="C159">
        <v>29415.15</v>
      </c>
    </row>
    <row r="160" spans="1:3" x14ac:dyDescent="0.3">
      <c r="A160">
        <v>799873</v>
      </c>
      <c r="B160" t="s">
        <v>6157</v>
      </c>
      <c r="C160">
        <v>19042.09</v>
      </c>
    </row>
    <row r="161" spans="1:3" x14ac:dyDescent="0.3">
      <c r="A161">
        <v>637963</v>
      </c>
      <c r="B161" t="s">
        <v>5948</v>
      </c>
      <c r="C161">
        <v>12086.4</v>
      </c>
    </row>
    <row r="162" spans="1:3" x14ac:dyDescent="0.3">
      <c r="A162">
        <v>319953</v>
      </c>
      <c r="B162" t="s">
        <v>5709</v>
      </c>
      <c r="C162">
        <v>42318.81</v>
      </c>
    </row>
    <row r="163" spans="1:3" x14ac:dyDescent="0.3">
      <c r="A163">
        <v>390779</v>
      </c>
      <c r="B163" t="s">
        <v>5771</v>
      </c>
      <c r="C163">
        <v>12109.95</v>
      </c>
    </row>
    <row r="164" spans="1:3" x14ac:dyDescent="0.3">
      <c r="A164">
        <v>335555</v>
      </c>
      <c r="B164" t="s">
        <v>5734</v>
      </c>
      <c r="C164">
        <v>3185.46</v>
      </c>
    </row>
    <row r="165" spans="1:3" x14ac:dyDescent="0.3">
      <c r="A165">
        <v>317250</v>
      </c>
      <c r="B165" t="s">
        <v>5700</v>
      </c>
      <c r="C165">
        <v>3185.46</v>
      </c>
    </row>
    <row r="166" spans="1:3" x14ac:dyDescent="0.3">
      <c r="A166">
        <v>227781</v>
      </c>
      <c r="B166" t="s">
        <v>8830</v>
      </c>
      <c r="C166">
        <v>5737.14</v>
      </c>
    </row>
    <row r="167" spans="1:3" x14ac:dyDescent="0.3">
      <c r="A167">
        <v>227876</v>
      </c>
      <c r="B167" t="s">
        <v>8831</v>
      </c>
      <c r="C167">
        <v>32121.68</v>
      </c>
    </row>
    <row r="168" spans="1:3" x14ac:dyDescent="0.3">
      <c r="A168">
        <v>228235</v>
      </c>
      <c r="B168" t="s">
        <v>8832</v>
      </c>
      <c r="C168">
        <v>72437.100000000006</v>
      </c>
    </row>
    <row r="169" spans="1:3" x14ac:dyDescent="0.3">
      <c r="A169">
        <v>628482</v>
      </c>
      <c r="B169" t="s">
        <v>8833</v>
      </c>
      <c r="C169">
        <v>8420.11</v>
      </c>
    </row>
    <row r="170" spans="1:3" x14ac:dyDescent="0.3">
      <c r="A170">
        <v>628500</v>
      </c>
      <c r="B170" t="s">
        <v>8834</v>
      </c>
      <c r="C170">
        <v>19131.66</v>
      </c>
    </row>
    <row r="171" spans="1:3" x14ac:dyDescent="0.3">
      <c r="A171">
        <v>763768</v>
      </c>
      <c r="B171" t="s">
        <v>6004</v>
      </c>
      <c r="C171">
        <v>1764.65</v>
      </c>
    </row>
    <row r="172" spans="1:3" x14ac:dyDescent="0.3">
      <c r="A172">
        <v>787239</v>
      </c>
      <c r="B172" t="s">
        <v>8835</v>
      </c>
      <c r="C172">
        <v>8157.82</v>
      </c>
    </row>
    <row r="173" spans="1:3" x14ac:dyDescent="0.3">
      <c r="A173">
        <v>787240</v>
      </c>
      <c r="B173" t="s">
        <v>8836</v>
      </c>
      <c r="C173">
        <v>8157.82</v>
      </c>
    </row>
    <row r="174" spans="1:3" x14ac:dyDescent="0.3">
      <c r="A174">
        <v>861167</v>
      </c>
      <c r="B174" t="s">
        <v>6206</v>
      </c>
      <c r="C174">
        <v>662.42</v>
      </c>
    </row>
    <row r="175" spans="1:3" x14ac:dyDescent="0.3">
      <c r="A175">
        <v>795374</v>
      </c>
      <c r="B175" t="s">
        <v>8837</v>
      </c>
      <c r="C175">
        <v>16325.39</v>
      </c>
    </row>
    <row r="176" spans="1:3" x14ac:dyDescent="0.3">
      <c r="A176">
        <v>795425</v>
      </c>
      <c r="B176" t="s">
        <v>6138</v>
      </c>
      <c r="C176">
        <v>19512.009999999998</v>
      </c>
    </row>
    <row r="177" spans="1:3" x14ac:dyDescent="0.3">
      <c r="A177">
        <v>795427</v>
      </c>
      <c r="B177" t="s">
        <v>8838</v>
      </c>
      <c r="C177">
        <v>24159.86</v>
      </c>
    </row>
    <row r="178" spans="1:3" x14ac:dyDescent="0.3">
      <c r="A178" t="s">
        <v>185</v>
      </c>
      <c r="B178" t="s">
        <v>8839</v>
      </c>
      <c r="C178">
        <v>16495.689999999999</v>
      </c>
    </row>
    <row r="179" spans="1:3" x14ac:dyDescent="0.3">
      <c r="A179" t="s">
        <v>185</v>
      </c>
      <c r="B179" t="s">
        <v>8840</v>
      </c>
      <c r="C179">
        <v>38675.06</v>
      </c>
    </row>
    <row r="180" spans="1:3" x14ac:dyDescent="0.3">
      <c r="A180" t="s">
        <v>185</v>
      </c>
      <c r="B180" t="s">
        <v>8841</v>
      </c>
      <c r="C180">
        <v>44446.64</v>
      </c>
    </row>
    <row r="181" spans="1:3" x14ac:dyDescent="0.3">
      <c r="A181" t="s">
        <v>8843</v>
      </c>
      <c r="B181" t="s">
        <v>8842</v>
      </c>
      <c r="C181">
        <v>25616.9</v>
      </c>
    </row>
    <row r="182" spans="1:3" x14ac:dyDescent="0.3">
      <c r="A182" t="s">
        <v>8845</v>
      </c>
      <c r="B182" t="s">
        <v>8844</v>
      </c>
      <c r="C182">
        <v>34975.11</v>
      </c>
    </row>
    <row r="183" spans="1:3" x14ac:dyDescent="0.3">
      <c r="A183">
        <v>317252</v>
      </c>
      <c r="B183" t="s">
        <v>5701</v>
      </c>
      <c r="C183">
        <v>743.11</v>
      </c>
    </row>
    <row r="184" spans="1:3" x14ac:dyDescent="0.3">
      <c r="A184">
        <v>794253</v>
      </c>
      <c r="B184" t="s">
        <v>6128</v>
      </c>
      <c r="C184">
        <v>5737.14</v>
      </c>
    </row>
    <row r="185" spans="1:3" x14ac:dyDescent="0.3">
      <c r="A185">
        <v>490545</v>
      </c>
      <c r="B185" t="s">
        <v>5825</v>
      </c>
      <c r="C185">
        <v>5737.14</v>
      </c>
    </row>
    <row r="186" spans="1:3" x14ac:dyDescent="0.3">
      <c r="A186">
        <v>227911</v>
      </c>
      <c r="B186" t="s">
        <v>5538</v>
      </c>
      <c r="C186">
        <v>5737.14</v>
      </c>
    </row>
    <row r="187" spans="1:3" x14ac:dyDescent="0.3">
      <c r="A187">
        <v>631078</v>
      </c>
      <c r="B187" t="s">
        <v>5934</v>
      </c>
      <c r="C187">
        <v>1382.41</v>
      </c>
    </row>
    <row r="188" spans="1:3" x14ac:dyDescent="0.3">
      <c r="A188">
        <v>788318</v>
      </c>
      <c r="B188" t="s">
        <v>8846</v>
      </c>
      <c r="C188">
        <v>12874.73</v>
      </c>
    </row>
    <row r="189" spans="1:3" x14ac:dyDescent="0.3">
      <c r="A189">
        <v>788320</v>
      </c>
      <c r="B189" t="s">
        <v>6081</v>
      </c>
      <c r="C189">
        <v>13758.3</v>
      </c>
    </row>
    <row r="190" spans="1:3" x14ac:dyDescent="0.3">
      <c r="A190">
        <v>788322</v>
      </c>
      <c r="B190" t="s">
        <v>6082</v>
      </c>
      <c r="C190">
        <v>16325.39</v>
      </c>
    </row>
    <row r="191" spans="1:3" x14ac:dyDescent="0.3">
      <c r="A191">
        <v>795415</v>
      </c>
      <c r="B191" t="s">
        <v>8847</v>
      </c>
      <c r="C191">
        <v>19131.66</v>
      </c>
    </row>
    <row r="192" spans="1:3" x14ac:dyDescent="0.3">
      <c r="A192">
        <v>795482</v>
      </c>
      <c r="B192" t="s">
        <v>6140</v>
      </c>
      <c r="C192">
        <v>28995.39</v>
      </c>
    </row>
    <row r="193" spans="1:3" x14ac:dyDescent="0.3">
      <c r="A193">
        <v>840794</v>
      </c>
      <c r="B193" t="s">
        <v>8848</v>
      </c>
      <c r="C193">
        <v>9062.9</v>
      </c>
    </row>
    <row r="194" spans="1:3" x14ac:dyDescent="0.3">
      <c r="A194">
        <v>788404</v>
      </c>
      <c r="B194" t="s">
        <v>6100</v>
      </c>
      <c r="C194">
        <v>464.54</v>
      </c>
    </row>
    <row r="195" spans="1:3" x14ac:dyDescent="0.3">
      <c r="A195">
        <v>788407</v>
      </c>
      <c r="B195" t="s">
        <v>6102</v>
      </c>
      <c r="C195">
        <v>240.92</v>
      </c>
    </row>
    <row r="196" spans="1:3" x14ac:dyDescent="0.3">
      <c r="A196">
        <v>861154</v>
      </c>
      <c r="B196" t="s">
        <v>6204</v>
      </c>
      <c r="C196">
        <v>662.42</v>
      </c>
    </row>
    <row r="197" spans="1:3" x14ac:dyDescent="0.3">
      <c r="A197">
        <v>861155</v>
      </c>
      <c r="B197" t="s">
        <v>6205</v>
      </c>
      <c r="C197">
        <v>912.51</v>
      </c>
    </row>
    <row r="198" spans="1:3" x14ac:dyDescent="0.3">
      <c r="A198">
        <v>613187</v>
      </c>
      <c r="B198" t="s">
        <v>5878</v>
      </c>
      <c r="C198">
        <v>20402.55</v>
      </c>
    </row>
    <row r="199" spans="1:3" x14ac:dyDescent="0.3">
      <c r="A199">
        <v>629761</v>
      </c>
      <c r="B199" t="s">
        <v>5932</v>
      </c>
      <c r="C199">
        <v>18661.89</v>
      </c>
    </row>
    <row r="200" spans="1:3" x14ac:dyDescent="0.3">
      <c r="A200">
        <v>629762</v>
      </c>
      <c r="B200" t="s">
        <v>5933</v>
      </c>
      <c r="C200">
        <v>18661.89</v>
      </c>
    </row>
    <row r="201" spans="1:3" x14ac:dyDescent="0.3">
      <c r="A201">
        <v>788410</v>
      </c>
      <c r="B201" t="s">
        <v>6103</v>
      </c>
      <c r="C201">
        <v>240.92</v>
      </c>
    </row>
    <row r="202" spans="1:3" x14ac:dyDescent="0.3">
      <c r="A202">
        <v>795484</v>
      </c>
      <c r="B202" t="s">
        <v>6141</v>
      </c>
      <c r="C202">
        <v>34818.47</v>
      </c>
    </row>
    <row r="203" spans="1:3" x14ac:dyDescent="0.3">
      <c r="A203">
        <v>823193</v>
      </c>
      <c r="B203" t="s">
        <v>8849</v>
      </c>
      <c r="C203">
        <v>43072.68</v>
      </c>
    </row>
    <row r="204" spans="1:3" x14ac:dyDescent="0.3">
      <c r="A204">
        <v>823195</v>
      </c>
      <c r="B204" t="s">
        <v>6189</v>
      </c>
      <c r="C204">
        <v>47788.14</v>
      </c>
    </row>
    <row r="205" spans="1:3" x14ac:dyDescent="0.3">
      <c r="A205">
        <v>823196</v>
      </c>
      <c r="B205" t="s">
        <v>6190</v>
      </c>
      <c r="C205">
        <v>79965.789999999994</v>
      </c>
    </row>
    <row r="206" spans="1:3" x14ac:dyDescent="0.3">
      <c r="A206">
        <v>823198</v>
      </c>
      <c r="B206" t="s">
        <v>6191</v>
      </c>
      <c r="C206">
        <v>92587.54</v>
      </c>
    </row>
    <row r="207" spans="1:3" x14ac:dyDescent="0.3">
      <c r="A207">
        <v>862558</v>
      </c>
      <c r="B207" t="s">
        <v>6213</v>
      </c>
      <c r="C207">
        <v>1077.3800000000001</v>
      </c>
    </row>
    <row r="208" spans="1:3" x14ac:dyDescent="0.3">
      <c r="A208">
        <v>230157</v>
      </c>
      <c r="B208" t="s">
        <v>5550</v>
      </c>
      <c r="C208">
        <v>9309.7900000000009</v>
      </c>
    </row>
    <row r="209" spans="1:3" x14ac:dyDescent="0.3">
      <c r="A209">
        <v>840759</v>
      </c>
      <c r="B209" t="s">
        <v>6198</v>
      </c>
      <c r="C209">
        <v>10163.11</v>
      </c>
    </row>
    <row r="210" spans="1:3" x14ac:dyDescent="0.3">
      <c r="A210">
        <v>787675</v>
      </c>
      <c r="B210" t="s">
        <v>6077</v>
      </c>
      <c r="C210">
        <v>4824.6400000000003</v>
      </c>
    </row>
    <row r="211" spans="1:3" x14ac:dyDescent="0.3">
      <c r="A211">
        <v>795392</v>
      </c>
      <c r="B211" t="s">
        <v>6136</v>
      </c>
      <c r="C211">
        <v>17282.669999999998</v>
      </c>
    </row>
    <row r="212" spans="1:3" x14ac:dyDescent="0.3">
      <c r="A212">
        <v>228337</v>
      </c>
      <c r="B212" t="s">
        <v>8850</v>
      </c>
      <c r="C212">
        <v>72437.100000000006</v>
      </c>
    </row>
    <row r="213" spans="1:3" x14ac:dyDescent="0.3">
      <c r="A213">
        <v>230651</v>
      </c>
      <c r="B213" t="s">
        <v>5569</v>
      </c>
      <c r="C213">
        <v>186.69</v>
      </c>
    </row>
    <row r="214" spans="1:3" x14ac:dyDescent="0.3">
      <c r="A214">
        <v>297217</v>
      </c>
      <c r="B214" t="s">
        <v>5685</v>
      </c>
      <c r="C214">
        <v>4070.76</v>
      </c>
    </row>
    <row r="215" spans="1:3" x14ac:dyDescent="0.3">
      <c r="A215">
        <v>297218</v>
      </c>
      <c r="B215" t="s">
        <v>5686</v>
      </c>
      <c r="C215">
        <v>4070.76</v>
      </c>
    </row>
    <row r="216" spans="1:3" x14ac:dyDescent="0.3">
      <c r="A216">
        <v>340211</v>
      </c>
      <c r="B216" t="s">
        <v>5742</v>
      </c>
      <c r="C216">
        <v>12554.57</v>
      </c>
    </row>
    <row r="217" spans="1:3" x14ac:dyDescent="0.3">
      <c r="A217">
        <v>340322</v>
      </c>
      <c r="B217" t="s">
        <v>5744</v>
      </c>
      <c r="C217">
        <v>79175.72</v>
      </c>
    </row>
    <row r="218" spans="1:3" x14ac:dyDescent="0.3">
      <c r="A218">
        <v>340484</v>
      </c>
      <c r="B218" t="s">
        <v>5745</v>
      </c>
      <c r="C218">
        <v>79175.72</v>
      </c>
    </row>
    <row r="219" spans="1:3" x14ac:dyDescent="0.3">
      <c r="A219">
        <v>340486</v>
      </c>
      <c r="B219" t="s">
        <v>5747</v>
      </c>
      <c r="C219">
        <v>79175.72</v>
      </c>
    </row>
    <row r="220" spans="1:3" x14ac:dyDescent="0.3">
      <c r="A220">
        <v>444808</v>
      </c>
      <c r="B220" t="s">
        <v>5781</v>
      </c>
      <c r="C220">
        <v>15513.07</v>
      </c>
    </row>
    <row r="221" spans="1:3" x14ac:dyDescent="0.3">
      <c r="A221">
        <v>449872</v>
      </c>
      <c r="B221" t="s">
        <v>5790</v>
      </c>
      <c r="C221">
        <v>34543.379999999997</v>
      </c>
    </row>
    <row r="222" spans="1:3" x14ac:dyDescent="0.3">
      <c r="A222">
        <v>477848</v>
      </c>
      <c r="B222" t="s">
        <v>5799</v>
      </c>
      <c r="C222">
        <v>1109.21</v>
      </c>
    </row>
    <row r="223" spans="1:3" x14ac:dyDescent="0.3">
      <c r="A223">
        <v>485764</v>
      </c>
      <c r="B223" t="s">
        <v>5812</v>
      </c>
      <c r="C223">
        <v>18173.21</v>
      </c>
    </row>
    <row r="224" spans="1:3" x14ac:dyDescent="0.3">
      <c r="A224">
        <v>486820</v>
      </c>
      <c r="B224" t="s">
        <v>5815</v>
      </c>
      <c r="C224">
        <v>30476.83</v>
      </c>
    </row>
    <row r="225" spans="1:3" x14ac:dyDescent="0.3">
      <c r="A225">
        <v>486821</v>
      </c>
      <c r="B225" t="s">
        <v>5816</v>
      </c>
      <c r="C225">
        <v>2344.06</v>
      </c>
    </row>
    <row r="226" spans="1:3" x14ac:dyDescent="0.3">
      <c r="A226">
        <v>490441</v>
      </c>
      <c r="B226" t="s">
        <v>8851</v>
      </c>
      <c r="C226">
        <v>199752.95</v>
      </c>
    </row>
    <row r="227" spans="1:3" x14ac:dyDescent="0.3">
      <c r="A227">
        <v>490461</v>
      </c>
      <c r="B227" t="s">
        <v>5823</v>
      </c>
      <c r="C227">
        <v>15787.28</v>
      </c>
    </row>
    <row r="228" spans="1:3" x14ac:dyDescent="0.3">
      <c r="A228">
        <v>492757</v>
      </c>
      <c r="B228" t="s">
        <v>5836</v>
      </c>
      <c r="C228">
        <v>3327.66</v>
      </c>
    </row>
    <row r="229" spans="1:3" x14ac:dyDescent="0.3">
      <c r="A229">
        <v>548528</v>
      </c>
      <c r="B229" t="s">
        <v>5842</v>
      </c>
      <c r="C229">
        <v>3719.06</v>
      </c>
    </row>
    <row r="230" spans="1:3" x14ac:dyDescent="0.3">
      <c r="A230">
        <v>595613</v>
      </c>
      <c r="B230" t="s">
        <v>5858</v>
      </c>
      <c r="C230">
        <v>12086.4</v>
      </c>
    </row>
    <row r="231" spans="1:3" x14ac:dyDescent="0.3">
      <c r="A231">
        <v>601080</v>
      </c>
      <c r="B231" t="s">
        <v>5859</v>
      </c>
      <c r="C231">
        <v>4597.1000000000004</v>
      </c>
    </row>
    <row r="232" spans="1:3" x14ac:dyDescent="0.3">
      <c r="A232">
        <v>603433</v>
      </c>
      <c r="B232" t="s">
        <v>5863</v>
      </c>
      <c r="C232">
        <v>4016.68</v>
      </c>
    </row>
    <row r="233" spans="1:3" x14ac:dyDescent="0.3">
      <c r="A233">
        <v>613178</v>
      </c>
      <c r="B233" t="s">
        <v>5874</v>
      </c>
      <c r="C233">
        <v>7021.7</v>
      </c>
    </row>
    <row r="234" spans="1:3" x14ac:dyDescent="0.3">
      <c r="A234">
        <v>613216</v>
      </c>
      <c r="B234" t="s">
        <v>5886</v>
      </c>
      <c r="C234">
        <v>24221.93</v>
      </c>
    </row>
    <row r="235" spans="1:3" x14ac:dyDescent="0.3">
      <c r="A235">
        <v>614456</v>
      </c>
      <c r="B235" t="s">
        <v>5899</v>
      </c>
      <c r="C235">
        <v>13931.31</v>
      </c>
    </row>
    <row r="236" spans="1:3" x14ac:dyDescent="0.3">
      <c r="A236">
        <v>617133</v>
      </c>
      <c r="B236" t="s">
        <v>5901</v>
      </c>
      <c r="C236">
        <v>1668.26</v>
      </c>
    </row>
    <row r="237" spans="1:3" x14ac:dyDescent="0.3">
      <c r="A237" t="s">
        <v>8853</v>
      </c>
      <c r="B237" t="s">
        <v>8852</v>
      </c>
      <c r="C237">
        <v>29361.22</v>
      </c>
    </row>
    <row r="238" spans="1:3" x14ac:dyDescent="0.3">
      <c r="A238">
        <v>642422</v>
      </c>
      <c r="B238" t="s">
        <v>5954</v>
      </c>
      <c r="C238">
        <v>151158.16</v>
      </c>
    </row>
    <row r="239" spans="1:3" x14ac:dyDescent="0.3">
      <c r="A239">
        <v>642449</v>
      </c>
      <c r="B239" t="s">
        <v>5960</v>
      </c>
      <c r="C239">
        <v>688326.97</v>
      </c>
    </row>
    <row r="240" spans="1:3" x14ac:dyDescent="0.3">
      <c r="A240">
        <v>642452</v>
      </c>
      <c r="B240" t="s">
        <v>5962</v>
      </c>
      <c r="C240">
        <v>24305.68</v>
      </c>
    </row>
    <row r="241" spans="1:3" x14ac:dyDescent="0.3">
      <c r="A241" t="s">
        <v>8855</v>
      </c>
      <c r="B241" t="s">
        <v>8854</v>
      </c>
      <c r="C241">
        <v>204.57</v>
      </c>
    </row>
    <row r="242" spans="1:3" x14ac:dyDescent="0.3">
      <c r="A242">
        <v>312797</v>
      </c>
      <c r="B242" t="s">
        <v>5693</v>
      </c>
      <c r="C242">
        <v>159268.73000000001</v>
      </c>
    </row>
    <row r="243" spans="1:3" x14ac:dyDescent="0.3">
      <c r="A243">
        <v>312798</v>
      </c>
      <c r="B243" t="s">
        <v>5694</v>
      </c>
      <c r="C243">
        <v>199752.95</v>
      </c>
    </row>
    <row r="244" spans="1:3" x14ac:dyDescent="0.3">
      <c r="A244">
        <v>312800</v>
      </c>
      <c r="B244" t="s">
        <v>5695</v>
      </c>
      <c r="C244">
        <v>283427.19</v>
      </c>
    </row>
    <row r="245" spans="1:3" x14ac:dyDescent="0.3">
      <c r="A245">
        <v>312831</v>
      </c>
      <c r="B245" t="s">
        <v>5698</v>
      </c>
      <c r="C245">
        <v>15787.28</v>
      </c>
    </row>
    <row r="246" spans="1:3" x14ac:dyDescent="0.3">
      <c r="A246">
        <v>340208</v>
      </c>
      <c r="B246" t="s">
        <v>5741</v>
      </c>
      <c r="C246">
        <v>12554.57</v>
      </c>
    </row>
    <row r="247" spans="1:3" x14ac:dyDescent="0.3">
      <c r="A247">
        <v>444807</v>
      </c>
      <c r="B247" t="s">
        <v>5780</v>
      </c>
      <c r="C247">
        <v>15513.07</v>
      </c>
    </row>
    <row r="248" spans="1:3" x14ac:dyDescent="0.3">
      <c r="A248">
        <v>613190</v>
      </c>
      <c r="B248" t="s">
        <v>5880</v>
      </c>
      <c r="C248">
        <v>20402.55</v>
      </c>
    </row>
    <row r="249" spans="1:3" x14ac:dyDescent="0.3">
      <c r="A249">
        <v>613197</v>
      </c>
      <c r="B249" t="s">
        <v>8856</v>
      </c>
      <c r="C249">
        <v>22299.08</v>
      </c>
    </row>
    <row r="250" spans="1:3" x14ac:dyDescent="0.3">
      <c r="A250">
        <v>613198</v>
      </c>
      <c r="B250" t="s">
        <v>8857</v>
      </c>
      <c r="C250">
        <v>22299.08</v>
      </c>
    </row>
    <row r="251" spans="1:3" x14ac:dyDescent="0.3">
      <c r="A251">
        <v>613199</v>
      </c>
      <c r="B251" t="s">
        <v>8858</v>
      </c>
      <c r="C251">
        <v>22299.08</v>
      </c>
    </row>
    <row r="252" spans="1:3" x14ac:dyDescent="0.3">
      <c r="A252">
        <v>613203</v>
      </c>
      <c r="B252" t="s">
        <v>5884</v>
      </c>
      <c r="C252">
        <v>24221.93</v>
      </c>
    </row>
    <row r="253" spans="1:3" x14ac:dyDescent="0.3">
      <c r="A253">
        <v>613225</v>
      </c>
      <c r="B253" t="s">
        <v>5890</v>
      </c>
      <c r="C253">
        <v>22299.08</v>
      </c>
    </row>
    <row r="254" spans="1:3" x14ac:dyDescent="0.3">
      <c r="A254">
        <v>613232</v>
      </c>
      <c r="B254" t="s">
        <v>8859</v>
      </c>
      <c r="C254">
        <v>24221.93</v>
      </c>
    </row>
    <row r="255" spans="1:3" x14ac:dyDescent="0.3">
      <c r="A255">
        <v>613233</v>
      </c>
      <c r="B255" t="s">
        <v>8860</v>
      </c>
      <c r="C255">
        <v>24221.93</v>
      </c>
    </row>
    <row r="256" spans="1:3" x14ac:dyDescent="0.3">
      <c r="A256">
        <v>613234</v>
      </c>
      <c r="B256" t="s">
        <v>8861</v>
      </c>
      <c r="C256">
        <v>24221.93</v>
      </c>
    </row>
    <row r="257" spans="1:3" x14ac:dyDescent="0.3">
      <c r="A257">
        <v>613239</v>
      </c>
      <c r="B257" t="s">
        <v>5894</v>
      </c>
      <c r="C257">
        <v>24221.93</v>
      </c>
    </row>
    <row r="258" spans="1:3" x14ac:dyDescent="0.3">
      <c r="A258">
        <v>312566</v>
      </c>
      <c r="B258" t="s">
        <v>5955</v>
      </c>
      <c r="C258">
        <v>139024.51</v>
      </c>
    </row>
    <row r="259" spans="1:3" x14ac:dyDescent="0.3">
      <c r="A259">
        <v>642437</v>
      </c>
      <c r="B259" t="s">
        <v>5957</v>
      </c>
      <c r="C259">
        <v>350908.65</v>
      </c>
    </row>
    <row r="260" spans="1:3" x14ac:dyDescent="0.3">
      <c r="A260">
        <v>642448</v>
      </c>
      <c r="B260" t="s">
        <v>5959</v>
      </c>
      <c r="C260">
        <v>553380.35</v>
      </c>
    </row>
    <row r="261" spans="1:3" x14ac:dyDescent="0.3">
      <c r="A261">
        <v>642451</v>
      </c>
      <c r="B261" t="s">
        <v>8862</v>
      </c>
      <c r="C261">
        <v>985260.65</v>
      </c>
    </row>
    <row r="262" spans="1:3" x14ac:dyDescent="0.3">
      <c r="A262">
        <v>643365</v>
      </c>
      <c r="B262" t="s">
        <v>5965</v>
      </c>
      <c r="C262">
        <v>944785.28</v>
      </c>
    </row>
    <row r="263" spans="1:3" x14ac:dyDescent="0.3">
      <c r="A263">
        <v>733493</v>
      </c>
      <c r="B263" t="s">
        <v>5977</v>
      </c>
      <c r="C263">
        <v>57374.03</v>
      </c>
    </row>
    <row r="264" spans="1:3" x14ac:dyDescent="0.3">
      <c r="A264">
        <v>738894</v>
      </c>
      <c r="B264" t="s">
        <v>5988</v>
      </c>
      <c r="C264">
        <v>29702.16</v>
      </c>
    </row>
    <row r="265" spans="1:3" x14ac:dyDescent="0.3">
      <c r="A265">
        <v>738905</v>
      </c>
      <c r="B265" t="s">
        <v>5989</v>
      </c>
      <c r="C265">
        <v>29702.16</v>
      </c>
    </row>
    <row r="266" spans="1:3" x14ac:dyDescent="0.3">
      <c r="A266">
        <v>738911</v>
      </c>
      <c r="B266" t="s">
        <v>8863</v>
      </c>
      <c r="C266">
        <v>45895.68</v>
      </c>
    </row>
    <row r="267" spans="1:3" x14ac:dyDescent="0.3">
      <c r="A267">
        <v>738915</v>
      </c>
      <c r="B267" t="s">
        <v>5991</v>
      </c>
      <c r="C267">
        <v>49257.06</v>
      </c>
    </row>
    <row r="268" spans="1:3" x14ac:dyDescent="0.3">
      <c r="A268">
        <v>738980</v>
      </c>
      <c r="B268" t="s">
        <v>5992</v>
      </c>
      <c r="C268">
        <v>140357.5</v>
      </c>
    </row>
    <row r="269" spans="1:3" x14ac:dyDescent="0.3">
      <c r="A269">
        <v>794355</v>
      </c>
      <c r="B269" t="s">
        <v>8864</v>
      </c>
      <c r="C269">
        <v>19236.77</v>
      </c>
    </row>
    <row r="270" spans="1:3" x14ac:dyDescent="0.3">
      <c r="A270">
        <v>260193</v>
      </c>
      <c r="B270" t="s">
        <v>5643</v>
      </c>
      <c r="C270">
        <v>6311.02</v>
      </c>
    </row>
    <row r="271" spans="1:3" x14ac:dyDescent="0.3">
      <c r="A271">
        <v>323279</v>
      </c>
      <c r="B271" t="s">
        <v>5713</v>
      </c>
      <c r="C271">
        <v>12004.54</v>
      </c>
    </row>
    <row r="272" spans="1:3" x14ac:dyDescent="0.3">
      <c r="A272">
        <v>331012</v>
      </c>
      <c r="B272" t="s">
        <v>5720</v>
      </c>
      <c r="C272">
        <v>7322.54</v>
      </c>
    </row>
    <row r="273" spans="1:3" x14ac:dyDescent="0.3">
      <c r="A273">
        <v>334671</v>
      </c>
      <c r="B273" t="s">
        <v>5728</v>
      </c>
      <c r="C273">
        <v>1568.23</v>
      </c>
    </row>
    <row r="274" spans="1:3" x14ac:dyDescent="0.3">
      <c r="A274">
        <v>613189</v>
      </c>
      <c r="B274" t="s">
        <v>5879</v>
      </c>
      <c r="C274">
        <v>20402.55</v>
      </c>
    </row>
    <row r="275" spans="1:3" x14ac:dyDescent="0.3">
      <c r="A275">
        <v>613191</v>
      </c>
      <c r="B275" t="s">
        <v>5881</v>
      </c>
      <c r="C275">
        <v>20402.55</v>
      </c>
    </row>
    <row r="276" spans="1:3" x14ac:dyDescent="0.3">
      <c r="A276">
        <v>733366</v>
      </c>
      <c r="B276" t="s">
        <v>5970</v>
      </c>
      <c r="C276">
        <v>29699.84</v>
      </c>
    </row>
    <row r="277" spans="1:3" x14ac:dyDescent="0.3">
      <c r="A277">
        <v>733369</v>
      </c>
      <c r="B277" t="s">
        <v>5972</v>
      </c>
      <c r="C277">
        <v>29699.84</v>
      </c>
    </row>
    <row r="278" spans="1:3" x14ac:dyDescent="0.3">
      <c r="A278">
        <v>312811</v>
      </c>
      <c r="B278" t="s">
        <v>5974</v>
      </c>
      <c r="C278">
        <v>49011.78</v>
      </c>
    </row>
    <row r="279" spans="1:3" x14ac:dyDescent="0.3">
      <c r="A279">
        <v>734361</v>
      </c>
      <c r="B279" t="s">
        <v>5978</v>
      </c>
      <c r="C279">
        <v>49257.06</v>
      </c>
    </row>
    <row r="280" spans="1:3" x14ac:dyDescent="0.3">
      <c r="A280">
        <v>734492</v>
      </c>
      <c r="B280" t="s">
        <v>5982</v>
      </c>
      <c r="C280">
        <v>53306.75</v>
      </c>
    </row>
    <row r="281" spans="1:3" x14ac:dyDescent="0.3">
      <c r="A281">
        <v>768757</v>
      </c>
      <c r="B281" t="s">
        <v>6012</v>
      </c>
      <c r="C281">
        <v>30592.42</v>
      </c>
    </row>
    <row r="282" spans="1:3" x14ac:dyDescent="0.3">
      <c r="A282">
        <v>768758</v>
      </c>
      <c r="B282" t="s">
        <v>6013</v>
      </c>
      <c r="C282">
        <v>30592.57</v>
      </c>
    </row>
    <row r="283" spans="1:3" x14ac:dyDescent="0.3">
      <c r="A283">
        <v>768759</v>
      </c>
      <c r="B283" t="s">
        <v>6014</v>
      </c>
      <c r="C283">
        <v>48654.11</v>
      </c>
    </row>
    <row r="284" spans="1:3" x14ac:dyDescent="0.3">
      <c r="A284">
        <v>768885</v>
      </c>
      <c r="B284" t="s">
        <v>6018</v>
      </c>
      <c r="C284">
        <v>50734.71</v>
      </c>
    </row>
    <row r="285" spans="1:3" x14ac:dyDescent="0.3">
      <c r="A285">
        <v>768889</v>
      </c>
      <c r="B285" t="s">
        <v>6020</v>
      </c>
      <c r="C285">
        <v>15787.28</v>
      </c>
    </row>
    <row r="286" spans="1:3" x14ac:dyDescent="0.3">
      <c r="A286">
        <v>768891</v>
      </c>
      <c r="B286" t="s">
        <v>6021</v>
      </c>
      <c r="C286">
        <v>139509.12</v>
      </c>
    </row>
    <row r="287" spans="1:3" x14ac:dyDescent="0.3">
      <c r="A287">
        <v>768900</v>
      </c>
      <c r="B287" t="s">
        <v>6028</v>
      </c>
      <c r="C287">
        <v>159268.73000000001</v>
      </c>
    </row>
    <row r="288" spans="1:3" x14ac:dyDescent="0.3">
      <c r="A288">
        <v>768903</v>
      </c>
      <c r="B288" t="s">
        <v>6030</v>
      </c>
      <c r="C288">
        <v>283427.92</v>
      </c>
    </row>
    <row r="289" spans="1:3" x14ac:dyDescent="0.3">
      <c r="A289">
        <v>768940</v>
      </c>
      <c r="B289" t="s">
        <v>6031</v>
      </c>
      <c r="C289">
        <v>15513.07</v>
      </c>
    </row>
    <row r="290" spans="1:3" x14ac:dyDescent="0.3">
      <c r="A290">
        <v>228233</v>
      </c>
      <c r="B290" t="s">
        <v>8865</v>
      </c>
      <c r="C290">
        <v>82752.58</v>
      </c>
    </row>
    <row r="291" spans="1:3" x14ac:dyDescent="0.3">
      <c r="A291">
        <v>256781</v>
      </c>
      <c r="B291" t="s">
        <v>5585</v>
      </c>
      <c r="C291">
        <v>5229.13</v>
      </c>
    </row>
    <row r="292" spans="1:3" x14ac:dyDescent="0.3">
      <c r="A292">
        <v>312808</v>
      </c>
      <c r="B292" t="s">
        <v>5696</v>
      </c>
      <c r="C292">
        <v>202313.66</v>
      </c>
    </row>
    <row r="293" spans="1:3" x14ac:dyDescent="0.3">
      <c r="A293">
        <v>478411</v>
      </c>
      <c r="B293" t="s">
        <v>5803</v>
      </c>
      <c r="C293">
        <v>3141.84</v>
      </c>
    </row>
    <row r="294" spans="1:3" x14ac:dyDescent="0.3">
      <c r="A294">
        <v>564314</v>
      </c>
      <c r="B294" t="s">
        <v>5848</v>
      </c>
      <c r="C294">
        <v>4753.84</v>
      </c>
    </row>
    <row r="295" spans="1:3" x14ac:dyDescent="0.3">
      <c r="A295">
        <v>625430</v>
      </c>
      <c r="B295" t="s">
        <v>5906</v>
      </c>
      <c r="C295">
        <v>63926.7</v>
      </c>
    </row>
    <row r="296" spans="1:3" x14ac:dyDescent="0.3">
      <c r="A296">
        <v>632626</v>
      </c>
      <c r="B296" t="s">
        <v>5936</v>
      </c>
      <c r="C296">
        <v>2089.61</v>
      </c>
    </row>
    <row r="297" spans="1:3" x14ac:dyDescent="0.3">
      <c r="A297">
        <v>642439</v>
      </c>
      <c r="B297" t="s">
        <v>5958</v>
      </c>
      <c r="C297">
        <v>472390.25</v>
      </c>
    </row>
    <row r="298" spans="1:3" x14ac:dyDescent="0.3">
      <c r="A298">
        <v>643351</v>
      </c>
      <c r="B298" t="s">
        <v>5964</v>
      </c>
      <c r="C298">
        <v>31715.59</v>
      </c>
    </row>
    <row r="299" spans="1:3" x14ac:dyDescent="0.3">
      <c r="A299">
        <v>733377</v>
      </c>
      <c r="B299" t="s">
        <v>5975</v>
      </c>
      <c r="C299">
        <v>44230.9</v>
      </c>
    </row>
    <row r="300" spans="1:3" x14ac:dyDescent="0.3">
      <c r="A300">
        <v>734363</v>
      </c>
      <c r="B300" t="s">
        <v>5979</v>
      </c>
      <c r="C300">
        <v>49257.06</v>
      </c>
    </row>
    <row r="301" spans="1:3" x14ac:dyDescent="0.3">
      <c r="A301">
        <v>734365</v>
      </c>
      <c r="B301" t="s">
        <v>5980</v>
      </c>
      <c r="C301">
        <v>63454.46</v>
      </c>
    </row>
    <row r="302" spans="1:3" x14ac:dyDescent="0.3">
      <c r="A302">
        <v>734369</v>
      </c>
      <c r="B302" t="s">
        <v>8866</v>
      </c>
      <c r="C302">
        <v>50113.15</v>
      </c>
    </row>
    <row r="303" spans="1:3" x14ac:dyDescent="0.3">
      <c r="A303">
        <v>734522</v>
      </c>
      <c r="B303" t="s">
        <v>5983</v>
      </c>
      <c r="C303">
        <v>65357.82</v>
      </c>
    </row>
    <row r="304" spans="1:3" x14ac:dyDescent="0.3">
      <c r="A304">
        <v>737260</v>
      </c>
      <c r="B304" t="s">
        <v>5984</v>
      </c>
      <c r="C304">
        <v>33763.769999999997</v>
      </c>
    </row>
    <row r="305" spans="1:3" x14ac:dyDescent="0.3">
      <c r="A305">
        <v>739802</v>
      </c>
      <c r="B305" t="s">
        <v>5993</v>
      </c>
      <c r="C305">
        <v>134618.60999999999</v>
      </c>
    </row>
    <row r="306" spans="1:3" x14ac:dyDescent="0.3">
      <c r="A306">
        <v>764419</v>
      </c>
      <c r="B306" t="s">
        <v>6006</v>
      </c>
      <c r="C306">
        <v>17936.07</v>
      </c>
    </row>
    <row r="307" spans="1:3" x14ac:dyDescent="0.3">
      <c r="A307">
        <v>768763</v>
      </c>
      <c r="B307" t="s">
        <v>6015</v>
      </c>
      <c r="C307">
        <v>64218.93</v>
      </c>
    </row>
    <row r="308" spans="1:3" x14ac:dyDescent="0.3">
      <c r="A308">
        <v>768887</v>
      </c>
      <c r="B308" t="s">
        <v>6019</v>
      </c>
      <c r="C308">
        <v>63448.639999999999</v>
      </c>
    </row>
    <row r="309" spans="1:3" x14ac:dyDescent="0.3">
      <c r="A309">
        <v>768893</v>
      </c>
      <c r="B309" t="s">
        <v>6022</v>
      </c>
      <c r="C309">
        <v>140357.21</v>
      </c>
    </row>
    <row r="310" spans="1:3" x14ac:dyDescent="0.3">
      <c r="A310">
        <v>768894</v>
      </c>
      <c r="B310" t="s">
        <v>6023</v>
      </c>
      <c r="C310">
        <v>34886.230000000003</v>
      </c>
    </row>
    <row r="311" spans="1:3" x14ac:dyDescent="0.3">
      <c r="A311">
        <v>768895</v>
      </c>
      <c r="B311" t="s">
        <v>6024</v>
      </c>
      <c r="C311">
        <v>43172.57</v>
      </c>
    </row>
    <row r="312" spans="1:3" x14ac:dyDescent="0.3">
      <c r="A312">
        <v>768901</v>
      </c>
      <c r="B312" t="s">
        <v>6029</v>
      </c>
      <c r="C312">
        <v>199752.95</v>
      </c>
    </row>
    <row r="313" spans="1:3" x14ac:dyDescent="0.3">
      <c r="A313">
        <v>782184</v>
      </c>
      <c r="B313" t="s">
        <v>6051</v>
      </c>
      <c r="C313">
        <v>29878.38</v>
      </c>
    </row>
    <row r="314" spans="1:3" x14ac:dyDescent="0.3">
      <c r="A314">
        <v>787209</v>
      </c>
      <c r="B314" t="s">
        <v>6058</v>
      </c>
      <c r="C314">
        <v>4261.96</v>
      </c>
    </row>
    <row r="315" spans="1:3" x14ac:dyDescent="0.3">
      <c r="A315">
        <v>816840</v>
      </c>
      <c r="B315" t="s">
        <v>6172</v>
      </c>
      <c r="C315">
        <v>11157.47</v>
      </c>
    </row>
    <row r="316" spans="1:3" x14ac:dyDescent="0.3">
      <c r="A316" t="s">
        <v>8868</v>
      </c>
      <c r="B316" t="s">
        <v>8867</v>
      </c>
      <c r="C316">
        <v>1896.97</v>
      </c>
    </row>
    <row r="317" spans="1:3" x14ac:dyDescent="0.3">
      <c r="A317">
        <v>10</v>
      </c>
      <c r="B317" t="s">
        <v>8869</v>
      </c>
      <c r="C317">
        <v>1223.94</v>
      </c>
    </row>
    <row r="318" spans="1:3" x14ac:dyDescent="0.3">
      <c r="A318">
        <v>20</v>
      </c>
      <c r="B318" t="s">
        <v>8870</v>
      </c>
      <c r="C318">
        <v>1256.8</v>
      </c>
    </row>
    <row r="319" spans="1:3" x14ac:dyDescent="0.3">
      <c r="A319">
        <v>30</v>
      </c>
      <c r="B319" t="s">
        <v>8871</v>
      </c>
      <c r="C319">
        <v>1448.13</v>
      </c>
    </row>
    <row r="320" spans="1:3" x14ac:dyDescent="0.3">
      <c r="A320">
        <v>227790</v>
      </c>
      <c r="B320" t="s">
        <v>8872</v>
      </c>
      <c r="C320">
        <v>5737.14</v>
      </c>
    </row>
    <row r="321" spans="1:3" x14ac:dyDescent="0.3">
      <c r="A321">
        <v>260551</v>
      </c>
      <c r="B321" t="s">
        <v>8873</v>
      </c>
      <c r="C321">
        <v>891.27</v>
      </c>
    </row>
    <row r="322" spans="1:3" x14ac:dyDescent="0.3">
      <c r="A322">
        <v>331487</v>
      </c>
      <c r="B322" t="s">
        <v>8874</v>
      </c>
      <c r="C322">
        <v>1382.41</v>
      </c>
    </row>
    <row r="323" spans="1:3" x14ac:dyDescent="0.3">
      <c r="A323">
        <v>331489</v>
      </c>
      <c r="B323" t="s">
        <v>8875</v>
      </c>
      <c r="C323">
        <v>445.64</v>
      </c>
    </row>
    <row r="324" spans="1:3" x14ac:dyDescent="0.3">
      <c r="A324">
        <v>571162</v>
      </c>
      <c r="B324" t="s">
        <v>5854</v>
      </c>
      <c r="C324">
        <v>8280.1</v>
      </c>
    </row>
    <row r="325" spans="1:3" x14ac:dyDescent="0.3">
      <c r="A325">
        <v>629553</v>
      </c>
      <c r="B325" t="s">
        <v>5929</v>
      </c>
      <c r="C325">
        <v>2107.65</v>
      </c>
    </row>
    <row r="326" spans="1:3" x14ac:dyDescent="0.3">
      <c r="A326">
        <v>787349</v>
      </c>
      <c r="B326" t="s">
        <v>8876</v>
      </c>
      <c r="C326">
        <v>10712.84</v>
      </c>
    </row>
    <row r="327" spans="1:3" x14ac:dyDescent="0.3">
      <c r="A327">
        <v>787351</v>
      </c>
      <c r="B327" t="s">
        <v>8877</v>
      </c>
      <c r="C327">
        <v>13157.24</v>
      </c>
    </row>
    <row r="328" spans="1:3" x14ac:dyDescent="0.3">
      <c r="A328">
        <v>788328</v>
      </c>
      <c r="B328" t="s">
        <v>6085</v>
      </c>
      <c r="C328">
        <v>4737.26</v>
      </c>
    </row>
    <row r="329" spans="1:3" x14ac:dyDescent="0.3">
      <c r="A329">
        <v>788329</v>
      </c>
      <c r="B329" t="s">
        <v>6086</v>
      </c>
      <c r="C329">
        <v>7163.32</v>
      </c>
    </row>
    <row r="330" spans="1:3" x14ac:dyDescent="0.3">
      <c r="A330">
        <v>788617</v>
      </c>
      <c r="B330" t="s">
        <v>8878</v>
      </c>
      <c r="C330">
        <v>9168.61</v>
      </c>
    </row>
    <row r="331" spans="1:3" x14ac:dyDescent="0.3">
      <c r="A331">
        <v>792174</v>
      </c>
      <c r="B331" t="s">
        <v>6119</v>
      </c>
      <c r="C331">
        <v>6383.27</v>
      </c>
    </row>
    <row r="332" spans="1:3" x14ac:dyDescent="0.3">
      <c r="A332">
        <v>792205</v>
      </c>
      <c r="B332" t="s">
        <v>6120</v>
      </c>
      <c r="C332">
        <v>6383.27</v>
      </c>
    </row>
    <row r="333" spans="1:3" x14ac:dyDescent="0.3">
      <c r="A333">
        <v>792206</v>
      </c>
      <c r="B333" t="s">
        <v>6121</v>
      </c>
      <c r="C333">
        <v>6383.27</v>
      </c>
    </row>
    <row r="334" spans="1:3" x14ac:dyDescent="0.3">
      <c r="A334">
        <v>792207</v>
      </c>
      <c r="B334" t="s">
        <v>6122</v>
      </c>
      <c r="C334">
        <v>6383.27</v>
      </c>
    </row>
    <row r="335" spans="1:3" x14ac:dyDescent="0.3">
      <c r="A335">
        <v>792209</v>
      </c>
      <c r="B335" t="s">
        <v>6123</v>
      </c>
      <c r="C335">
        <v>398.97</v>
      </c>
    </row>
    <row r="336" spans="1:3" x14ac:dyDescent="0.3">
      <c r="A336">
        <v>792211</v>
      </c>
      <c r="B336" t="s">
        <v>6124</v>
      </c>
      <c r="C336">
        <v>398.97</v>
      </c>
    </row>
    <row r="337" spans="1:3" x14ac:dyDescent="0.3">
      <c r="A337">
        <v>792212</v>
      </c>
      <c r="B337" t="s">
        <v>6125</v>
      </c>
      <c r="C337">
        <v>398.97</v>
      </c>
    </row>
    <row r="338" spans="1:3" x14ac:dyDescent="0.3">
      <c r="A338">
        <v>792213</v>
      </c>
      <c r="B338" t="s">
        <v>6126</v>
      </c>
      <c r="C338">
        <v>398.97</v>
      </c>
    </row>
    <row r="339" spans="1:3" x14ac:dyDescent="0.3">
      <c r="A339">
        <v>794348</v>
      </c>
      <c r="B339" t="s">
        <v>6129</v>
      </c>
      <c r="C339">
        <v>72437.100000000006</v>
      </c>
    </row>
    <row r="340" spans="1:3" x14ac:dyDescent="0.3">
      <c r="A340">
        <v>795927</v>
      </c>
      <c r="B340" t="s">
        <v>6142</v>
      </c>
      <c r="C340">
        <v>2125.8200000000002</v>
      </c>
    </row>
    <row r="341" spans="1:3" x14ac:dyDescent="0.3">
      <c r="A341">
        <v>812185</v>
      </c>
      <c r="B341" t="s">
        <v>6166</v>
      </c>
      <c r="C341">
        <v>398.97</v>
      </c>
    </row>
    <row r="342" spans="1:3" x14ac:dyDescent="0.3">
      <c r="A342">
        <v>812186</v>
      </c>
      <c r="B342" t="s">
        <v>6167</v>
      </c>
      <c r="C342">
        <v>398.97</v>
      </c>
    </row>
    <row r="343" spans="1:3" x14ac:dyDescent="0.3">
      <c r="A343">
        <v>812187</v>
      </c>
      <c r="B343" t="s">
        <v>6168</v>
      </c>
      <c r="C343">
        <v>398.97</v>
      </c>
    </row>
    <row r="344" spans="1:3" x14ac:dyDescent="0.3">
      <c r="A344">
        <v>812188</v>
      </c>
      <c r="B344" t="s">
        <v>6169</v>
      </c>
      <c r="C344">
        <v>398.97</v>
      </c>
    </row>
    <row r="345" spans="1:3" x14ac:dyDescent="0.3">
      <c r="A345">
        <v>485051</v>
      </c>
      <c r="B345" t="s">
        <v>5811</v>
      </c>
      <c r="C345">
        <v>15295.7</v>
      </c>
    </row>
    <row r="346" spans="1:3" x14ac:dyDescent="0.3">
      <c r="A346">
        <v>561307</v>
      </c>
      <c r="B346" t="s">
        <v>5844</v>
      </c>
      <c r="C346">
        <v>49585.95</v>
      </c>
    </row>
    <row r="347" spans="1:3" x14ac:dyDescent="0.3">
      <c r="A347">
        <v>561313</v>
      </c>
      <c r="B347" t="s">
        <v>5845</v>
      </c>
      <c r="C347">
        <v>43089.11</v>
      </c>
    </row>
    <row r="348" spans="1:3" x14ac:dyDescent="0.3">
      <c r="A348">
        <v>561315</v>
      </c>
      <c r="B348" t="s">
        <v>5846</v>
      </c>
      <c r="C348">
        <v>31620.21</v>
      </c>
    </row>
    <row r="349" spans="1:3" x14ac:dyDescent="0.3">
      <c r="A349" t="s">
        <v>8880</v>
      </c>
      <c r="B349" t="s">
        <v>8879</v>
      </c>
      <c r="C349">
        <v>14934.25</v>
      </c>
    </row>
    <row r="350" spans="1:3" x14ac:dyDescent="0.3">
      <c r="A350">
        <v>781862</v>
      </c>
      <c r="B350" t="s">
        <v>6049</v>
      </c>
      <c r="C350">
        <v>3945</v>
      </c>
    </row>
    <row r="351" spans="1:3" x14ac:dyDescent="0.3">
      <c r="A351">
        <v>212761</v>
      </c>
      <c r="B351" t="s">
        <v>5521</v>
      </c>
      <c r="C351">
        <v>1382.41</v>
      </c>
    </row>
    <row r="352" spans="1:3" x14ac:dyDescent="0.3">
      <c r="A352">
        <v>228382</v>
      </c>
      <c r="B352" t="s">
        <v>5546</v>
      </c>
      <c r="C352">
        <v>64633.75</v>
      </c>
    </row>
    <row r="353" spans="1:3" x14ac:dyDescent="0.3">
      <c r="A353">
        <v>245729</v>
      </c>
      <c r="B353" t="s">
        <v>5575</v>
      </c>
      <c r="C353">
        <v>12244.88</v>
      </c>
    </row>
    <row r="354" spans="1:3" x14ac:dyDescent="0.3">
      <c r="A354">
        <v>260275</v>
      </c>
      <c r="B354" t="s">
        <v>5653</v>
      </c>
      <c r="C354">
        <v>5871.49</v>
      </c>
    </row>
    <row r="355" spans="1:3" x14ac:dyDescent="0.3">
      <c r="A355">
        <v>260439</v>
      </c>
      <c r="B355" t="s">
        <v>5660</v>
      </c>
      <c r="C355">
        <v>1619.99</v>
      </c>
    </row>
    <row r="356" spans="1:3" x14ac:dyDescent="0.3">
      <c r="A356">
        <v>297858</v>
      </c>
      <c r="B356" t="s">
        <v>5687</v>
      </c>
      <c r="C356">
        <v>6118.23</v>
      </c>
    </row>
    <row r="357" spans="1:3" x14ac:dyDescent="0.3">
      <c r="A357">
        <v>308267</v>
      </c>
      <c r="B357" t="s">
        <v>5689</v>
      </c>
      <c r="C357">
        <v>4715.16</v>
      </c>
    </row>
    <row r="358" spans="1:3" x14ac:dyDescent="0.3">
      <c r="A358">
        <v>390684</v>
      </c>
      <c r="B358" t="s">
        <v>8881</v>
      </c>
      <c r="C358">
        <v>11399.7</v>
      </c>
    </row>
    <row r="359" spans="1:3" x14ac:dyDescent="0.3">
      <c r="A359">
        <v>390685</v>
      </c>
      <c r="B359" t="s">
        <v>8882</v>
      </c>
      <c r="C359">
        <v>8551.26</v>
      </c>
    </row>
    <row r="360" spans="1:3" x14ac:dyDescent="0.3">
      <c r="A360">
        <v>450821</v>
      </c>
      <c r="B360" t="s">
        <v>5791</v>
      </c>
      <c r="C360">
        <v>5368.42</v>
      </c>
    </row>
    <row r="361" spans="1:3" x14ac:dyDescent="0.3">
      <c r="A361">
        <v>603431</v>
      </c>
      <c r="B361" t="s">
        <v>5861</v>
      </c>
      <c r="C361">
        <v>4016.68</v>
      </c>
    </row>
    <row r="362" spans="1:3" x14ac:dyDescent="0.3">
      <c r="A362">
        <v>603447</v>
      </c>
      <c r="B362" t="s">
        <v>5866</v>
      </c>
      <c r="C362">
        <v>17451.91</v>
      </c>
    </row>
    <row r="363" spans="1:3" x14ac:dyDescent="0.3">
      <c r="A363">
        <v>603462</v>
      </c>
      <c r="B363" t="s">
        <v>5867</v>
      </c>
      <c r="C363">
        <v>19664.240000000002</v>
      </c>
    </row>
    <row r="364" spans="1:3" x14ac:dyDescent="0.3">
      <c r="A364">
        <v>629559</v>
      </c>
      <c r="B364" t="s">
        <v>5930</v>
      </c>
      <c r="C364">
        <v>4962.05</v>
      </c>
    </row>
    <row r="365" spans="1:3" x14ac:dyDescent="0.3">
      <c r="A365">
        <v>635183</v>
      </c>
      <c r="B365" t="s">
        <v>5943</v>
      </c>
      <c r="C365">
        <v>2089.61</v>
      </c>
    </row>
    <row r="366" spans="1:3" x14ac:dyDescent="0.3">
      <c r="A366">
        <v>635307</v>
      </c>
      <c r="B366" t="s">
        <v>5944</v>
      </c>
      <c r="C366">
        <v>2650.12</v>
      </c>
    </row>
    <row r="367" spans="1:3" x14ac:dyDescent="0.3">
      <c r="A367">
        <v>744579</v>
      </c>
      <c r="B367" t="s">
        <v>5996</v>
      </c>
      <c r="C367">
        <v>2372.56</v>
      </c>
    </row>
    <row r="368" spans="1:3" x14ac:dyDescent="0.3">
      <c r="A368">
        <v>764350</v>
      </c>
      <c r="B368" t="s">
        <v>6005</v>
      </c>
      <c r="C368">
        <v>5907.55</v>
      </c>
    </row>
    <row r="369" spans="1:3" x14ac:dyDescent="0.3">
      <c r="A369">
        <v>768897</v>
      </c>
      <c r="B369" t="s">
        <v>6026</v>
      </c>
      <c r="C369">
        <v>350908.65</v>
      </c>
    </row>
    <row r="370" spans="1:3" x14ac:dyDescent="0.3">
      <c r="A370">
        <v>780584</v>
      </c>
      <c r="B370" t="s">
        <v>6046</v>
      </c>
      <c r="C370">
        <v>65043.62</v>
      </c>
    </row>
    <row r="371" spans="1:3" x14ac:dyDescent="0.3">
      <c r="A371">
        <v>788411</v>
      </c>
      <c r="B371" t="s">
        <v>6104</v>
      </c>
      <c r="C371">
        <v>464.54</v>
      </c>
    </row>
    <row r="372" spans="1:3" x14ac:dyDescent="0.3">
      <c r="A372">
        <v>788419</v>
      </c>
      <c r="B372" t="s">
        <v>6108</v>
      </c>
      <c r="C372">
        <v>464.54</v>
      </c>
    </row>
    <row r="373" spans="1:3" x14ac:dyDescent="0.3">
      <c r="A373">
        <v>788427</v>
      </c>
      <c r="B373" t="s">
        <v>6111</v>
      </c>
      <c r="C373">
        <v>224.06</v>
      </c>
    </row>
    <row r="374" spans="1:3" x14ac:dyDescent="0.3">
      <c r="A374">
        <v>793493</v>
      </c>
      <c r="B374" t="s">
        <v>6127</v>
      </c>
      <c r="C374">
        <v>9028.4500000000007</v>
      </c>
    </row>
    <row r="375" spans="1:3" x14ac:dyDescent="0.3">
      <c r="A375">
        <v>798032</v>
      </c>
      <c r="B375" t="s">
        <v>6148</v>
      </c>
      <c r="C375">
        <v>43295.15</v>
      </c>
    </row>
    <row r="376" spans="1:3" x14ac:dyDescent="0.3">
      <c r="A376">
        <v>808054</v>
      </c>
      <c r="B376" t="s">
        <v>6161</v>
      </c>
      <c r="C376">
        <v>13326.17</v>
      </c>
    </row>
    <row r="377" spans="1:3" x14ac:dyDescent="0.3">
      <c r="A377">
        <v>809612</v>
      </c>
      <c r="B377" t="s">
        <v>6163</v>
      </c>
      <c r="C377">
        <v>7600.23</v>
      </c>
    </row>
    <row r="378" spans="1:3" x14ac:dyDescent="0.3">
      <c r="A378">
        <v>768764</v>
      </c>
      <c r="B378" t="s">
        <v>6016</v>
      </c>
      <c r="C378">
        <v>42080.94</v>
      </c>
    </row>
    <row r="379" spans="1:3" x14ac:dyDescent="0.3">
      <c r="A379">
        <v>206898</v>
      </c>
      <c r="B379" t="s">
        <v>5516</v>
      </c>
      <c r="C379">
        <v>22729.599999999999</v>
      </c>
    </row>
    <row r="380" spans="1:3" x14ac:dyDescent="0.3">
      <c r="A380">
        <v>227793</v>
      </c>
      <c r="B380" t="s">
        <v>5532</v>
      </c>
      <c r="C380">
        <v>5737.14</v>
      </c>
    </row>
    <row r="381" spans="1:3" x14ac:dyDescent="0.3">
      <c r="A381">
        <v>227796</v>
      </c>
      <c r="B381" t="s">
        <v>8883</v>
      </c>
      <c r="C381">
        <v>5865.52</v>
      </c>
    </row>
    <row r="382" spans="1:3" x14ac:dyDescent="0.3">
      <c r="A382">
        <v>227803</v>
      </c>
      <c r="B382" t="s">
        <v>8884</v>
      </c>
      <c r="C382">
        <v>5737.14</v>
      </c>
    </row>
    <row r="383" spans="1:3" x14ac:dyDescent="0.3">
      <c r="A383">
        <v>260195</v>
      </c>
      <c r="B383" t="s">
        <v>5644</v>
      </c>
      <c r="C383">
        <v>8280.1</v>
      </c>
    </row>
    <row r="384" spans="1:3" x14ac:dyDescent="0.3">
      <c r="A384">
        <v>312810</v>
      </c>
      <c r="B384" t="s">
        <v>5697</v>
      </c>
      <c r="C384">
        <v>347431.23</v>
      </c>
    </row>
    <row r="385" spans="1:3" x14ac:dyDescent="0.3">
      <c r="A385">
        <v>340485</v>
      </c>
      <c r="B385" t="s">
        <v>5746</v>
      </c>
      <c r="C385">
        <v>79175.72</v>
      </c>
    </row>
    <row r="386" spans="1:3" x14ac:dyDescent="0.3">
      <c r="A386">
        <v>343733</v>
      </c>
      <c r="B386" t="s">
        <v>5748</v>
      </c>
      <c r="C386">
        <v>6377.32</v>
      </c>
    </row>
    <row r="387" spans="1:3" x14ac:dyDescent="0.3">
      <c r="A387">
        <v>494937</v>
      </c>
      <c r="B387" t="s">
        <v>5838</v>
      </c>
      <c r="C387">
        <v>1923.43</v>
      </c>
    </row>
    <row r="388" spans="1:3" x14ac:dyDescent="0.3">
      <c r="A388">
        <v>626452</v>
      </c>
      <c r="B388" t="s">
        <v>5909</v>
      </c>
      <c r="C388">
        <v>2772.54</v>
      </c>
    </row>
    <row r="389" spans="1:3" x14ac:dyDescent="0.3">
      <c r="A389">
        <v>768896</v>
      </c>
      <c r="B389" t="s">
        <v>6025</v>
      </c>
      <c r="C389">
        <v>276687.27</v>
      </c>
    </row>
    <row r="390" spans="1:3" x14ac:dyDescent="0.3">
      <c r="A390">
        <v>772626</v>
      </c>
      <c r="B390" t="s">
        <v>6040</v>
      </c>
      <c r="C390">
        <v>282486.64</v>
      </c>
    </row>
    <row r="391" spans="1:3" x14ac:dyDescent="0.3">
      <c r="A391">
        <v>782926</v>
      </c>
      <c r="B391" t="s">
        <v>6053</v>
      </c>
      <c r="C391">
        <v>35843.94</v>
      </c>
    </row>
    <row r="392" spans="1:3" x14ac:dyDescent="0.3">
      <c r="A392">
        <v>788330</v>
      </c>
      <c r="B392" t="s">
        <v>8885</v>
      </c>
      <c r="C392">
        <v>8696.94</v>
      </c>
    </row>
    <row r="393" spans="1:3" x14ac:dyDescent="0.3">
      <c r="A393">
        <v>788331</v>
      </c>
      <c r="B393" t="s">
        <v>8886</v>
      </c>
      <c r="C393">
        <v>10081.11</v>
      </c>
    </row>
    <row r="394" spans="1:3" x14ac:dyDescent="0.3">
      <c r="A394">
        <v>788332</v>
      </c>
      <c r="B394" t="s">
        <v>8887</v>
      </c>
      <c r="C394">
        <v>13278.34</v>
      </c>
    </row>
    <row r="395" spans="1:3" x14ac:dyDescent="0.3">
      <c r="A395">
        <v>788333</v>
      </c>
      <c r="B395" t="s">
        <v>8888</v>
      </c>
      <c r="C395">
        <v>17481.72</v>
      </c>
    </row>
    <row r="396" spans="1:3" x14ac:dyDescent="0.3">
      <c r="A396">
        <v>798994</v>
      </c>
      <c r="B396" t="s">
        <v>6153</v>
      </c>
      <c r="C396">
        <v>71525.77</v>
      </c>
    </row>
    <row r="397" spans="1:3" x14ac:dyDescent="0.3">
      <c r="A397">
        <v>807972</v>
      </c>
      <c r="B397" t="s">
        <v>6160</v>
      </c>
      <c r="C397">
        <v>446033.91</v>
      </c>
    </row>
    <row r="398" spans="1:3" x14ac:dyDescent="0.3">
      <c r="A398">
        <v>122</v>
      </c>
      <c r="B398" t="s">
        <v>8889</v>
      </c>
      <c r="C398">
        <v>5480.38</v>
      </c>
    </row>
    <row r="399" spans="1:3" x14ac:dyDescent="0.3">
      <c r="A399">
        <v>222</v>
      </c>
      <c r="B399" t="s">
        <v>8890</v>
      </c>
      <c r="C399">
        <v>5480.38</v>
      </c>
    </row>
    <row r="400" spans="1:3" x14ac:dyDescent="0.3">
      <c r="A400">
        <v>834431</v>
      </c>
      <c r="B400" t="s">
        <v>8891</v>
      </c>
      <c r="C400">
        <v>1848.7</v>
      </c>
    </row>
    <row r="401" spans="1:3" x14ac:dyDescent="0.3">
      <c r="A401">
        <v>834705</v>
      </c>
      <c r="B401" t="s">
        <v>6196</v>
      </c>
      <c r="C401">
        <v>327.86</v>
      </c>
    </row>
    <row r="402" spans="1:3" x14ac:dyDescent="0.3">
      <c r="A402">
        <v>242078</v>
      </c>
      <c r="B402" t="s">
        <v>5572</v>
      </c>
      <c r="C402">
        <v>27260.83</v>
      </c>
    </row>
    <row r="403" spans="1:3" x14ac:dyDescent="0.3">
      <c r="A403">
        <v>626449</v>
      </c>
      <c r="B403" t="s">
        <v>5908</v>
      </c>
      <c r="C403">
        <v>2772.54</v>
      </c>
    </row>
    <row r="404" spans="1:3" x14ac:dyDescent="0.3">
      <c r="A404">
        <v>765553</v>
      </c>
      <c r="B404" t="s">
        <v>6009</v>
      </c>
      <c r="C404">
        <v>99421.98</v>
      </c>
    </row>
    <row r="405" spans="1:3" x14ac:dyDescent="0.3">
      <c r="A405">
        <v>227907</v>
      </c>
      <c r="B405" t="s">
        <v>8892</v>
      </c>
      <c r="C405">
        <v>5737.14</v>
      </c>
    </row>
    <row r="406" spans="1:3" x14ac:dyDescent="0.3">
      <c r="A406">
        <v>260554</v>
      </c>
      <c r="B406" t="s">
        <v>5666</v>
      </c>
      <c r="C406">
        <v>903.19</v>
      </c>
    </row>
    <row r="407" spans="1:3" x14ac:dyDescent="0.3">
      <c r="A407">
        <v>264236</v>
      </c>
      <c r="B407" t="s">
        <v>8893</v>
      </c>
      <c r="C407">
        <v>831.07</v>
      </c>
    </row>
    <row r="408" spans="1:3" x14ac:dyDescent="0.3">
      <c r="A408">
        <v>264249</v>
      </c>
      <c r="B408" t="s">
        <v>5675</v>
      </c>
      <c r="C408">
        <v>831.07</v>
      </c>
    </row>
    <row r="409" spans="1:3" x14ac:dyDescent="0.3">
      <c r="A409">
        <v>375319</v>
      </c>
      <c r="B409" t="s">
        <v>8894</v>
      </c>
      <c r="C409">
        <v>13627.44</v>
      </c>
    </row>
    <row r="410" spans="1:3" x14ac:dyDescent="0.3">
      <c r="A410">
        <v>375320</v>
      </c>
      <c r="B410" t="s">
        <v>5759</v>
      </c>
      <c r="C410">
        <v>13627.44</v>
      </c>
    </row>
    <row r="411" spans="1:3" x14ac:dyDescent="0.3">
      <c r="A411">
        <v>375814</v>
      </c>
      <c r="B411" t="s">
        <v>5760</v>
      </c>
      <c r="C411">
        <v>13627.44</v>
      </c>
    </row>
    <row r="412" spans="1:3" x14ac:dyDescent="0.3">
      <c r="A412">
        <v>375816</v>
      </c>
      <c r="B412" t="s">
        <v>5761</v>
      </c>
      <c r="C412">
        <v>13627.44</v>
      </c>
    </row>
    <row r="413" spans="1:3" x14ac:dyDescent="0.3">
      <c r="A413">
        <v>477857</v>
      </c>
      <c r="B413" t="s">
        <v>5800</v>
      </c>
      <c r="C413">
        <v>24147.64</v>
      </c>
    </row>
    <row r="414" spans="1:3" x14ac:dyDescent="0.3">
      <c r="A414">
        <v>477858</v>
      </c>
      <c r="B414" t="s">
        <v>5801</v>
      </c>
      <c r="C414">
        <v>24147.64</v>
      </c>
    </row>
    <row r="415" spans="1:3" x14ac:dyDescent="0.3">
      <c r="A415">
        <v>482541</v>
      </c>
      <c r="B415" t="s">
        <v>5807</v>
      </c>
      <c r="C415">
        <v>445.64</v>
      </c>
    </row>
    <row r="416" spans="1:3" x14ac:dyDescent="0.3">
      <c r="A416">
        <v>570510</v>
      </c>
      <c r="B416" t="s">
        <v>5850</v>
      </c>
      <c r="C416">
        <v>13627.44</v>
      </c>
    </row>
    <row r="417" spans="1:3" x14ac:dyDescent="0.3">
      <c r="A417">
        <v>570511</v>
      </c>
      <c r="B417" t="s">
        <v>5851</v>
      </c>
      <c r="C417">
        <v>13627.44</v>
      </c>
    </row>
    <row r="418" spans="1:3" x14ac:dyDescent="0.3">
      <c r="A418">
        <v>571164</v>
      </c>
      <c r="B418" t="s">
        <v>5855</v>
      </c>
      <c r="C418">
        <v>8280.1</v>
      </c>
    </row>
    <row r="419" spans="1:3" x14ac:dyDescent="0.3">
      <c r="A419">
        <v>571778</v>
      </c>
      <c r="B419" t="s">
        <v>8895</v>
      </c>
      <c r="C419">
        <v>25636.49</v>
      </c>
    </row>
    <row r="420" spans="1:3" x14ac:dyDescent="0.3">
      <c r="A420">
        <v>635160</v>
      </c>
      <c r="B420" t="s">
        <v>5942</v>
      </c>
      <c r="C420">
        <v>34543.379999999997</v>
      </c>
    </row>
    <row r="421" spans="1:3" x14ac:dyDescent="0.3">
      <c r="A421">
        <v>738470</v>
      </c>
      <c r="B421" t="s">
        <v>5987</v>
      </c>
      <c r="C421">
        <v>524.42999999999995</v>
      </c>
    </row>
    <row r="422" spans="1:3" x14ac:dyDescent="0.3">
      <c r="A422">
        <v>780787</v>
      </c>
      <c r="B422" t="s">
        <v>6047</v>
      </c>
      <c r="C422">
        <v>1382.41</v>
      </c>
    </row>
    <row r="423" spans="1:3" x14ac:dyDescent="0.3">
      <c r="A423">
        <v>780788</v>
      </c>
      <c r="B423" t="s">
        <v>6048</v>
      </c>
      <c r="C423">
        <v>1382.41</v>
      </c>
    </row>
    <row r="424" spans="1:3" x14ac:dyDescent="0.3">
      <c r="A424">
        <v>798967</v>
      </c>
      <c r="B424" t="s">
        <v>6149</v>
      </c>
      <c r="C424">
        <v>3054.46</v>
      </c>
    </row>
    <row r="425" spans="1:3" x14ac:dyDescent="0.3">
      <c r="A425">
        <v>822789</v>
      </c>
      <c r="B425" t="s">
        <v>6187</v>
      </c>
      <c r="C425">
        <v>4303.6899999999996</v>
      </c>
    </row>
    <row r="426" spans="1:3" x14ac:dyDescent="0.3">
      <c r="A426">
        <v>859172</v>
      </c>
      <c r="B426" t="s">
        <v>6202</v>
      </c>
      <c r="C426">
        <v>1613.88</v>
      </c>
    </row>
    <row r="427" spans="1:3" x14ac:dyDescent="0.3">
      <c r="A427">
        <v>819302</v>
      </c>
      <c r="B427" t="s">
        <v>8896</v>
      </c>
      <c r="C427">
        <v>12184.83</v>
      </c>
    </row>
    <row r="428" spans="1:3" x14ac:dyDescent="0.3">
      <c r="A428">
        <v>206882</v>
      </c>
      <c r="B428" t="s">
        <v>5515</v>
      </c>
      <c r="C428">
        <v>39002.800000000003</v>
      </c>
    </row>
    <row r="429" spans="1:3" x14ac:dyDescent="0.3">
      <c r="A429">
        <v>643863</v>
      </c>
      <c r="B429" t="s">
        <v>5966</v>
      </c>
      <c r="C429">
        <v>8588.6299999999992</v>
      </c>
    </row>
    <row r="430" spans="1:3" x14ac:dyDescent="0.3">
      <c r="A430">
        <v>212773</v>
      </c>
      <c r="B430" t="s">
        <v>5523</v>
      </c>
      <c r="C430">
        <v>1243.42</v>
      </c>
    </row>
    <row r="431" spans="1:3" x14ac:dyDescent="0.3">
      <c r="A431">
        <v>225493</v>
      </c>
      <c r="B431" t="s">
        <v>5528</v>
      </c>
      <c r="C431">
        <v>1644.71</v>
      </c>
    </row>
    <row r="432" spans="1:3" x14ac:dyDescent="0.3">
      <c r="A432">
        <v>227871</v>
      </c>
      <c r="B432" t="s">
        <v>5535</v>
      </c>
      <c r="C432">
        <v>32122.99</v>
      </c>
    </row>
    <row r="433" spans="1:3" x14ac:dyDescent="0.3">
      <c r="A433">
        <v>288727</v>
      </c>
      <c r="B433" t="s">
        <v>5679</v>
      </c>
      <c r="C433">
        <v>42351.97</v>
      </c>
    </row>
    <row r="434" spans="1:3" x14ac:dyDescent="0.3">
      <c r="A434">
        <v>312833</v>
      </c>
      <c r="B434" t="s">
        <v>5699</v>
      </c>
      <c r="C434">
        <v>9054.0300000000007</v>
      </c>
    </row>
    <row r="435" spans="1:3" x14ac:dyDescent="0.3">
      <c r="A435">
        <v>335127</v>
      </c>
      <c r="B435" t="s">
        <v>5729</v>
      </c>
      <c r="C435">
        <v>29928.69</v>
      </c>
    </row>
    <row r="436" spans="1:3" x14ac:dyDescent="0.3">
      <c r="A436">
        <v>378338</v>
      </c>
      <c r="B436" t="s">
        <v>5763</v>
      </c>
      <c r="C436">
        <v>16277.26</v>
      </c>
    </row>
    <row r="437" spans="1:3" x14ac:dyDescent="0.3">
      <c r="A437">
        <v>469048</v>
      </c>
      <c r="B437" t="s">
        <v>5796</v>
      </c>
      <c r="C437">
        <v>19632.11</v>
      </c>
    </row>
    <row r="438" spans="1:3" x14ac:dyDescent="0.3">
      <c r="A438">
        <v>487489</v>
      </c>
      <c r="B438" t="s">
        <v>5806</v>
      </c>
      <c r="C438">
        <v>14910.26</v>
      </c>
    </row>
    <row r="439" spans="1:3" x14ac:dyDescent="0.3">
      <c r="A439">
        <v>572665</v>
      </c>
      <c r="B439" t="s">
        <v>5857</v>
      </c>
      <c r="C439">
        <v>10545.5</v>
      </c>
    </row>
    <row r="440" spans="1:3" x14ac:dyDescent="0.3">
      <c r="A440">
        <v>618815</v>
      </c>
      <c r="B440" t="s">
        <v>5902</v>
      </c>
      <c r="C440">
        <v>37974.85</v>
      </c>
    </row>
    <row r="441" spans="1:3" x14ac:dyDescent="0.3">
      <c r="A441">
        <v>635159</v>
      </c>
      <c r="B441" t="s">
        <v>5941</v>
      </c>
      <c r="C441">
        <v>34543.379999999997</v>
      </c>
    </row>
    <row r="442" spans="1:3" x14ac:dyDescent="0.3">
      <c r="A442">
        <v>728917</v>
      </c>
      <c r="B442" t="s">
        <v>5968</v>
      </c>
      <c r="C442">
        <v>1543.23</v>
      </c>
    </row>
    <row r="443" spans="1:3" x14ac:dyDescent="0.3">
      <c r="A443">
        <v>733368</v>
      </c>
      <c r="B443" t="s">
        <v>5971</v>
      </c>
      <c r="C443">
        <v>30778.38</v>
      </c>
    </row>
    <row r="444" spans="1:3" x14ac:dyDescent="0.3">
      <c r="A444">
        <v>733491</v>
      </c>
      <c r="B444" t="s">
        <v>5976</v>
      </c>
      <c r="C444">
        <v>48592.17</v>
      </c>
    </row>
    <row r="445" spans="1:3" x14ac:dyDescent="0.3">
      <c r="A445">
        <v>768899</v>
      </c>
      <c r="B445" t="s">
        <v>6027</v>
      </c>
      <c r="C445">
        <v>479125.67</v>
      </c>
    </row>
    <row r="446" spans="1:3" x14ac:dyDescent="0.3">
      <c r="A446">
        <v>780549</v>
      </c>
      <c r="B446" t="s">
        <v>6043</v>
      </c>
      <c r="C446">
        <v>70545.649999999994</v>
      </c>
    </row>
    <row r="447" spans="1:3" x14ac:dyDescent="0.3">
      <c r="A447">
        <v>780552</v>
      </c>
      <c r="B447" t="s">
        <v>6044</v>
      </c>
      <c r="C447">
        <v>70545.649999999994</v>
      </c>
    </row>
    <row r="448" spans="1:3" x14ac:dyDescent="0.3">
      <c r="A448">
        <v>780578</v>
      </c>
      <c r="B448" t="s">
        <v>6045</v>
      </c>
      <c r="C448">
        <v>70545.649999999994</v>
      </c>
    </row>
    <row r="449" spans="1:3" x14ac:dyDescent="0.3">
      <c r="A449">
        <v>786715</v>
      </c>
      <c r="B449" t="s">
        <v>6055</v>
      </c>
      <c r="C449">
        <v>66294.75</v>
      </c>
    </row>
    <row r="450" spans="1:3" x14ac:dyDescent="0.3">
      <c r="A450">
        <v>788326</v>
      </c>
      <c r="B450" t="s">
        <v>8897</v>
      </c>
      <c r="C450">
        <v>21534.16</v>
      </c>
    </row>
    <row r="451" spans="1:3" x14ac:dyDescent="0.3">
      <c r="A451">
        <v>788403</v>
      </c>
      <c r="B451" t="s">
        <v>6099</v>
      </c>
      <c r="C451">
        <v>240.92</v>
      </c>
    </row>
    <row r="452" spans="1:3" x14ac:dyDescent="0.3">
      <c r="A452">
        <v>788405</v>
      </c>
      <c r="B452" t="s">
        <v>6101</v>
      </c>
      <c r="C452">
        <v>240.92</v>
      </c>
    </row>
    <row r="453" spans="1:3" x14ac:dyDescent="0.3">
      <c r="A453">
        <v>794352</v>
      </c>
      <c r="B453" t="s">
        <v>6131</v>
      </c>
      <c r="C453">
        <v>31958.55</v>
      </c>
    </row>
    <row r="454" spans="1:3" x14ac:dyDescent="0.3">
      <c r="A454">
        <v>794358</v>
      </c>
      <c r="B454" t="s">
        <v>6133</v>
      </c>
      <c r="C454">
        <v>32122.99</v>
      </c>
    </row>
    <row r="455" spans="1:3" x14ac:dyDescent="0.3">
      <c r="A455">
        <v>798979</v>
      </c>
      <c r="B455" t="s">
        <v>6150</v>
      </c>
      <c r="C455">
        <v>12114.6</v>
      </c>
    </row>
    <row r="456" spans="1:3" x14ac:dyDescent="0.3">
      <c r="A456">
        <v>260360</v>
      </c>
      <c r="B456" t="s">
        <v>5657</v>
      </c>
      <c r="C456">
        <v>524.42999999999995</v>
      </c>
    </row>
    <row r="457" spans="1:3" x14ac:dyDescent="0.3">
      <c r="A457">
        <v>771150</v>
      </c>
      <c r="B457" t="s">
        <v>6033</v>
      </c>
      <c r="C457">
        <v>9526.7199999999993</v>
      </c>
    </row>
    <row r="458" spans="1:3" x14ac:dyDescent="0.3">
      <c r="A458">
        <v>771151</v>
      </c>
      <c r="B458" t="s">
        <v>6034</v>
      </c>
      <c r="C458">
        <v>9972.2099999999991</v>
      </c>
    </row>
    <row r="459" spans="1:3" x14ac:dyDescent="0.3">
      <c r="A459">
        <v>771152</v>
      </c>
      <c r="B459" t="s">
        <v>6035</v>
      </c>
      <c r="C459">
        <v>10791.36</v>
      </c>
    </row>
    <row r="460" spans="1:3" x14ac:dyDescent="0.3">
      <c r="A460">
        <v>771153</v>
      </c>
      <c r="B460" t="s">
        <v>6036</v>
      </c>
      <c r="C460">
        <v>12103.99</v>
      </c>
    </row>
    <row r="461" spans="1:3" x14ac:dyDescent="0.3">
      <c r="A461">
        <v>771154</v>
      </c>
      <c r="B461" t="s">
        <v>6037</v>
      </c>
      <c r="C461">
        <v>15173.72</v>
      </c>
    </row>
    <row r="462" spans="1:3" x14ac:dyDescent="0.3">
      <c r="A462" t="s">
        <v>8899</v>
      </c>
      <c r="B462" t="s">
        <v>8898</v>
      </c>
      <c r="C462">
        <v>1198.49</v>
      </c>
    </row>
    <row r="463" spans="1:3" x14ac:dyDescent="0.3">
      <c r="A463" t="s">
        <v>8900</v>
      </c>
      <c r="B463" t="s">
        <v>8898</v>
      </c>
      <c r="C463">
        <v>1269.01</v>
      </c>
    </row>
    <row r="464" spans="1:3" x14ac:dyDescent="0.3">
      <c r="A464">
        <v>287824</v>
      </c>
      <c r="B464" t="s">
        <v>5678</v>
      </c>
      <c r="C464">
        <v>5197</v>
      </c>
    </row>
    <row r="465" spans="1:3" x14ac:dyDescent="0.3">
      <c r="A465">
        <v>378844</v>
      </c>
      <c r="B465" t="s">
        <v>8901</v>
      </c>
      <c r="C465">
        <v>44487.82</v>
      </c>
    </row>
    <row r="466" spans="1:3" x14ac:dyDescent="0.3">
      <c r="A466">
        <v>494801</v>
      </c>
      <c r="B466" t="s">
        <v>5837</v>
      </c>
      <c r="C466">
        <v>12086.4</v>
      </c>
    </row>
    <row r="467" spans="1:3" x14ac:dyDescent="0.3">
      <c r="A467">
        <v>619589</v>
      </c>
      <c r="B467" t="s">
        <v>5903</v>
      </c>
      <c r="C467">
        <v>20266.02</v>
      </c>
    </row>
    <row r="468" spans="1:3" x14ac:dyDescent="0.3">
      <c r="A468">
        <v>625432</v>
      </c>
      <c r="B468" t="s">
        <v>5907</v>
      </c>
      <c r="C468">
        <v>63926.7</v>
      </c>
    </row>
    <row r="469" spans="1:3" x14ac:dyDescent="0.3">
      <c r="A469">
        <v>633292</v>
      </c>
      <c r="B469" t="s">
        <v>5937</v>
      </c>
      <c r="C469">
        <v>61852.49</v>
      </c>
    </row>
    <row r="470" spans="1:3" x14ac:dyDescent="0.3">
      <c r="A470">
        <v>636918</v>
      </c>
      <c r="B470" t="s">
        <v>5945</v>
      </c>
      <c r="C470">
        <v>1641777.08</v>
      </c>
    </row>
    <row r="471" spans="1:3" x14ac:dyDescent="0.3">
      <c r="A471">
        <v>769388</v>
      </c>
      <c r="B471" t="s">
        <v>6032</v>
      </c>
      <c r="C471">
        <v>211711.85</v>
      </c>
    </row>
    <row r="472" spans="1:3" x14ac:dyDescent="0.3">
      <c r="A472">
        <v>787656</v>
      </c>
      <c r="B472" t="s">
        <v>6076</v>
      </c>
      <c r="C472">
        <v>4824.6400000000003</v>
      </c>
    </row>
    <row r="473" spans="1:3" x14ac:dyDescent="0.3">
      <c r="A473">
        <v>788324</v>
      </c>
      <c r="B473" t="s">
        <v>6083</v>
      </c>
      <c r="C473">
        <v>17971.12</v>
      </c>
    </row>
    <row r="474" spans="1:3" x14ac:dyDescent="0.3">
      <c r="A474">
        <v>814715</v>
      </c>
      <c r="B474" t="s">
        <v>6170</v>
      </c>
      <c r="C474">
        <v>16856.52</v>
      </c>
    </row>
    <row r="475" spans="1:3" x14ac:dyDescent="0.3">
      <c r="A475">
        <v>814716</v>
      </c>
      <c r="B475" t="s">
        <v>6171</v>
      </c>
      <c r="C475">
        <v>16856.52</v>
      </c>
    </row>
    <row r="476" spans="1:3" x14ac:dyDescent="0.3">
      <c r="A476">
        <v>820187</v>
      </c>
      <c r="B476" t="s">
        <v>6176</v>
      </c>
      <c r="C476">
        <v>85396.3</v>
      </c>
    </row>
    <row r="477" spans="1:3" x14ac:dyDescent="0.3">
      <c r="A477">
        <v>820194</v>
      </c>
      <c r="B477" t="s">
        <v>6177</v>
      </c>
      <c r="C477">
        <v>201523.29</v>
      </c>
    </row>
    <row r="478" spans="1:3" x14ac:dyDescent="0.3">
      <c r="A478">
        <v>856745</v>
      </c>
      <c r="B478" t="s">
        <v>6200</v>
      </c>
      <c r="C478">
        <v>12592.8</v>
      </c>
    </row>
    <row r="479" spans="1:3" x14ac:dyDescent="0.3">
      <c r="A479">
        <v>857130</v>
      </c>
      <c r="B479" t="s">
        <v>8902</v>
      </c>
      <c r="C479">
        <v>41846.42</v>
      </c>
    </row>
    <row r="480" spans="1:3" x14ac:dyDescent="0.3">
      <c r="A480">
        <v>861148</v>
      </c>
      <c r="B480" t="s">
        <v>6203</v>
      </c>
      <c r="C480">
        <v>662.42</v>
      </c>
    </row>
    <row r="481" spans="1:3" x14ac:dyDescent="0.3">
      <c r="A481">
        <v>2003448</v>
      </c>
      <c r="B481" t="s">
        <v>8903</v>
      </c>
      <c r="C481">
        <v>114084.48</v>
      </c>
    </row>
    <row r="482" spans="1:3" x14ac:dyDescent="0.3">
      <c r="A482">
        <v>795975</v>
      </c>
      <c r="B482" t="s">
        <v>6143</v>
      </c>
      <c r="C482">
        <v>912.51</v>
      </c>
    </row>
    <row r="483" spans="1:3" x14ac:dyDescent="0.3">
      <c r="A483">
        <v>795413</v>
      </c>
      <c r="B483" t="s">
        <v>8904</v>
      </c>
      <c r="C483">
        <v>14651.31</v>
      </c>
    </row>
    <row r="484" spans="1:3" x14ac:dyDescent="0.3">
      <c r="A484">
        <v>349600</v>
      </c>
      <c r="B484" t="s">
        <v>5751</v>
      </c>
      <c r="C484">
        <v>19632.11</v>
      </c>
    </row>
    <row r="485" spans="1:3" x14ac:dyDescent="0.3">
      <c r="A485">
        <v>477263</v>
      </c>
      <c r="B485" t="s">
        <v>5797</v>
      </c>
      <c r="C485">
        <v>6377.32</v>
      </c>
    </row>
    <row r="486" spans="1:3" x14ac:dyDescent="0.3">
      <c r="A486">
        <v>799045</v>
      </c>
      <c r="B486" t="s">
        <v>6156</v>
      </c>
      <c r="C486">
        <v>27449.27</v>
      </c>
    </row>
    <row r="487" spans="1:3" x14ac:dyDescent="0.3">
      <c r="A487">
        <v>823730</v>
      </c>
      <c r="B487" t="s">
        <v>8905</v>
      </c>
      <c r="C487">
        <v>10763.01</v>
      </c>
    </row>
    <row r="488" spans="1:3" x14ac:dyDescent="0.3">
      <c r="A488">
        <v>823733</v>
      </c>
      <c r="B488" t="s">
        <v>8906</v>
      </c>
      <c r="C488">
        <v>20072.07</v>
      </c>
    </row>
    <row r="489" spans="1:3" x14ac:dyDescent="0.3">
      <c r="A489">
        <v>823736</v>
      </c>
      <c r="B489" t="s">
        <v>8907</v>
      </c>
      <c r="C489">
        <v>10127.780000000001</v>
      </c>
    </row>
    <row r="490" spans="1:3" x14ac:dyDescent="0.3">
      <c r="A490">
        <v>858628</v>
      </c>
      <c r="B490" t="s">
        <v>6201</v>
      </c>
      <c r="C490">
        <v>15372.91</v>
      </c>
    </row>
    <row r="491" spans="1:3" x14ac:dyDescent="0.3">
      <c r="A491">
        <v>862360</v>
      </c>
      <c r="B491" t="s">
        <v>6207</v>
      </c>
      <c r="C491">
        <v>17209.25</v>
      </c>
    </row>
    <row r="492" spans="1:3" x14ac:dyDescent="0.3">
      <c r="A492">
        <v>862364</v>
      </c>
      <c r="B492" t="s">
        <v>6208</v>
      </c>
      <c r="C492">
        <v>10342.09</v>
      </c>
    </row>
    <row r="493" spans="1:3" x14ac:dyDescent="0.3">
      <c r="A493">
        <v>862366</v>
      </c>
      <c r="B493" t="s">
        <v>6209</v>
      </c>
      <c r="C493">
        <v>12274.24</v>
      </c>
    </row>
    <row r="494" spans="1:3" x14ac:dyDescent="0.3">
      <c r="A494">
        <v>862367</v>
      </c>
      <c r="B494" t="s">
        <v>6210</v>
      </c>
      <c r="C494">
        <v>148665.23000000001</v>
      </c>
    </row>
    <row r="495" spans="1:3" x14ac:dyDescent="0.3">
      <c r="A495">
        <v>862371</v>
      </c>
      <c r="B495" t="s">
        <v>6211</v>
      </c>
      <c r="C495">
        <v>21296.16</v>
      </c>
    </row>
    <row r="496" spans="1:3" x14ac:dyDescent="0.3">
      <c r="A496">
        <v>862395</v>
      </c>
      <c r="B496" t="s">
        <v>6212</v>
      </c>
      <c r="C496">
        <v>15850.96</v>
      </c>
    </row>
    <row r="497" spans="1:3" x14ac:dyDescent="0.3">
      <c r="A497">
        <v>891368</v>
      </c>
      <c r="B497" t="s">
        <v>6210</v>
      </c>
      <c r="C497">
        <v>36133.43</v>
      </c>
    </row>
    <row r="498" spans="1:3" x14ac:dyDescent="0.3">
      <c r="A498">
        <v>604872</v>
      </c>
      <c r="B498" t="s">
        <v>5868</v>
      </c>
      <c r="C498">
        <v>4431.6499999999996</v>
      </c>
    </row>
    <row r="499" spans="1:3" x14ac:dyDescent="0.3">
      <c r="A499" t="s">
        <v>8909</v>
      </c>
      <c r="B499" t="s">
        <v>8908</v>
      </c>
      <c r="C499">
        <v>6873.4</v>
      </c>
    </row>
    <row r="500" spans="1:3" x14ac:dyDescent="0.3">
      <c r="A500" t="s">
        <v>8911</v>
      </c>
      <c r="B500" t="s">
        <v>8910</v>
      </c>
      <c r="C500">
        <v>6873.4</v>
      </c>
    </row>
    <row r="501" spans="1:3" x14ac:dyDescent="0.3">
      <c r="A501">
        <v>225328</v>
      </c>
      <c r="B501" t="s">
        <v>5525</v>
      </c>
      <c r="C501">
        <v>19036.28</v>
      </c>
    </row>
    <row r="502" spans="1:3" x14ac:dyDescent="0.3">
      <c r="A502">
        <v>225331</v>
      </c>
      <c r="B502" t="s">
        <v>5526</v>
      </c>
      <c r="C502">
        <v>18880.41</v>
      </c>
    </row>
    <row r="503" spans="1:3" x14ac:dyDescent="0.3">
      <c r="A503">
        <v>225332</v>
      </c>
      <c r="B503" t="s">
        <v>5527</v>
      </c>
      <c r="C503">
        <v>31072.95</v>
      </c>
    </row>
    <row r="504" spans="1:3" x14ac:dyDescent="0.3">
      <c r="A504">
        <v>339860</v>
      </c>
      <c r="B504" t="s">
        <v>5740</v>
      </c>
      <c r="C504">
        <v>26474.97</v>
      </c>
    </row>
    <row r="505" spans="1:3" x14ac:dyDescent="0.3">
      <c r="A505">
        <v>468402</v>
      </c>
      <c r="B505" t="s">
        <v>5793</v>
      </c>
      <c r="C505">
        <v>19985.71</v>
      </c>
    </row>
    <row r="506" spans="1:3" x14ac:dyDescent="0.3">
      <c r="A506">
        <v>469038</v>
      </c>
      <c r="B506" t="s">
        <v>5794</v>
      </c>
      <c r="C506">
        <v>18391.59</v>
      </c>
    </row>
    <row r="507" spans="1:3" x14ac:dyDescent="0.3">
      <c r="A507">
        <v>477313</v>
      </c>
      <c r="B507" t="s">
        <v>5798</v>
      </c>
      <c r="C507">
        <v>25943.71</v>
      </c>
    </row>
    <row r="508" spans="1:3" x14ac:dyDescent="0.3">
      <c r="A508">
        <v>633303</v>
      </c>
      <c r="B508" t="s">
        <v>5938</v>
      </c>
      <c r="C508">
        <v>62464.89</v>
      </c>
    </row>
    <row r="509" spans="1:3" x14ac:dyDescent="0.3">
      <c r="A509">
        <v>633934</v>
      </c>
      <c r="B509" t="s">
        <v>5939</v>
      </c>
      <c r="C509">
        <v>32904.199999999997</v>
      </c>
    </row>
    <row r="510" spans="1:3" x14ac:dyDescent="0.3">
      <c r="A510">
        <v>891742</v>
      </c>
      <c r="B510" t="s">
        <v>8912</v>
      </c>
      <c r="C510">
        <v>4549.55</v>
      </c>
    </row>
    <row r="511" spans="1:3" x14ac:dyDescent="0.3">
      <c r="A511">
        <v>446263</v>
      </c>
      <c r="B511" t="s">
        <v>5787</v>
      </c>
      <c r="C511">
        <v>148466.47</v>
      </c>
    </row>
    <row r="512" spans="1:3" x14ac:dyDescent="0.3">
      <c r="A512">
        <v>318434</v>
      </c>
      <c r="B512" t="s">
        <v>5708</v>
      </c>
      <c r="C512">
        <v>32756.18</v>
      </c>
    </row>
    <row r="513" spans="1:3" x14ac:dyDescent="0.3">
      <c r="A513">
        <v>230149</v>
      </c>
      <c r="B513" t="s">
        <v>5547</v>
      </c>
      <c r="C513">
        <v>21438.93</v>
      </c>
    </row>
    <row r="514" spans="1:3" x14ac:dyDescent="0.3">
      <c r="A514">
        <v>230155</v>
      </c>
      <c r="B514" t="s">
        <v>5548</v>
      </c>
      <c r="C514">
        <v>1198.79</v>
      </c>
    </row>
    <row r="515" spans="1:3" x14ac:dyDescent="0.3">
      <c r="A515">
        <v>230156</v>
      </c>
      <c r="B515" t="s">
        <v>5549</v>
      </c>
      <c r="C515">
        <v>1198.79</v>
      </c>
    </row>
    <row r="516" spans="1:3" x14ac:dyDescent="0.3">
      <c r="A516">
        <v>548487</v>
      </c>
      <c r="B516" t="s">
        <v>8913</v>
      </c>
      <c r="C516">
        <v>4515.3900000000003</v>
      </c>
    </row>
    <row r="517" spans="1:3" x14ac:dyDescent="0.3">
      <c r="A517">
        <v>568358</v>
      </c>
      <c r="B517" t="s">
        <v>8914</v>
      </c>
      <c r="C517">
        <v>107795.42</v>
      </c>
    </row>
    <row r="518" spans="1:3" x14ac:dyDescent="0.3">
      <c r="A518">
        <v>568359</v>
      </c>
      <c r="B518" t="s">
        <v>8915</v>
      </c>
      <c r="C518">
        <v>107795.42</v>
      </c>
    </row>
    <row r="519" spans="1:3" x14ac:dyDescent="0.3">
      <c r="A519">
        <v>568360</v>
      </c>
      <c r="B519" t="s">
        <v>8916</v>
      </c>
      <c r="C519">
        <v>11391.99</v>
      </c>
    </row>
    <row r="520" spans="1:3" x14ac:dyDescent="0.3">
      <c r="A520">
        <v>785746</v>
      </c>
      <c r="B520" t="s">
        <v>8917</v>
      </c>
      <c r="C520">
        <v>15809.96</v>
      </c>
    </row>
    <row r="521" spans="1:3" x14ac:dyDescent="0.3">
      <c r="A521">
        <v>623733</v>
      </c>
      <c r="B521" t="s">
        <v>8918</v>
      </c>
      <c r="C521">
        <v>11155.43</v>
      </c>
    </row>
    <row r="522" spans="1:3" x14ac:dyDescent="0.3">
      <c r="A522">
        <v>729179</v>
      </c>
      <c r="B522" t="s">
        <v>8919</v>
      </c>
      <c r="C522">
        <v>2296.5100000000002</v>
      </c>
    </row>
    <row r="523" spans="1:3" x14ac:dyDescent="0.3">
      <c r="A523">
        <v>792143</v>
      </c>
      <c r="B523" t="s">
        <v>8920</v>
      </c>
      <c r="C523">
        <v>30489.33</v>
      </c>
    </row>
    <row r="524" spans="1:3" x14ac:dyDescent="0.3">
      <c r="A524">
        <v>792144</v>
      </c>
      <c r="B524" t="s">
        <v>8921</v>
      </c>
      <c r="C524">
        <v>31824.06</v>
      </c>
    </row>
    <row r="525" spans="1:3" x14ac:dyDescent="0.3">
      <c r="A525">
        <v>792185</v>
      </c>
      <c r="B525" t="s">
        <v>8922</v>
      </c>
      <c r="C525">
        <v>33152.25</v>
      </c>
    </row>
    <row r="526" spans="1:3" x14ac:dyDescent="0.3">
      <c r="A526">
        <v>792188</v>
      </c>
      <c r="B526" t="s">
        <v>8923</v>
      </c>
      <c r="C526">
        <v>37935.74</v>
      </c>
    </row>
    <row r="527" spans="1:3" x14ac:dyDescent="0.3">
      <c r="A527">
        <v>792190</v>
      </c>
      <c r="B527" t="s">
        <v>8924</v>
      </c>
      <c r="C527">
        <v>39780.07</v>
      </c>
    </row>
    <row r="528" spans="1:3" x14ac:dyDescent="0.3">
      <c r="A528">
        <v>792191</v>
      </c>
      <c r="B528" t="s">
        <v>8925</v>
      </c>
      <c r="C528">
        <v>42442.99</v>
      </c>
    </row>
    <row r="529" spans="1:3" x14ac:dyDescent="0.3">
      <c r="A529">
        <v>792193</v>
      </c>
      <c r="B529" t="s">
        <v>8926</v>
      </c>
      <c r="C529">
        <v>47762.26</v>
      </c>
    </row>
    <row r="530" spans="1:3" x14ac:dyDescent="0.3">
      <c r="A530">
        <v>798028</v>
      </c>
      <c r="B530" t="s">
        <v>8927</v>
      </c>
      <c r="C530">
        <v>34467.339999999997</v>
      </c>
    </row>
    <row r="531" spans="1:3" x14ac:dyDescent="0.3">
      <c r="A531">
        <v>798030</v>
      </c>
      <c r="B531" t="s">
        <v>8928</v>
      </c>
      <c r="C531">
        <v>68098.509999999995</v>
      </c>
    </row>
    <row r="532" spans="1:3" x14ac:dyDescent="0.3">
      <c r="A532">
        <v>798031</v>
      </c>
      <c r="B532" t="s">
        <v>8929</v>
      </c>
      <c r="C532">
        <v>37941.550000000003</v>
      </c>
    </row>
    <row r="533" spans="1:3" x14ac:dyDescent="0.3">
      <c r="A533">
        <v>798033</v>
      </c>
      <c r="B533" t="s">
        <v>8930</v>
      </c>
      <c r="C533">
        <v>49640.04</v>
      </c>
    </row>
    <row r="534" spans="1:3" x14ac:dyDescent="0.3">
      <c r="A534">
        <v>809611</v>
      </c>
      <c r="B534" t="s">
        <v>8931</v>
      </c>
      <c r="C534">
        <v>8158.85</v>
      </c>
    </row>
    <row r="535" spans="1:3" x14ac:dyDescent="0.3">
      <c r="A535">
        <v>809700</v>
      </c>
      <c r="B535" t="s">
        <v>8932</v>
      </c>
      <c r="C535">
        <v>3892.95</v>
      </c>
    </row>
    <row r="536" spans="1:3" x14ac:dyDescent="0.3">
      <c r="A536">
        <v>809717</v>
      </c>
      <c r="B536" t="s">
        <v>8933</v>
      </c>
      <c r="C536">
        <v>20145.2</v>
      </c>
    </row>
    <row r="537" spans="1:3" x14ac:dyDescent="0.3">
      <c r="A537">
        <v>810279</v>
      </c>
      <c r="B537" t="s">
        <v>8934</v>
      </c>
      <c r="C537">
        <v>7151.25</v>
      </c>
    </row>
    <row r="538" spans="1:3" x14ac:dyDescent="0.3">
      <c r="A538">
        <v>819351</v>
      </c>
      <c r="B538" t="s">
        <v>8935</v>
      </c>
      <c r="C538">
        <v>20145.2</v>
      </c>
    </row>
    <row r="539" spans="1:3" x14ac:dyDescent="0.3">
      <c r="A539">
        <v>819884</v>
      </c>
      <c r="B539" t="s">
        <v>8936</v>
      </c>
      <c r="C539">
        <v>10383.39</v>
      </c>
    </row>
    <row r="540" spans="1:3" x14ac:dyDescent="0.3">
      <c r="A540">
        <v>822788</v>
      </c>
      <c r="B540" t="s">
        <v>8937</v>
      </c>
      <c r="C540">
        <v>4180.83</v>
      </c>
    </row>
    <row r="541" spans="1:3" x14ac:dyDescent="0.3">
      <c r="A541">
        <v>828482</v>
      </c>
      <c r="B541" t="s">
        <v>8938</v>
      </c>
      <c r="C541">
        <v>20145.2</v>
      </c>
    </row>
    <row r="542" spans="1:3" x14ac:dyDescent="0.3">
      <c r="A542">
        <v>828781</v>
      </c>
      <c r="B542" t="s">
        <v>8939</v>
      </c>
      <c r="C542">
        <v>281.33999999999997</v>
      </c>
    </row>
    <row r="543" spans="1:3" x14ac:dyDescent="0.3">
      <c r="A543">
        <v>836782</v>
      </c>
      <c r="B543" t="s">
        <v>8940</v>
      </c>
      <c r="C543">
        <v>7412.96</v>
      </c>
    </row>
    <row r="544" spans="1:3" x14ac:dyDescent="0.3">
      <c r="A544">
        <v>836947</v>
      </c>
      <c r="B544" t="s">
        <v>8941</v>
      </c>
      <c r="C544">
        <v>54396.63</v>
      </c>
    </row>
    <row r="545" spans="1:3" x14ac:dyDescent="0.3">
      <c r="A545">
        <v>837153</v>
      </c>
      <c r="B545" t="s">
        <v>8942</v>
      </c>
      <c r="C545">
        <v>644928.02</v>
      </c>
    </row>
    <row r="546" spans="1:3" x14ac:dyDescent="0.3">
      <c r="A546">
        <v>839047</v>
      </c>
      <c r="B546" t="s">
        <v>8943</v>
      </c>
      <c r="C546">
        <v>14302.51</v>
      </c>
    </row>
    <row r="547" spans="1:3" x14ac:dyDescent="0.3">
      <c r="A547">
        <v>862353</v>
      </c>
      <c r="B547" t="s">
        <v>8944</v>
      </c>
      <c r="C547">
        <v>16566.310000000001</v>
      </c>
    </row>
    <row r="548" spans="1:3" x14ac:dyDescent="0.3">
      <c r="A548">
        <v>862354</v>
      </c>
      <c r="B548" t="s">
        <v>8945</v>
      </c>
      <c r="C548">
        <v>17122.439999999999</v>
      </c>
    </row>
    <row r="549" spans="1:3" x14ac:dyDescent="0.3">
      <c r="A549">
        <v>862361</v>
      </c>
      <c r="B549" t="s">
        <v>8946</v>
      </c>
      <c r="C549">
        <v>17613.150000000001</v>
      </c>
    </row>
    <row r="550" spans="1:3" x14ac:dyDescent="0.3">
      <c r="A550">
        <v>862362</v>
      </c>
      <c r="B550" t="s">
        <v>8947</v>
      </c>
      <c r="C550">
        <v>23560.54</v>
      </c>
    </row>
    <row r="551" spans="1:3" x14ac:dyDescent="0.3">
      <c r="A551">
        <v>862363</v>
      </c>
      <c r="B551" t="s">
        <v>8948</v>
      </c>
      <c r="C551">
        <v>25418.68</v>
      </c>
    </row>
    <row r="552" spans="1:3" x14ac:dyDescent="0.3">
      <c r="A552">
        <v>862365</v>
      </c>
      <c r="B552" t="s">
        <v>8949</v>
      </c>
      <c r="C552">
        <v>11083.46</v>
      </c>
    </row>
    <row r="553" spans="1:3" x14ac:dyDescent="0.3">
      <c r="A553">
        <v>895955</v>
      </c>
      <c r="B553" t="s">
        <v>8950</v>
      </c>
      <c r="C553">
        <v>12143.39</v>
      </c>
    </row>
    <row r="554" spans="1:3" x14ac:dyDescent="0.3">
      <c r="A554">
        <v>2000397</v>
      </c>
      <c r="B554" t="s">
        <v>8951</v>
      </c>
      <c r="C554">
        <v>8891.6299999999992</v>
      </c>
    </row>
    <row r="555" spans="1:3" x14ac:dyDescent="0.3">
      <c r="A555">
        <v>2009487</v>
      </c>
      <c r="B555" t="s">
        <v>8943</v>
      </c>
      <c r="C555">
        <v>26688.560000000001</v>
      </c>
    </row>
    <row r="556" spans="1:3" x14ac:dyDescent="0.3">
      <c r="A556">
        <v>2010069</v>
      </c>
      <c r="B556" t="s">
        <v>8952</v>
      </c>
      <c r="C556">
        <v>15368.98</v>
      </c>
    </row>
    <row r="557" spans="1:3" x14ac:dyDescent="0.3">
      <c r="A557">
        <v>2030007</v>
      </c>
      <c r="B557" t="s">
        <v>8953</v>
      </c>
      <c r="C557">
        <v>6425</v>
      </c>
    </row>
    <row r="558" spans="1:3" x14ac:dyDescent="0.3">
      <c r="A558">
        <v>738084</v>
      </c>
      <c r="B558" t="s">
        <v>8954</v>
      </c>
      <c r="C558">
        <v>25673.85</v>
      </c>
    </row>
  </sheetData>
  <autoFilter ref="A1:C558" xr:uid="{5DFE5B2D-95B8-49AE-B4EE-8CF86B0DD4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INSUMOS</vt:lpstr>
      <vt:lpstr>Rehau</vt:lpstr>
      <vt:lpstr>Vidrios y Herrajes</vt:lpstr>
      <vt:lpstr>Herrajes</vt:lpstr>
      <vt:lpstr>m22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2024-12-06T01:49:56Z</dcterms:created>
  <dcterms:modified xsi:type="dcterms:W3CDTF">2025-01-13T15:14:02Z</dcterms:modified>
</cp:coreProperties>
</file>