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"/>
    </mc:Choice>
  </mc:AlternateContent>
  <xr:revisionPtr revIDLastSave="0" documentId="8_{B4FD7542-0CF4-458E-A3E6-E8FD965E7FE4}" xr6:coauthVersionLast="47" xr6:coauthVersionMax="47" xr10:uidLastSave="{00000000-0000-0000-0000-000000000000}"/>
  <bookViews>
    <workbookView xWindow="828" yWindow="-108" windowWidth="22320" windowHeight="13176" xr2:uid="{7415FD04-EE02-4325-943A-7BD017636B4E}"/>
  </bookViews>
  <sheets>
    <sheet name="Uncorrected" sheetId="1" r:id="rId1"/>
    <sheet name="Corrected" sheetId="3" r:id="rId2"/>
    <sheet name="Delt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1" l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V16" i="3"/>
  <c r="U16" i="3"/>
  <c r="T16" i="3"/>
  <c r="S16" i="3"/>
  <c r="V15" i="3"/>
  <c r="U15" i="3"/>
  <c r="T15" i="3"/>
  <c r="S15" i="3"/>
  <c r="V14" i="3"/>
  <c r="U14" i="3"/>
  <c r="T14" i="3"/>
  <c r="S14" i="3"/>
  <c r="V13" i="3"/>
  <c r="U13" i="3"/>
  <c r="T13" i="3"/>
  <c r="S13" i="3"/>
  <c r="V12" i="3"/>
  <c r="U12" i="3"/>
  <c r="T12" i="3"/>
  <c r="S12" i="3"/>
  <c r="V11" i="3"/>
  <c r="U11" i="3"/>
  <c r="T11" i="3"/>
  <c r="S11" i="3"/>
  <c r="V10" i="3"/>
  <c r="U10" i="3"/>
  <c r="T10" i="3"/>
  <c r="S10" i="3"/>
  <c r="V9" i="3"/>
  <c r="U9" i="3"/>
  <c r="T9" i="3"/>
  <c r="S9" i="3"/>
  <c r="V8" i="3"/>
  <c r="U8" i="3"/>
  <c r="T8" i="3"/>
  <c r="S8" i="3"/>
  <c r="V7" i="3"/>
  <c r="U7" i="3"/>
  <c r="T7" i="3"/>
  <c r="S7" i="3"/>
  <c r="V6" i="3"/>
  <c r="U6" i="3"/>
  <c r="T6" i="3"/>
  <c r="S6" i="3"/>
  <c r="V5" i="3"/>
  <c r="U5" i="3"/>
  <c r="T5" i="3"/>
  <c r="S5" i="3"/>
  <c r="V4" i="3"/>
  <c r="U4" i="3"/>
  <c r="T4" i="3"/>
  <c r="S4" i="3"/>
  <c r="V3" i="3"/>
  <c r="U3" i="3"/>
  <c r="T3" i="3"/>
  <c r="S3" i="3"/>
  <c r="S18" i="3" l="1"/>
  <c r="T18" i="3"/>
  <c r="V18" i="3"/>
  <c r="U18" i="3"/>
  <c r="T30" i="3"/>
  <c r="T27" i="3"/>
  <c r="T35" i="3"/>
  <c r="T25" i="3"/>
  <c r="T33" i="3"/>
  <c r="T31" i="3"/>
  <c r="T23" i="3"/>
  <c r="T26" i="3"/>
  <c r="T34" i="3"/>
  <c r="T28" i="3"/>
  <c r="T36" i="3"/>
  <c r="T29" i="3"/>
  <c r="T24" i="3"/>
  <c r="T32" i="3"/>
  <c r="T26" i="1"/>
  <c r="T27" i="1"/>
  <c r="T31" i="1"/>
  <c r="T35" i="1"/>
  <c r="T24" i="1"/>
  <c r="T28" i="1"/>
  <c r="T36" i="1"/>
  <c r="T34" i="1"/>
  <c r="T29" i="1"/>
  <c r="T32" i="1"/>
  <c r="T30" i="1"/>
  <c r="T23" i="1"/>
  <c r="T25" i="1"/>
  <c r="T33" i="1"/>
  <c r="H17" i="4"/>
  <c r="P17" i="4"/>
  <c r="F17" i="4"/>
  <c r="G17" i="4"/>
  <c r="I17" i="4"/>
  <c r="Q17" i="4"/>
  <c r="J17" i="4"/>
  <c r="D17" i="4"/>
  <c r="L17" i="4"/>
  <c r="M17" i="4"/>
  <c r="N17" i="4"/>
  <c r="O17" i="4"/>
  <c r="E17" i="4"/>
  <c r="K17" i="4"/>
  <c r="C17" i="4"/>
  <c r="V17" i="3"/>
  <c r="U17" i="3"/>
  <c r="S17" i="3"/>
  <c r="T17" i="3"/>
  <c r="V16" i="1"/>
  <c r="V16" i="4" s="1"/>
  <c r="U16" i="1"/>
  <c r="U16" i="4" s="1"/>
  <c r="T16" i="1"/>
  <c r="T16" i="4" s="1"/>
  <c r="S16" i="1"/>
  <c r="S16" i="4" s="1"/>
  <c r="V15" i="1"/>
  <c r="V15" i="4" s="1"/>
  <c r="U15" i="1"/>
  <c r="U15" i="4" s="1"/>
  <c r="T15" i="1"/>
  <c r="T15" i="4" s="1"/>
  <c r="S15" i="1"/>
  <c r="S15" i="4" s="1"/>
  <c r="V14" i="1"/>
  <c r="V14" i="4" s="1"/>
  <c r="U14" i="1"/>
  <c r="U14" i="4" s="1"/>
  <c r="T14" i="1"/>
  <c r="T14" i="4" s="1"/>
  <c r="S14" i="1"/>
  <c r="S14" i="4" s="1"/>
  <c r="V13" i="1"/>
  <c r="V13" i="4" s="1"/>
  <c r="U13" i="1"/>
  <c r="U13" i="4" s="1"/>
  <c r="T13" i="1"/>
  <c r="T13" i="4" s="1"/>
  <c r="S13" i="1"/>
  <c r="S13" i="4" s="1"/>
  <c r="V12" i="1"/>
  <c r="V12" i="4" s="1"/>
  <c r="U12" i="1"/>
  <c r="U12" i="4" s="1"/>
  <c r="T12" i="1"/>
  <c r="T12" i="4" s="1"/>
  <c r="S12" i="1"/>
  <c r="S12" i="4" s="1"/>
  <c r="V11" i="1"/>
  <c r="V11" i="4" s="1"/>
  <c r="U11" i="1"/>
  <c r="U11" i="4" s="1"/>
  <c r="T11" i="1"/>
  <c r="T11" i="4" s="1"/>
  <c r="S11" i="1"/>
  <c r="S11" i="4" s="1"/>
  <c r="V10" i="1"/>
  <c r="V10" i="4" s="1"/>
  <c r="U10" i="1"/>
  <c r="U10" i="4" s="1"/>
  <c r="T10" i="1"/>
  <c r="T10" i="4" s="1"/>
  <c r="S10" i="1"/>
  <c r="S10" i="4" s="1"/>
  <c r="V9" i="1"/>
  <c r="V9" i="4" s="1"/>
  <c r="U9" i="1"/>
  <c r="U9" i="4" s="1"/>
  <c r="T9" i="1"/>
  <c r="T9" i="4" s="1"/>
  <c r="S9" i="1"/>
  <c r="S9" i="4" s="1"/>
  <c r="V8" i="1"/>
  <c r="V8" i="4" s="1"/>
  <c r="U8" i="1"/>
  <c r="U8" i="4" s="1"/>
  <c r="T8" i="1"/>
  <c r="T8" i="4" s="1"/>
  <c r="S8" i="1"/>
  <c r="S8" i="4" s="1"/>
  <c r="V7" i="1"/>
  <c r="V7" i="4" s="1"/>
  <c r="U7" i="1"/>
  <c r="U7" i="4" s="1"/>
  <c r="T7" i="1"/>
  <c r="T7" i="4" s="1"/>
  <c r="S7" i="1"/>
  <c r="S7" i="4" s="1"/>
  <c r="V6" i="1"/>
  <c r="V6" i="4" s="1"/>
  <c r="U6" i="1"/>
  <c r="U6" i="4" s="1"/>
  <c r="T6" i="1"/>
  <c r="T6" i="4" s="1"/>
  <c r="S6" i="1"/>
  <c r="S6" i="4" s="1"/>
  <c r="V5" i="1"/>
  <c r="V5" i="4" s="1"/>
  <c r="U5" i="1"/>
  <c r="U5" i="4" s="1"/>
  <c r="T5" i="1"/>
  <c r="T5" i="4" s="1"/>
  <c r="S5" i="1"/>
  <c r="S5" i="4" s="1"/>
  <c r="V4" i="1"/>
  <c r="V4" i="4" s="1"/>
  <c r="U4" i="1"/>
  <c r="U4" i="4" s="1"/>
  <c r="T4" i="1"/>
  <c r="T4" i="4" s="1"/>
  <c r="S4" i="1"/>
  <c r="S4" i="4" s="1"/>
  <c r="V3" i="1"/>
  <c r="U3" i="1"/>
  <c r="T3" i="1"/>
  <c r="S3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7" i="1" l="1"/>
  <c r="V17" i="4" s="1"/>
  <c r="S3" i="4"/>
  <c r="S18" i="1"/>
  <c r="S17" i="1"/>
  <c r="S17" i="4" s="1"/>
  <c r="T3" i="4"/>
  <c r="T18" i="1"/>
  <c r="U3" i="4"/>
  <c r="U18" i="1"/>
  <c r="V3" i="4"/>
  <c r="V18" i="1"/>
  <c r="U17" i="1"/>
  <c r="U17" i="4" s="1"/>
  <c r="T17" i="1"/>
  <c r="T17" i="4" s="1"/>
</calcChain>
</file>

<file path=xl/sharedStrings.xml><?xml version="1.0" encoding="utf-8"?>
<sst xmlns="http://schemas.openxmlformats.org/spreadsheetml/2006/main" count="138" uniqueCount="38">
  <si>
    <t>Accession</t>
  </si>
  <si>
    <t>width</t>
  </si>
  <si>
    <t>Adj. R^2</t>
  </si>
  <si>
    <t>SBC</t>
  </si>
  <si>
    <t>n=</t>
  </si>
  <si>
    <t>Intercept</t>
  </si>
  <si>
    <t>height</t>
  </si>
  <si>
    <t>diameter</t>
  </si>
  <si>
    <t>thickness</t>
  </si>
  <si>
    <t>WH</t>
  </si>
  <si>
    <t>WD</t>
  </si>
  <si>
    <t>WT</t>
  </si>
  <si>
    <t>HD</t>
  </si>
  <si>
    <t>HT</t>
  </si>
  <si>
    <t>DT</t>
  </si>
  <si>
    <t>WHD</t>
  </si>
  <si>
    <t>WHT</t>
  </si>
  <si>
    <t>WDT</t>
  </si>
  <si>
    <t>HDT</t>
  </si>
  <si>
    <t>WHDT</t>
  </si>
  <si>
    <t>Average</t>
  </si>
  <si>
    <t>I</t>
  </si>
  <si>
    <t>II</t>
  </si>
  <si>
    <t>III</t>
  </si>
  <si>
    <t>Row</t>
  </si>
  <si>
    <t>w</t>
  </si>
  <si>
    <t>Average R^2 values by degree of measure</t>
  </si>
  <si>
    <t>n=380</t>
  </si>
  <si>
    <t>n=389</t>
  </si>
  <si>
    <t>SBC (Corr)</t>
  </si>
  <si>
    <t>Adj. R^2 (Corr)</t>
  </si>
  <si>
    <t>(Corr)</t>
  </si>
  <si>
    <t>Adj. R^2 (Unc)</t>
  </si>
  <si>
    <t>SBC (Unc)</t>
  </si>
  <si>
    <t>(Unc)</t>
  </si>
  <si>
    <t>Range</t>
  </si>
  <si>
    <t>Δ (Best)</t>
  </si>
  <si>
    <t>Δ (WHDT)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</si>
</sst>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5" xfId="0" applyBorder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C74A-AD9E-423F-8806-6BBE6FA2A71B}">
  <dimension ref="A1:V36"/>
  <sheetViews>
    <sheetView tabSelected="1" zoomScale="93" zoomScaleNormal="80" workbookViewId="0">
      <pane xSplit="1" topLeftCell="B1" activePane="topRight" state="frozen"/>
      <selection activeCell="A5" sqref="A5"/>
      <selection pane="topRight" activeCell="C3" sqref="C3"/>
    </sheetView>
  </sheetViews>
  <sheetFormatPr defaultRowHeight="14.4" x14ac:dyDescent="0.3"/>
  <cols>
    <col min="1" max="1" width="13" bestFit="1" customWidth="1"/>
    <col min="4" max="4" width="9.5546875" customWidth="1"/>
  </cols>
  <sheetData>
    <row r="1" spans="1:22" x14ac:dyDescent="0.3">
      <c r="A1" t="s">
        <v>32</v>
      </c>
      <c r="R1" t="s">
        <v>28</v>
      </c>
      <c r="S1" s="22" t="s">
        <v>26</v>
      </c>
      <c r="T1" s="22"/>
      <c r="U1" s="22"/>
      <c r="V1" s="22"/>
    </row>
    <row r="2" spans="1:22" ht="15" thickBot="1" x14ac:dyDescent="0.35">
      <c r="A2" t="s">
        <v>0</v>
      </c>
      <c r="C2" t="s">
        <v>1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0</v>
      </c>
      <c r="S2" t="s">
        <v>24</v>
      </c>
      <c r="T2" t="s">
        <v>21</v>
      </c>
      <c r="U2" t="s">
        <v>22</v>
      </c>
      <c r="V2" t="s">
        <v>23</v>
      </c>
    </row>
    <row r="3" spans="1:22" x14ac:dyDescent="0.3">
      <c r="A3">
        <v>242</v>
      </c>
      <c r="B3">
        <v>32</v>
      </c>
      <c r="C3" s="1">
        <v>0.51019999999999999</v>
      </c>
      <c r="D3" s="2">
        <v>0.48399999999999999</v>
      </c>
      <c r="E3" s="2">
        <v>0.64390000000000003</v>
      </c>
      <c r="F3" s="3">
        <v>0.4274</v>
      </c>
      <c r="G3" s="1">
        <v>0.73150000000000004</v>
      </c>
      <c r="H3" s="2">
        <v>0.76349999999999996</v>
      </c>
      <c r="I3" s="2">
        <v>0.71430000000000005</v>
      </c>
      <c r="J3" s="2">
        <v>0.5706</v>
      </c>
      <c r="K3" s="2">
        <v>0.75349999999999995</v>
      </c>
      <c r="L3" s="3">
        <v>0.79169999999999996</v>
      </c>
      <c r="M3" s="1">
        <v>0.78310000000000002</v>
      </c>
      <c r="N3" s="2">
        <v>0.84560000000000002</v>
      </c>
      <c r="O3" s="2">
        <v>0.85589999999999999</v>
      </c>
      <c r="P3" s="3">
        <v>0.79969999999999997</v>
      </c>
      <c r="Q3" s="10">
        <v>0.87880000000000003</v>
      </c>
      <c r="R3">
        <v>242</v>
      </c>
      <c r="S3" s="10">
        <f>AVERAGE(C3:Q3)</f>
        <v>0.70357999999999998</v>
      </c>
      <c r="T3" s="10">
        <f>AVERAGE(C3:F3)</f>
        <v>0.51637500000000003</v>
      </c>
      <c r="U3" s="10">
        <f>AVERAGE(G3:L3)</f>
        <v>0.72084999999999999</v>
      </c>
      <c r="V3" s="10">
        <f>AVERAGE(M3:P3)</f>
        <v>0.821075</v>
      </c>
    </row>
    <row r="4" spans="1:22" x14ac:dyDescent="0.3">
      <c r="A4">
        <v>246</v>
      </c>
      <c r="B4">
        <v>32</v>
      </c>
      <c r="C4" s="4">
        <v>0.52790000000000004</v>
      </c>
      <c r="D4" s="5">
        <v>0.33200000000000002</v>
      </c>
      <c r="E4" s="5">
        <v>0.62329999999999997</v>
      </c>
      <c r="F4" s="6">
        <v>3.2899999999999999E-2</v>
      </c>
      <c r="G4" s="4">
        <v>0.75090000000000001</v>
      </c>
      <c r="H4" s="16">
        <v>0.78639999999999999</v>
      </c>
      <c r="I4" s="16">
        <v>0.55349999999999999</v>
      </c>
      <c r="J4" s="16">
        <v>0.4889</v>
      </c>
      <c r="K4" s="16">
        <v>0.3503</v>
      </c>
      <c r="L4" s="6">
        <v>0.4849</v>
      </c>
      <c r="M4" s="4">
        <v>0.77370000000000005</v>
      </c>
      <c r="N4" s="16">
        <v>0.82920000000000005</v>
      </c>
      <c r="O4" s="16">
        <v>0.85389999999999999</v>
      </c>
      <c r="P4" s="6">
        <v>0.57110000000000005</v>
      </c>
      <c r="Q4" s="11">
        <v>0.88449999999999995</v>
      </c>
      <c r="R4">
        <v>246</v>
      </c>
      <c r="S4" s="11">
        <f t="shared" ref="S4:S16" si="0">AVERAGE(C4:Q4)</f>
        <v>0.58955999999999997</v>
      </c>
      <c r="T4" s="11">
        <f t="shared" ref="T4:T16" si="1">AVERAGE(C4:F4)</f>
        <v>0.379025</v>
      </c>
      <c r="U4" s="11">
        <f t="shared" ref="U4:U16" si="2">AVERAGE(G4:L4)</f>
        <v>0.56915000000000004</v>
      </c>
      <c r="V4" s="11">
        <f t="shared" ref="V4:V16" si="3">AVERAGE(M4:P4)</f>
        <v>0.75697499999999995</v>
      </c>
    </row>
    <row r="5" spans="1:22" x14ac:dyDescent="0.3">
      <c r="A5">
        <v>319</v>
      </c>
      <c r="B5">
        <v>32</v>
      </c>
      <c r="C5" s="4">
        <v>0.51649999999999996</v>
      </c>
      <c r="D5" s="5">
        <v>0.2301</v>
      </c>
      <c r="E5" s="5">
        <v>-1.5E-3</v>
      </c>
      <c r="F5" s="6">
        <v>4.7E-2</v>
      </c>
      <c r="G5" s="4">
        <v>0.56020000000000003</v>
      </c>
      <c r="H5" s="16">
        <v>0.18490000000000001</v>
      </c>
      <c r="I5" s="16">
        <v>0.4824</v>
      </c>
      <c r="J5" s="16">
        <v>0.1057</v>
      </c>
      <c r="K5" s="16">
        <v>0.24510000000000001</v>
      </c>
      <c r="L5" s="6">
        <v>6.2199999999999998E-2</v>
      </c>
      <c r="M5" s="4">
        <v>0.26490000000000002</v>
      </c>
      <c r="N5" s="16">
        <v>0.56799999999999995</v>
      </c>
      <c r="O5" s="16">
        <v>0.25119999999999998</v>
      </c>
      <c r="P5" s="6">
        <v>0.15559999999999999</v>
      </c>
      <c r="Q5" s="11">
        <v>0.31519999999999998</v>
      </c>
      <c r="R5">
        <v>319</v>
      </c>
      <c r="S5" s="11">
        <f t="shared" si="0"/>
        <v>0.26583333333333331</v>
      </c>
      <c r="T5" s="11">
        <f t="shared" si="1"/>
        <v>0.19802500000000001</v>
      </c>
      <c r="U5" s="11">
        <f t="shared" si="2"/>
        <v>0.2734166666666667</v>
      </c>
      <c r="V5" s="11">
        <f t="shared" si="3"/>
        <v>0.30992499999999995</v>
      </c>
    </row>
    <row r="6" spans="1:22" x14ac:dyDescent="0.3">
      <c r="A6">
        <v>325</v>
      </c>
      <c r="B6">
        <v>24</v>
      </c>
      <c r="C6" s="4">
        <v>0.60340000000000005</v>
      </c>
      <c r="D6" s="5">
        <v>0.47970000000000002</v>
      </c>
      <c r="E6" s="5">
        <v>0.78779999999999994</v>
      </c>
      <c r="F6" s="6">
        <v>0.2054</v>
      </c>
      <c r="G6" s="4">
        <v>0.82809999999999995</v>
      </c>
      <c r="H6" s="16">
        <v>0.81159999999999999</v>
      </c>
      <c r="I6" s="16">
        <v>0.621</v>
      </c>
      <c r="J6" s="16">
        <v>0.66339999999999999</v>
      </c>
      <c r="K6" s="16">
        <v>0.43819999999999998</v>
      </c>
      <c r="L6" s="6">
        <v>0.54330000000000001</v>
      </c>
      <c r="M6" s="4">
        <v>0.83730000000000004</v>
      </c>
      <c r="N6" s="16">
        <v>0.77080000000000004</v>
      </c>
      <c r="O6" s="16">
        <v>0.81379999999999997</v>
      </c>
      <c r="P6" s="6">
        <v>0.63560000000000005</v>
      </c>
      <c r="Q6" s="11">
        <v>0.84930000000000005</v>
      </c>
      <c r="R6">
        <v>325</v>
      </c>
      <c r="S6" s="11">
        <f t="shared" si="0"/>
        <v>0.65924666666666665</v>
      </c>
      <c r="T6" s="11">
        <f t="shared" si="1"/>
        <v>0.51907499999999995</v>
      </c>
      <c r="U6" s="11">
        <f t="shared" si="2"/>
        <v>0.65093333333333336</v>
      </c>
      <c r="V6" s="11">
        <f t="shared" si="3"/>
        <v>0.76437500000000003</v>
      </c>
    </row>
    <row r="7" spans="1:22" x14ac:dyDescent="0.3">
      <c r="A7">
        <v>326</v>
      </c>
      <c r="B7">
        <v>32</v>
      </c>
      <c r="C7" s="4">
        <v>0.68920000000000003</v>
      </c>
      <c r="D7" s="5">
        <v>0.6905</v>
      </c>
      <c r="E7" s="5">
        <v>0.86339999999999995</v>
      </c>
      <c r="F7" s="6">
        <v>0.21440000000000001</v>
      </c>
      <c r="G7" s="4">
        <v>0.84740000000000004</v>
      </c>
      <c r="H7" s="16">
        <v>0.86729999999999996</v>
      </c>
      <c r="I7" s="16">
        <v>0.54630000000000001</v>
      </c>
      <c r="J7" s="16">
        <v>0.80059999999999998</v>
      </c>
      <c r="K7" s="16">
        <v>0.65410000000000001</v>
      </c>
      <c r="L7" s="6">
        <v>0.68689999999999996</v>
      </c>
      <c r="M7" s="4">
        <v>0.87280000000000002</v>
      </c>
      <c r="N7" s="16">
        <v>0.79859999999999998</v>
      </c>
      <c r="O7" s="16">
        <v>0.8075</v>
      </c>
      <c r="P7" s="6">
        <v>0.84240000000000004</v>
      </c>
      <c r="Q7" s="11">
        <v>0.89400000000000002</v>
      </c>
      <c r="R7">
        <v>326</v>
      </c>
      <c r="S7" s="11">
        <f t="shared" si="0"/>
        <v>0.73835999999999991</v>
      </c>
      <c r="T7" s="11">
        <f t="shared" si="1"/>
        <v>0.614375</v>
      </c>
      <c r="U7" s="11">
        <f t="shared" si="2"/>
        <v>0.73376666666666679</v>
      </c>
      <c r="V7" s="11">
        <f t="shared" si="3"/>
        <v>0.83032499999999998</v>
      </c>
    </row>
    <row r="8" spans="1:22" x14ac:dyDescent="0.3">
      <c r="A8">
        <v>390</v>
      </c>
      <c r="B8">
        <v>29</v>
      </c>
      <c r="C8" s="4">
        <v>0.62990000000000002</v>
      </c>
      <c r="D8" s="5">
        <v>0.56510000000000005</v>
      </c>
      <c r="E8" s="5">
        <v>0.6452</v>
      </c>
      <c r="F8" s="6">
        <v>0.41899999999999998</v>
      </c>
      <c r="G8" s="4">
        <v>0.7641</v>
      </c>
      <c r="H8" s="16">
        <v>0.72050000000000003</v>
      </c>
      <c r="I8" s="16">
        <v>0.80489999999999995</v>
      </c>
      <c r="J8" s="16">
        <v>0.65169999999999995</v>
      </c>
      <c r="K8" s="16">
        <v>0.69279999999999997</v>
      </c>
      <c r="L8" s="6">
        <v>0.78169999999999995</v>
      </c>
      <c r="M8" s="4">
        <v>0.74370000000000003</v>
      </c>
      <c r="N8" s="16">
        <v>0.91979999999999995</v>
      </c>
      <c r="O8" s="16">
        <v>0.92679999999999996</v>
      </c>
      <c r="P8" s="6">
        <v>0.81850000000000001</v>
      </c>
      <c r="Q8" s="11">
        <v>0.92459999999999998</v>
      </c>
      <c r="R8">
        <v>390</v>
      </c>
      <c r="S8" s="11">
        <f t="shared" si="0"/>
        <v>0.73388666666666669</v>
      </c>
      <c r="T8" s="11">
        <f t="shared" si="1"/>
        <v>0.56479999999999997</v>
      </c>
      <c r="U8" s="11">
        <f t="shared" si="2"/>
        <v>0.73594999999999999</v>
      </c>
      <c r="V8" s="11">
        <f t="shared" si="3"/>
        <v>0.85220000000000007</v>
      </c>
    </row>
    <row r="9" spans="1:22" x14ac:dyDescent="0.3">
      <c r="A9">
        <v>572</v>
      </c>
      <c r="B9">
        <v>24</v>
      </c>
      <c r="C9" s="4">
        <v>0.57879999999999998</v>
      </c>
      <c r="D9" s="5">
        <v>0.64910000000000001</v>
      </c>
      <c r="E9" s="5">
        <v>0.76270000000000004</v>
      </c>
      <c r="F9" s="6">
        <v>5.6800000000000003E-2</v>
      </c>
      <c r="G9" s="4">
        <v>0.68259999999999998</v>
      </c>
      <c r="H9" s="16">
        <v>0.73709999999999998</v>
      </c>
      <c r="I9" s="16">
        <v>0.40289999999999998</v>
      </c>
      <c r="J9" s="16">
        <v>0.72519999999999996</v>
      </c>
      <c r="K9" s="16">
        <v>0.496</v>
      </c>
      <c r="L9" s="6">
        <v>0.51819999999999999</v>
      </c>
      <c r="M9" s="4">
        <v>0.72989999999999999</v>
      </c>
      <c r="N9" s="16">
        <v>0.68720000000000003</v>
      </c>
      <c r="O9" s="16">
        <v>0.73109999999999997</v>
      </c>
      <c r="P9" s="6">
        <v>0.76</v>
      </c>
      <c r="Q9" s="11">
        <v>0.82640000000000002</v>
      </c>
      <c r="R9">
        <v>572</v>
      </c>
      <c r="S9" s="11">
        <f t="shared" si="0"/>
        <v>0.62293333333333323</v>
      </c>
      <c r="T9" s="11">
        <f t="shared" si="1"/>
        <v>0.51185000000000003</v>
      </c>
      <c r="U9" s="11">
        <f t="shared" si="2"/>
        <v>0.59366666666666668</v>
      </c>
      <c r="V9" s="11">
        <f t="shared" si="3"/>
        <v>0.72704999999999997</v>
      </c>
    </row>
    <row r="10" spans="1:22" x14ac:dyDescent="0.3">
      <c r="A10">
        <v>580</v>
      </c>
      <c r="B10">
        <v>24</v>
      </c>
      <c r="C10" s="4">
        <v>0.44130000000000003</v>
      </c>
      <c r="D10" s="5">
        <v>9.4500000000000001E-2</v>
      </c>
      <c r="E10" s="5">
        <v>0.20230000000000001</v>
      </c>
      <c r="F10" s="6">
        <v>0.18659999999999999</v>
      </c>
      <c r="G10" s="4">
        <v>0.51749999999999996</v>
      </c>
      <c r="H10" s="16">
        <v>0.38059999999999999</v>
      </c>
      <c r="I10" s="16">
        <v>0.55889999999999995</v>
      </c>
      <c r="J10" s="16">
        <v>0.2029</v>
      </c>
      <c r="K10" s="16">
        <v>0.31809999999999999</v>
      </c>
      <c r="L10" s="6">
        <v>0.55720000000000003</v>
      </c>
      <c r="M10" s="4">
        <v>0.35520000000000002</v>
      </c>
      <c r="N10" s="16">
        <v>0.73470000000000002</v>
      </c>
      <c r="O10" s="16">
        <v>0.79269999999999996</v>
      </c>
      <c r="P10" s="6">
        <v>0.4788</v>
      </c>
      <c r="Q10" s="11">
        <v>0.70199999999999996</v>
      </c>
      <c r="R10">
        <v>580</v>
      </c>
      <c r="S10" s="11">
        <f t="shared" si="0"/>
        <v>0.43488666666666664</v>
      </c>
      <c r="T10" s="11">
        <f t="shared" si="1"/>
        <v>0.23117500000000002</v>
      </c>
      <c r="U10" s="11">
        <f t="shared" si="2"/>
        <v>0.42253333333333337</v>
      </c>
      <c r="V10" s="11">
        <f t="shared" si="3"/>
        <v>0.59035000000000004</v>
      </c>
    </row>
    <row r="11" spans="1:22" x14ac:dyDescent="0.3">
      <c r="A11">
        <v>582</v>
      </c>
      <c r="B11">
        <v>32</v>
      </c>
      <c r="C11" s="4">
        <v>0.66469999999999996</v>
      </c>
      <c r="D11" s="5">
        <v>0.36270000000000002</v>
      </c>
      <c r="E11" s="5">
        <v>0.62460000000000004</v>
      </c>
      <c r="F11" s="6">
        <v>0.31869999999999998</v>
      </c>
      <c r="G11" s="4">
        <v>0.77300000000000002</v>
      </c>
      <c r="H11" s="16">
        <v>0.82330000000000003</v>
      </c>
      <c r="I11" s="16">
        <v>0.73029999999999995</v>
      </c>
      <c r="J11" s="16">
        <v>0.52749999999999997</v>
      </c>
      <c r="K11" s="16">
        <v>0.51819999999999999</v>
      </c>
      <c r="L11" s="6">
        <v>0.63700000000000001</v>
      </c>
      <c r="M11" s="4">
        <v>0.8075</v>
      </c>
      <c r="N11" s="16">
        <v>0.82299999999999995</v>
      </c>
      <c r="O11" s="16">
        <v>0.85940000000000005</v>
      </c>
      <c r="P11" s="6">
        <v>0.63170000000000004</v>
      </c>
      <c r="Q11" s="11">
        <v>0.86229999999999996</v>
      </c>
      <c r="R11">
        <v>582</v>
      </c>
      <c r="S11" s="11">
        <f t="shared" si="0"/>
        <v>0.66426000000000007</v>
      </c>
      <c r="T11" s="11">
        <f t="shared" si="1"/>
        <v>0.49267500000000003</v>
      </c>
      <c r="U11" s="11">
        <f t="shared" si="2"/>
        <v>0.66821666666666657</v>
      </c>
      <c r="V11" s="11">
        <f t="shared" si="3"/>
        <v>0.78039999999999998</v>
      </c>
    </row>
    <row r="12" spans="1:22" x14ac:dyDescent="0.3">
      <c r="A12">
        <v>584</v>
      </c>
      <c r="B12">
        <v>24</v>
      </c>
      <c r="C12" s="4">
        <v>0.72729999999999995</v>
      </c>
      <c r="D12" s="5">
        <v>0.70489999999999997</v>
      </c>
      <c r="E12" s="5">
        <v>0.24809999999999999</v>
      </c>
      <c r="F12" s="6">
        <v>5.1900000000000002E-2</v>
      </c>
      <c r="G12" s="4">
        <v>0.87870000000000004</v>
      </c>
      <c r="H12" s="16">
        <v>0.45240000000000002</v>
      </c>
      <c r="I12" s="16">
        <v>0.6462</v>
      </c>
      <c r="J12" s="16">
        <v>0.5222</v>
      </c>
      <c r="K12" s="16">
        <v>0.60050000000000003</v>
      </c>
      <c r="L12" s="6">
        <v>0.25069999999999998</v>
      </c>
      <c r="M12" s="4">
        <v>0.65439999999999998</v>
      </c>
      <c r="N12" s="16">
        <v>0.9032</v>
      </c>
      <c r="O12" s="16">
        <v>0.42699999999999999</v>
      </c>
      <c r="P12" s="6">
        <v>0.49380000000000002</v>
      </c>
      <c r="Q12" s="11">
        <v>0.627</v>
      </c>
      <c r="R12">
        <v>584</v>
      </c>
      <c r="S12" s="11">
        <f t="shared" si="0"/>
        <v>0.54588666666666663</v>
      </c>
      <c r="T12" s="11">
        <f t="shared" si="1"/>
        <v>0.43304999999999999</v>
      </c>
      <c r="U12" s="11">
        <f t="shared" si="2"/>
        <v>0.55845000000000011</v>
      </c>
      <c r="V12" s="11">
        <f t="shared" si="3"/>
        <v>0.61959999999999993</v>
      </c>
    </row>
    <row r="13" spans="1:22" x14ac:dyDescent="0.3">
      <c r="A13">
        <v>585</v>
      </c>
      <c r="B13">
        <v>24</v>
      </c>
      <c r="C13" s="4">
        <v>0.48720000000000002</v>
      </c>
      <c r="D13" s="5">
        <v>0.63029999999999997</v>
      </c>
      <c r="E13" s="5">
        <v>0.38479999999999998</v>
      </c>
      <c r="F13" s="6">
        <v>0.29449999999999998</v>
      </c>
      <c r="G13" s="4">
        <v>0.69610000000000005</v>
      </c>
      <c r="H13" s="16">
        <v>0.56630000000000003</v>
      </c>
      <c r="I13" s="16">
        <v>0.68440000000000001</v>
      </c>
      <c r="J13" s="16">
        <v>0.59470000000000001</v>
      </c>
      <c r="K13" s="16">
        <v>0.76190000000000002</v>
      </c>
      <c r="L13" s="6">
        <v>0.63129999999999997</v>
      </c>
      <c r="M13" s="4">
        <v>0.68310000000000004</v>
      </c>
      <c r="N13" s="16">
        <v>0.85340000000000005</v>
      </c>
      <c r="O13" s="16">
        <v>0.75029999999999997</v>
      </c>
      <c r="P13" s="6">
        <v>0.73809999999999998</v>
      </c>
      <c r="Q13" s="11">
        <v>0.79569999999999996</v>
      </c>
      <c r="R13">
        <v>585</v>
      </c>
      <c r="S13" s="11">
        <f t="shared" si="0"/>
        <v>0.63680666666666663</v>
      </c>
      <c r="T13" s="11">
        <f t="shared" si="1"/>
        <v>0.44919999999999999</v>
      </c>
      <c r="U13" s="11">
        <f t="shared" si="2"/>
        <v>0.65578333333333327</v>
      </c>
      <c r="V13" s="11">
        <f t="shared" si="3"/>
        <v>0.75622500000000015</v>
      </c>
    </row>
    <row r="14" spans="1:22" x14ac:dyDescent="0.3">
      <c r="A14">
        <v>839</v>
      </c>
      <c r="B14">
        <v>24</v>
      </c>
      <c r="C14" s="4">
        <v>0.3296</v>
      </c>
      <c r="D14" s="5">
        <v>0.49370000000000003</v>
      </c>
      <c r="E14" s="5">
        <v>0.85589999999999999</v>
      </c>
      <c r="F14" s="6">
        <v>-1.84E-2</v>
      </c>
      <c r="G14" s="4">
        <v>0.56720000000000004</v>
      </c>
      <c r="H14" s="16">
        <v>0.62080000000000002</v>
      </c>
      <c r="I14" s="16">
        <v>0.37209999999999999</v>
      </c>
      <c r="J14" s="16">
        <v>0.70409999999999995</v>
      </c>
      <c r="K14" s="16">
        <v>0.43519999999999998</v>
      </c>
      <c r="L14" s="6">
        <v>0.41899999999999998</v>
      </c>
      <c r="M14" s="4">
        <v>0.69640000000000002</v>
      </c>
      <c r="N14" s="16">
        <v>0.75170000000000003</v>
      </c>
      <c r="O14" s="16">
        <v>0.71819999999999995</v>
      </c>
      <c r="P14" s="6">
        <v>0.78180000000000005</v>
      </c>
      <c r="Q14" s="11">
        <v>0.85319999999999996</v>
      </c>
      <c r="R14">
        <v>839</v>
      </c>
      <c r="S14" s="11">
        <f t="shared" si="0"/>
        <v>0.57203333333333328</v>
      </c>
      <c r="T14" s="11">
        <f t="shared" si="1"/>
        <v>0.41520000000000001</v>
      </c>
      <c r="U14" s="11">
        <f t="shared" si="2"/>
        <v>0.51973333333333338</v>
      </c>
      <c r="V14" s="11">
        <f t="shared" si="3"/>
        <v>0.73702500000000004</v>
      </c>
    </row>
    <row r="15" spans="1:22" x14ac:dyDescent="0.3">
      <c r="A15">
        <v>845</v>
      </c>
      <c r="B15">
        <v>32</v>
      </c>
      <c r="C15" s="4">
        <v>0.68089999999999995</v>
      </c>
      <c r="D15" s="5">
        <v>0.76949999999999996</v>
      </c>
      <c r="E15" s="5">
        <v>0.86980000000000002</v>
      </c>
      <c r="F15" s="6">
        <v>0.10539999999999999</v>
      </c>
      <c r="G15" s="4">
        <v>0.84619999999999995</v>
      </c>
      <c r="H15" s="16">
        <v>0.86419999999999997</v>
      </c>
      <c r="I15" s="16">
        <v>0.57999999999999996</v>
      </c>
      <c r="J15" s="16">
        <v>0.84799999999999998</v>
      </c>
      <c r="K15" s="16">
        <v>0.67769999999999997</v>
      </c>
      <c r="L15" s="6">
        <v>0.70020000000000004</v>
      </c>
      <c r="M15" s="4">
        <v>0.878</v>
      </c>
      <c r="N15" s="16">
        <v>0.85929999999999995</v>
      </c>
      <c r="O15" s="16">
        <v>0.85809999999999997</v>
      </c>
      <c r="P15" s="6">
        <v>0.86899999999999999</v>
      </c>
      <c r="Q15" s="11">
        <v>0.91349999999999998</v>
      </c>
      <c r="R15">
        <v>845</v>
      </c>
      <c r="S15" s="11">
        <f t="shared" si="0"/>
        <v>0.7546533333333334</v>
      </c>
      <c r="T15" s="11">
        <f t="shared" si="1"/>
        <v>0.60639999999999994</v>
      </c>
      <c r="U15" s="11">
        <f t="shared" si="2"/>
        <v>0.75271666666666659</v>
      </c>
      <c r="V15" s="11">
        <f t="shared" si="3"/>
        <v>0.86609999999999987</v>
      </c>
    </row>
    <row r="16" spans="1:22" ht="15" thickBot="1" x14ac:dyDescent="0.35">
      <c r="A16">
        <v>854</v>
      </c>
      <c r="B16">
        <v>24</v>
      </c>
      <c r="C16" s="7">
        <v>0.66279999999999994</v>
      </c>
      <c r="D16" s="8">
        <v>0.1825</v>
      </c>
      <c r="E16" s="8">
        <v>0.1623</v>
      </c>
      <c r="F16" s="9">
        <v>0.13450000000000001</v>
      </c>
      <c r="G16" s="7">
        <v>0.52470000000000006</v>
      </c>
      <c r="H16" s="8">
        <v>0.46110000000000001</v>
      </c>
      <c r="I16" s="8">
        <v>0.56479999999999997</v>
      </c>
      <c r="J16" s="8">
        <v>0.25469999999999998</v>
      </c>
      <c r="K16" s="8">
        <v>0.47360000000000002</v>
      </c>
      <c r="L16" s="9">
        <v>0.36770000000000003</v>
      </c>
      <c r="M16" s="7">
        <v>0.44290000000000002</v>
      </c>
      <c r="N16" s="8">
        <v>0.7349</v>
      </c>
      <c r="O16" s="8">
        <v>0.61560000000000004</v>
      </c>
      <c r="P16" s="9">
        <v>0.49830000000000002</v>
      </c>
      <c r="Q16" s="12">
        <v>0.64419999999999999</v>
      </c>
      <c r="R16">
        <v>854</v>
      </c>
      <c r="S16" s="11">
        <f t="shared" si="0"/>
        <v>0.44830666666666663</v>
      </c>
      <c r="T16" s="11">
        <f t="shared" si="1"/>
        <v>0.28552500000000003</v>
      </c>
      <c r="U16" s="11">
        <f t="shared" si="2"/>
        <v>0.44110000000000005</v>
      </c>
      <c r="V16" s="11">
        <f t="shared" si="3"/>
        <v>0.57292500000000002</v>
      </c>
    </row>
    <row r="17" spans="1:22" ht="15" thickBot="1" x14ac:dyDescent="0.35">
      <c r="A17" t="s">
        <v>20</v>
      </c>
      <c r="C17" s="13">
        <f>AVERAGE(C3:C16)</f>
        <v>0.57497857142857145</v>
      </c>
      <c r="D17" s="14">
        <f>AVERAGE(D3:D16)</f>
        <v>0.47632857142857155</v>
      </c>
      <c r="E17" s="14">
        <f>AVERAGE(E3:E16)</f>
        <v>0.54804285714285716</v>
      </c>
      <c r="F17" s="15">
        <f>AVERAGE(F3:F16)</f>
        <v>0.1768642857142857</v>
      </c>
      <c r="G17" s="13">
        <f t="shared" ref="G17:Q17" si="4">AVERAGE(G3:G16)</f>
        <v>0.71201428571428571</v>
      </c>
      <c r="H17" s="14">
        <f t="shared" si="4"/>
        <v>0.6457142857142858</v>
      </c>
      <c r="I17" s="14">
        <f t="shared" si="4"/>
        <v>0.59014285714285719</v>
      </c>
      <c r="J17" s="14">
        <f t="shared" si="4"/>
        <v>0.54715714285714279</v>
      </c>
      <c r="K17" s="14">
        <f t="shared" si="4"/>
        <v>0.52965714285714283</v>
      </c>
      <c r="L17" s="15">
        <f t="shared" si="4"/>
        <v>0.53085714285714281</v>
      </c>
      <c r="M17" s="13">
        <f t="shared" si="4"/>
        <v>0.6802071428571429</v>
      </c>
      <c r="N17" s="14">
        <f t="shared" si="4"/>
        <v>0.79138571428571414</v>
      </c>
      <c r="O17" s="14">
        <f t="shared" si="4"/>
        <v>0.73296428571428573</v>
      </c>
      <c r="P17" s="15">
        <f t="shared" si="4"/>
        <v>0.64817142857142862</v>
      </c>
      <c r="Q17" s="19">
        <f t="shared" si="4"/>
        <v>0.78362142857142847</v>
      </c>
      <c r="S17" s="19">
        <f>AVERAGE(C17:Q17)</f>
        <v>0.59787380952380964</v>
      </c>
      <c r="T17" s="19">
        <f>AVERAGE(C17:F17)</f>
        <v>0.44405357142857149</v>
      </c>
      <c r="U17" s="19">
        <f>AVERAGE(G17:L17)</f>
        <v>0.59259047619047622</v>
      </c>
      <c r="V17" s="19">
        <f>AVERAGE(M17:P17)</f>
        <v>0.71318214285714276</v>
      </c>
    </row>
    <row r="18" spans="1:22" x14ac:dyDescent="0.3">
      <c r="A18" t="s">
        <v>35</v>
      </c>
      <c r="B18" t="s">
        <v>28</v>
      </c>
      <c r="C18">
        <f>MAX(C3:C16)-MIN(C3:C16)</f>
        <v>0.39769999999999994</v>
      </c>
      <c r="D18">
        <f>MAX(D3:D16)-MIN(D3:D16)</f>
        <v>0.67499999999999993</v>
      </c>
      <c r="E18">
        <f>MAX(E3:E16)-MIN(E3:E16)</f>
        <v>0.87129999999999996</v>
      </c>
      <c r="F18">
        <f>MAX(F3:F16)-MIN(F3:F16)</f>
        <v>0.44579999999999997</v>
      </c>
      <c r="G18">
        <f t="shared" ref="G18:Q18" si="5">MAX(G3:G16)-MIN(G3:G16)</f>
        <v>0.36120000000000008</v>
      </c>
      <c r="H18">
        <f t="shared" si="5"/>
        <v>0.6823999999999999</v>
      </c>
      <c r="I18">
        <f t="shared" si="5"/>
        <v>0.43279999999999996</v>
      </c>
      <c r="J18">
        <f t="shared" si="5"/>
        <v>0.74229999999999996</v>
      </c>
      <c r="K18">
        <f t="shared" si="5"/>
        <v>0.51680000000000004</v>
      </c>
      <c r="L18">
        <f t="shared" si="5"/>
        <v>0.72949999999999993</v>
      </c>
      <c r="M18">
        <f t="shared" si="5"/>
        <v>0.61309999999999998</v>
      </c>
      <c r="N18">
        <f t="shared" si="5"/>
        <v>0.3518</v>
      </c>
      <c r="O18">
        <f t="shared" si="5"/>
        <v>0.67559999999999998</v>
      </c>
      <c r="P18">
        <f t="shared" si="5"/>
        <v>0.71340000000000003</v>
      </c>
      <c r="Q18">
        <f t="shared" si="5"/>
        <v>0.60939999999999994</v>
      </c>
      <c r="R18" s="18" t="s">
        <v>34</v>
      </c>
      <c r="S18">
        <f t="shared" ref="S18:V18" si="6">MAX(S3:S16)-MIN(S3:S16)</f>
        <v>0.48882000000000009</v>
      </c>
      <c r="T18">
        <f t="shared" si="6"/>
        <v>0.41635</v>
      </c>
      <c r="U18">
        <f t="shared" si="6"/>
        <v>0.47929999999999989</v>
      </c>
      <c r="V18">
        <f t="shared" si="6"/>
        <v>0.55617499999999986</v>
      </c>
    </row>
    <row r="21" spans="1:22" x14ac:dyDescent="0.3">
      <c r="A21" t="s">
        <v>33</v>
      </c>
      <c r="B21" t="s">
        <v>28</v>
      </c>
    </row>
    <row r="22" spans="1:22" ht="15" thickBot="1" x14ac:dyDescent="0.35">
      <c r="A22" t="s">
        <v>0</v>
      </c>
      <c r="B22" t="s">
        <v>5</v>
      </c>
      <c r="C22" t="s">
        <v>1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13</v>
      </c>
      <c r="L22" t="s">
        <v>14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36</v>
      </c>
      <c r="S22" t="s">
        <v>37</v>
      </c>
    </row>
    <row r="23" spans="1:22" ht="15" thickBot="1" x14ac:dyDescent="0.35">
      <c r="A23">
        <v>242</v>
      </c>
      <c r="B23" s="13">
        <v>348.33460000000002</v>
      </c>
      <c r="C23" s="14">
        <v>327.91160000000002</v>
      </c>
      <c r="D23" s="14">
        <v>329.5788</v>
      </c>
      <c r="E23" s="14">
        <v>317.70679999999999</v>
      </c>
      <c r="F23" s="14">
        <v>332.9076</v>
      </c>
      <c r="G23" s="14">
        <v>308.67770000000002</v>
      </c>
      <c r="H23" s="14">
        <v>304.61680000000001</v>
      </c>
      <c r="I23" s="14">
        <v>310.65949999999998</v>
      </c>
      <c r="J23" s="14">
        <v>323.69979999999998</v>
      </c>
      <c r="K23" s="14">
        <v>305.94490000000002</v>
      </c>
      <c r="L23" s="14">
        <v>300.55529999999999</v>
      </c>
      <c r="M23" s="14">
        <v>301.84210000000002</v>
      </c>
      <c r="N23" s="14">
        <v>290.96710000000002</v>
      </c>
      <c r="O23" s="14">
        <v>288.75080000000003</v>
      </c>
      <c r="P23" s="14">
        <v>299.2944</v>
      </c>
      <c r="Q23" s="15">
        <v>283.22410000000002</v>
      </c>
      <c r="R23" s="20">
        <f>(B23-MIN(B23:Q23))/B23</f>
        <v>0.18691941598681266</v>
      </c>
      <c r="S23" s="20">
        <f>(B23-Q23)/B23</f>
        <v>0.18691941598681266</v>
      </c>
      <c r="T23" s="21">
        <f>R23-S23</f>
        <v>0</v>
      </c>
    </row>
    <row r="24" spans="1:22" ht="15" thickBot="1" x14ac:dyDescent="0.35">
      <c r="A24">
        <v>246</v>
      </c>
      <c r="B24" s="13">
        <v>323.15089999999998</v>
      </c>
      <c r="C24" s="14">
        <v>301.54739999999998</v>
      </c>
      <c r="D24" s="14">
        <v>312.65589999999997</v>
      </c>
      <c r="E24" s="14">
        <v>294.32889999999998</v>
      </c>
      <c r="F24" s="14">
        <v>324.49709999999999</v>
      </c>
      <c r="G24" s="14">
        <v>281.09129999999999</v>
      </c>
      <c r="H24" s="14">
        <v>276.16719999999998</v>
      </c>
      <c r="I24" s="14">
        <v>299.76569999999998</v>
      </c>
      <c r="J24" s="14">
        <v>304.08679999999998</v>
      </c>
      <c r="K24" s="14">
        <v>311.76990000000001</v>
      </c>
      <c r="L24" s="14">
        <v>304.33640000000003</v>
      </c>
      <c r="M24" s="14">
        <v>278.02069999999998</v>
      </c>
      <c r="N24" s="14">
        <v>269.01760000000002</v>
      </c>
      <c r="O24" s="14">
        <v>246.01220000000001</v>
      </c>
      <c r="P24" s="14">
        <v>298.47579999999999</v>
      </c>
      <c r="Q24" s="15">
        <v>256.49610000000001</v>
      </c>
      <c r="R24" s="20">
        <f t="shared" ref="R24:R36" si="7">(B24-MIN(B24:Q24))/B24</f>
        <v>0.23870798441223581</v>
      </c>
      <c r="S24" s="20">
        <f t="shared" ref="S24:S36" si="8">(B24-Q24)/B24</f>
        <v>0.20626524636013693</v>
      </c>
      <c r="T24" s="21">
        <f t="shared" ref="T24:T36" si="9">R24-S24</f>
        <v>3.244273805209888E-2</v>
      </c>
    </row>
    <row r="25" spans="1:22" ht="15" thickBot="1" x14ac:dyDescent="0.35">
      <c r="A25">
        <v>319</v>
      </c>
      <c r="B25" s="13">
        <v>359.78829999999999</v>
      </c>
      <c r="C25" s="14">
        <v>338.95089999999999</v>
      </c>
      <c r="D25" s="14">
        <v>353.83870000000002</v>
      </c>
      <c r="E25" s="14">
        <v>362.25119999999998</v>
      </c>
      <c r="F25" s="14">
        <v>360.66309999999999</v>
      </c>
      <c r="G25" s="14">
        <v>335.92160000000001</v>
      </c>
      <c r="H25" s="14">
        <v>355.66250000000002</v>
      </c>
      <c r="I25" s="14">
        <v>341.13049999999998</v>
      </c>
      <c r="J25" s="14">
        <v>358.62040000000002</v>
      </c>
      <c r="K25" s="14">
        <v>353.20710000000003</v>
      </c>
      <c r="L25" s="14">
        <v>360.15069999999997</v>
      </c>
      <c r="M25" s="14">
        <v>353.35489999999999</v>
      </c>
      <c r="N25" s="14">
        <v>335.34640000000002</v>
      </c>
      <c r="O25" s="14">
        <v>352.94839999999999</v>
      </c>
      <c r="P25" s="14">
        <v>356.79340000000002</v>
      </c>
      <c r="Q25" s="15">
        <v>350.08929999999998</v>
      </c>
      <c r="R25" s="20">
        <f t="shared" si="7"/>
        <v>6.7934115700816214E-2</v>
      </c>
      <c r="S25" s="20">
        <f t="shared" si="8"/>
        <v>2.695751918558778E-2</v>
      </c>
      <c r="T25" s="21">
        <f t="shared" si="9"/>
        <v>4.0976596515228433E-2</v>
      </c>
    </row>
    <row r="26" spans="1:22" ht="15" thickBot="1" x14ac:dyDescent="0.35">
      <c r="A26">
        <v>325</v>
      </c>
      <c r="B26" s="13">
        <v>290.52510000000001</v>
      </c>
      <c r="C26" s="14">
        <v>270.4384</v>
      </c>
      <c r="D26" s="14">
        <v>276.95490000000001</v>
      </c>
      <c r="E26" s="14">
        <v>255.42619999999999</v>
      </c>
      <c r="F26" s="14">
        <v>287.11810000000003</v>
      </c>
      <c r="G26" s="14">
        <v>250.37780000000001</v>
      </c>
      <c r="H26" s="14">
        <v>252.58009999999999</v>
      </c>
      <c r="I26" s="14">
        <v>269.3519</v>
      </c>
      <c r="J26" s="14">
        <v>266.50549999999998</v>
      </c>
      <c r="K26" s="14">
        <v>278.79919999999998</v>
      </c>
      <c r="L26" s="14">
        <v>273.82690000000002</v>
      </c>
      <c r="M26" s="14">
        <v>249.0513</v>
      </c>
      <c r="N26" s="14">
        <v>257.27679999999998</v>
      </c>
      <c r="O26" s="14">
        <v>252.29140000000001</v>
      </c>
      <c r="P26" s="14">
        <v>268.40789999999998</v>
      </c>
      <c r="Q26" s="15">
        <v>247.21080000000001</v>
      </c>
      <c r="R26" s="20">
        <f t="shared" si="7"/>
        <v>0.14908969999494021</v>
      </c>
      <c r="S26" s="20">
        <f t="shared" si="8"/>
        <v>0.14908969999494021</v>
      </c>
      <c r="T26" s="21">
        <f t="shared" si="9"/>
        <v>0</v>
      </c>
    </row>
    <row r="27" spans="1:22" ht="15" thickBot="1" x14ac:dyDescent="0.35">
      <c r="A27">
        <v>326</v>
      </c>
      <c r="B27" s="13">
        <v>351.08199999999999</v>
      </c>
      <c r="C27" s="14">
        <v>316.10289999999998</v>
      </c>
      <c r="D27" s="14">
        <v>315.97340000000003</v>
      </c>
      <c r="E27" s="14">
        <v>289.80090000000001</v>
      </c>
      <c r="F27" s="14">
        <v>345.77780000000001</v>
      </c>
      <c r="G27" s="14">
        <v>293.34550000000002</v>
      </c>
      <c r="H27" s="14">
        <v>288.8784</v>
      </c>
      <c r="I27" s="14">
        <v>328.20839999999998</v>
      </c>
      <c r="J27" s="14">
        <v>301.89409999999998</v>
      </c>
      <c r="K27" s="14">
        <v>319.52379999999999</v>
      </c>
      <c r="L27" s="14">
        <v>316.33969999999999</v>
      </c>
      <c r="M27" s="14">
        <v>287.52370000000002</v>
      </c>
      <c r="N27" s="14">
        <v>302.21230000000003</v>
      </c>
      <c r="O27" s="14">
        <v>300.77780000000001</v>
      </c>
      <c r="P27" s="14">
        <v>294.36320000000001</v>
      </c>
      <c r="Q27" s="15">
        <v>281.69499999999999</v>
      </c>
      <c r="R27" s="20">
        <f t="shared" si="7"/>
        <v>0.19763758893933611</v>
      </c>
      <c r="S27" s="20">
        <f t="shared" si="8"/>
        <v>0.19763758893933611</v>
      </c>
      <c r="T27" s="21">
        <f t="shared" si="9"/>
        <v>0</v>
      </c>
    </row>
    <row r="28" spans="1:22" ht="15" thickBot="1" x14ac:dyDescent="0.35">
      <c r="A28">
        <v>390</v>
      </c>
      <c r="B28" s="13">
        <v>355.08859999999999</v>
      </c>
      <c r="C28" s="14">
        <v>328.57929999999999</v>
      </c>
      <c r="D28" s="14">
        <v>333.25450000000001</v>
      </c>
      <c r="E28" s="14">
        <v>327.35469999999998</v>
      </c>
      <c r="F28" s="14">
        <v>341.65469999999999</v>
      </c>
      <c r="G28" s="14">
        <v>315.52100000000002</v>
      </c>
      <c r="H28" s="14">
        <v>320.4289</v>
      </c>
      <c r="I28" s="14">
        <v>310.01280000000003</v>
      </c>
      <c r="J28" s="14">
        <v>326.81760000000003</v>
      </c>
      <c r="K28" s="14">
        <v>323.17610000000002</v>
      </c>
      <c r="L28" s="14">
        <v>313.26069999999999</v>
      </c>
      <c r="M28" s="14">
        <v>317.92329999999998</v>
      </c>
      <c r="N28" s="14">
        <v>283.24029999999999</v>
      </c>
      <c r="O28" s="14">
        <v>281.5693</v>
      </c>
      <c r="P28" s="14">
        <v>307.91000000000003</v>
      </c>
      <c r="Q28" s="15">
        <v>282.4323</v>
      </c>
      <c r="R28" s="20">
        <f t="shared" si="7"/>
        <v>0.20704494596559841</v>
      </c>
      <c r="S28" s="20">
        <f t="shared" si="8"/>
        <v>0.20461456661802149</v>
      </c>
      <c r="T28" s="21">
        <f t="shared" si="9"/>
        <v>2.430379347576922E-3</v>
      </c>
    </row>
    <row r="29" spans="1:22" ht="15" thickBot="1" x14ac:dyDescent="0.35">
      <c r="A29">
        <v>572</v>
      </c>
      <c r="B29" s="13">
        <v>260.69240000000002</v>
      </c>
      <c r="C29" s="14">
        <v>242.0505</v>
      </c>
      <c r="D29" s="14">
        <v>237.67169999999999</v>
      </c>
      <c r="E29" s="14">
        <v>228.2841</v>
      </c>
      <c r="F29" s="14">
        <v>261.40100000000001</v>
      </c>
      <c r="G29" s="14">
        <v>235.2604</v>
      </c>
      <c r="H29" s="14">
        <v>230.73910000000001</v>
      </c>
      <c r="I29" s="14">
        <v>250.42789999999999</v>
      </c>
      <c r="J29" s="14">
        <v>231.79830000000001</v>
      </c>
      <c r="K29" s="14">
        <v>246.3588</v>
      </c>
      <c r="L29" s="14">
        <v>245.28020000000001</v>
      </c>
      <c r="M29" s="14">
        <v>231.3897</v>
      </c>
      <c r="N29" s="14">
        <v>234.9145</v>
      </c>
      <c r="O29" s="14">
        <v>231.285</v>
      </c>
      <c r="P29" s="14">
        <v>228.5547</v>
      </c>
      <c r="Q29" s="15">
        <v>220.77539999999999</v>
      </c>
      <c r="R29" s="20">
        <f t="shared" si="7"/>
        <v>0.1531191549887915</v>
      </c>
      <c r="S29" s="20">
        <f t="shared" si="8"/>
        <v>0.1531191549887915</v>
      </c>
      <c r="T29" s="21">
        <f t="shared" si="9"/>
        <v>0</v>
      </c>
    </row>
    <row r="30" spans="1:22" ht="15" thickBot="1" x14ac:dyDescent="0.35">
      <c r="A30">
        <v>580</v>
      </c>
      <c r="B30" s="13">
        <v>248.00290000000001</v>
      </c>
      <c r="C30" s="14">
        <v>236.1422</v>
      </c>
      <c r="D30" s="14">
        <v>247.73089999999999</v>
      </c>
      <c r="E30" s="14">
        <v>244.6892</v>
      </c>
      <c r="F30" s="14">
        <v>245.1585</v>
      </c>
      <c r="G30" s="14">
        <v>232.62379999999999</v>
      </c>
      <c r="H30" s="14">
        <v>238.6174</v>
      </c>
      <c r="I30" s="14">
        <v>230.4701</v>
      </c>
      <c r="J30" s="14">
        <v>244.6721</v>
      </c>
      <c r="K30" s="14">
        <v>240.92449999999999</v>
      </c>
      <c r="L30" s="14">
        <v>230.56200000000001</v>
      </c>
      <c r="M30" s="14">
        <v>239.58369999999999</v>
      </c>
      <c r="N30" s="14">
        <v>218.2705</v>
      </c>
      <c r="O30" s="14">
        <v>212.3484</v>
      </c>
      <c r="P30" s="14">
        <v>234.47649999999999</v>
      </c>
      <c r="Q30" s="15">
        <v>221.06110000000001</v>
      </c>
      <c r="R30" s="20">
        <f t="shared" si="7"/>
        <v>0.1437664640211869</v>
      </c>
      <c r="S30" s="20">
        <f t="shared" si="8"/>
        <v>0.10863501999371782</v>
      </c>
      <c r="T30" s="21">
        <f t="shared" si="9"/>
        <v>3.513144402746908E-2</v>
      </c>
    </row>
    <row r="31" spans="1:22" ht="15" thickBot="1" x14ac:dyDescent="0.35">
      <c r="A31">
        <v>582</v>
      </c>
      <c r="B31" s="13">
        <v>335.26369999999997</v>
      </c>
      <c r="C31" s="14">
        <v>302.71039999999999</v>
      </c>
      <c r="D31" s="14">
        <v>323.26229999999998</v>
      </c>
      <c r="E31" s="14">
        <v>306.32499999999999</v>
      </c>
      <c r="F31" s="14">
        <v>325.39890000000003</v>
      </c>
      <c r="G31" s="14">
        <v>290.23099999999999</v>
      </c>
      <c r="H31" s="14">
        <v>282.20920000000001</v>
      </c>
      <c r="I31" s="14">
        <v>295.74489999999997</v>
      </c>
      <c r="J31" s="14">
        <v>313.68970000000002</v>
      </c>
      <c r="K31" s="14">
        <v>314.31299999999999</v>
      </c>
      <c r="L31" s="14">
        <v>305.2527</v>
      </c>
      <c r="M31" s="14">
        <v>284.95659999999998</v>
      </c>
      <c r="N31" s="14">
        <v>282.274</v>
      </c>
      <c r="O31" s="14">
        <v>274.89640000000003</v>
      </c>
      <c r="P31" s="14">
        <v>305.71660000000003</v>
      </c>
      <c r="Q31" s="15">
        <v>274.23500000000001</v>
      </c>
      <c r="R31" s="20">
        <f t="shared" si="7"/>
        <v>0.18203193486202043</v>
      </c>
      <c r="S31" s="20">
        <f t="shared" si="8"/>
        <v>0.18203193486202043</v>
      </c>
      <c r="T31" s="21">
        <f t="shared" si="9"/>
        <v>0</v>
      </c>
    </row>
    <row r="32" spans="1:22" ht="15" thickBot="1" x14ac:dyDescent="0.35">
      <c r="A32">
        <v>584</v>
      </c>
      <c r="B32" s="13">
        <v>292.14030000000002</v>
      </c>
      <c r="C32" s="14">
        <v>263.07060000000001</v>
      </c>
      <c r="D32" s="14">
        <v>264.96359999999999</v>
      </c>
      <c r="E32" s="14">
        <v>287.40780000000001</v>
      </c>
      <c r="F32" s="14">
        <v>292.97230000000002</v>
      </c>
      <c r="G32" s="14">
        <v>243.6285</v>
      </c>
      <c r="H32" s="14">
        <v>279.79660000000001</v>
      </c>
      <c r="I32" s="14">
        <v>269.31650000000002</v>
      </c>
      <c r="J32" s="14">
        <v>276.52629999999999</v>
      </c>
      <c r="K32" s="14">
        <v>272.23320000000001</v>
      </c>
      <c r="L32" s="14">
        <v>287.3236</v>
      </c>
      <c r="M32" s="14">
        <v>268.7516</v>
      </c>
      <c r="N32" s="14">
        <v>238.20310000000001</v>
      </c>
      <c r="O32" s="14">
        <v>280.88459999999998</v>
      </c>
      <c r="P32" s="14">
        <v>277.911</v>
      </c>
      <c r="Q32" s="15">
        <v>270.58640000000003</v>
      </c>
      <c r="R32" s="20">
        <f t="shared" si="7"/>
        <v>0.18462772852632797</v>
      </c>
      <c r="S32" s="20">
        <f t="shared" si="8"/>
        <v>7.3779276601003002E-2</v>
      </c>
      <c r="T32" s="21">
        <f t="shared" si="9"/>
        <v>0.11084845192532497</v>
      </c>
    </row>
    <row r="33" spans="1:20" ht="15" thickBot="1" x14ac:dyDescent="0.35">
      <c r="A33">
        <v>585</v>
      </c>
      <c r="B33" s="13">
        <v>260.40260000000001</v>
      </c>
      <c r="C33" s="14">
        <v>246.48570000000001</v>
      </c>
      <c r="D33" s="14">
        <v>238.6328</v>
      </c>
      <c r="E33" s="14">
        <v>250.8561</v>
      </c>
      <c r="F33" s="14">
        <v>254.14</v>
      </c>
      <c r="G33" s="14">
        <v>233.9306</v>
      </c>
      <c r="H33" s="14">
        <v>242.4639</v>
      </c>
      <c r="I33" s="14">
        <v>234.8364</v>
      </c>
      <c r="J33" s="14">
        <v>240.8364</v>
      </c>
      <c r="K33" s="14">
        <v>228.0692</v>
      </c>
      <c r="L33" s="14">
        <v>238.56710000000001</v>
      </c>
      <c r="M33" s="14">
        <v>234.93209999999999</v>
      </c>
      <c r="N33" s="14">
        <v>216.4385</v>
      </c>
      <c r="O33" s="14">
        <v>229.21170000000001</v>
      </c>
      <c r="P33" s="14">
        <v>230.36060000000001</v>
      </c>
      <c r="Q33" s="15">
        <v>224.4025</v>
      </c>
      <c r="R33" s="20">
        <f t="shared" si="7"/>
        <v>0.16883126358953404</v>
      </c>
      <c r="S33" s="20">
        <f t="shared" si="8"/>
        <v>0.13824785159595182</v>
      </c>
      <c r="T33" s="21">
        <f t="shared" si="9"/>
        <v>3.0583411993582221E-2</v>
      </c>
    </row>
    <row r="34" spans="1:20" ht="15" thickBot="1" x14ac:dyDescent="0.35">
      <c r="A34">
        <v>839</v>
      </c>
      <c r="B34" s="13">
        <v>277.9563</v>
      </c>
      <c r="C34" s="14">
        <v>270.4701</v>
      </c>
      <c r="D34" s="14">
        <v>263.73390000000001</v>
      </c>
      <c r="E34" s="14">
        <v>233.58179999999999</v>
      </c>
      <c r="F34" s="14">
        <v>280.50630000000001</v>
      </c>
      <c r="G34" s="14">
        <v>259.97070000000002</v>
      </c>
      <c r="H34" s="14">
        <v>256.79649999999998</v>
      </c>
      <c r="I34" s="14">
        <v>268.89929999999998</v>
      </c>
      <c r="J34" s="14">
        <v>250.84</v>
      </c>
      <c r="K34" s="14">
        <v>266.35599999999999</v>
      </c>
      <c r="L34" s="14">
        <v>267.03680000000003</v>
      </c>
      <c r="M34" s="14">
        <v>251.46</v>
      </c>
      <c r="N34" s="14">
        <v>246.62909999999999</v>
      </c>
      <c r="O34" s="14">
        <v>249.672</v>
      </c>
      <c r="P34" s="14">
        <v>243.52770000000001</v>
      </c>
      <c r="Q34" s="15">
        <v>234.01329999999999</v>
      </c>
      <c r="R34" s="20">
        <f t="shared" si="7"/>
        <v>0.15964559896645628</v>
      </c>
      <c r="S34" s="20">
        <f t="shared" si="8"/>
        <v>0.15809319666436777</v>
      </c>
      <c r="T34" s="21">
        <f t="shared" si="9"/>
        <v>1.5524023020885014E-3</v>
      </c>
    </row>
    <row r="35" spans="1:20" ht="15" thickBot="1" x14ac:dyDescent="0.35">
      <c r="A35">
        <v>845</v>
      </c>
      <c r="B35" s="13">
        <v>371.42079999999999</v>
      </c>
      <c r="C35" s="14">
        <v>337.28609999999998</v>
      </c>
      <c r="D35" s="14">
        <v>326.8723</v>
      </c>
      <c r="E35" s="14">
        <v>308.60169999999999</v>
      </c>
      <c r="F35" s="14">
        <v>370.274</v>
      </c>
      <c r="G35" s="14">
        <v>313.9273</v>
      </c>
      <c r="H35" s="14">
        <v>309.95190000000002</v>
      </c>
      <c r="I35" s="14">
        <v>346.07799999999997</v>
      </c>
      <c r="J35" s="14">
        <v>313.55720000000002</v>
      </c>
      <c r="K35" s="14">
        <v>337.60590000000002</v>
      </c>
      <c r="L35" s="14">
        <v>335.2901</v>
      </c>
      <c r="M35" s="14">
        <v>306.52229999999997</v>
      </c>
      <c r="N35" s="14">
        <v>311.0806</v>
      </c>
      <c r="O35" s="14">
        <v>311.34289999999999</v>
      </c>
      <c r="P35" s="14">
        <v>308.80029999999999</v>
      </c>
      <c r="Q35" s="15">
        <v>295.52969999999999</v>
      </c>
      <c r="R35" s="20">
        <f t="shared" si="7"/>
        <v>0.20432646744608809</v>
      </c>
      <c r="S35" s="20">
        <f t="shared" si="8"/>
        <v>0.20432646744608809</v>
      </c>
      <c r="T35" s="21">
        <f t="shared" si="9"/>
        <v>0</v>
      </c>
    </row>
    <row r="36" spans="1:20" ht="15" thickBot="1" x14ac:dyDescent="0.35">
      <c r="A36">
        <v>854</v>
      </c>
      <c r="B36" s="13">
        <v>225.54849999999999</v>
      </c>
      <c r="C36" s="14">
        <v>201.56950000000001</v>
      </c>
      <c r="D36" s="14">
        <v>222.82310000000001</v>
      </c>
      <c r="E36" s="14">
        <v>223.41</v>
      </c>
      <c r="F36" s="14">
        <v>224.1936</v>
      </c>
      <c r="G36" s="14">
        <v>209.80609999999999</v>
      </c>
      <c r="H36" s="14">
        <v>212.822</v>
      </c>
      <c r="I36" s="14">
        <v>207.69489999999999</v>
      </c>
      <c r="J36" s="14">
        <v>220.60509999999999</v>
      </c>
      <c r="K36" s="14">
        <v>212.25729999999999</v>
      </c>
      <c r="L36" s="14">
        <v>216.6584</v>
      </c>
      <c r="M36" s="14">
        <v>213.6182</v>
      </c>
      <c r="N36" s="14">
        <v>195.79239999999999</v>
      </c>
      <c r="O36" s="14">
        <v>204.71629999999999</v>
      </c>
      <c r="P36" s="14">
        <v>211.10599999999999</v>
      </c>
      <c r="Q36" s="15">
        <v>202.85939999999999</v>
      </c>
      <c r="R36" s="20">
        <f t="shared" si="7"/>
        <v>0.13192772286226689</v>
      </c>
      <c r="S36" s="20">
        <f t="shared" si="8"/>
        <v>0.10059521566315004</v>
      </c>
      <c r="T36" s="21">
        <f t="shared" si="9"/>
        <v>3.1332507199116857E-2</v>
      </c>
    </row>
  </sheetData>
  <mergeCells count="1">
    <mergeCell ref="S1:V1"/>
  </mergeCells>
  <conditionalFormatting sqref="B23:Q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Q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Q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Q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Q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Q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Q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Q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Q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Q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Q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Q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Q17 R18 S3:V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Q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02AA-B5E4-4974-A568-FFE8CB6C152C}">
  <dimension ref="A1:V36"/>
  <sheetViews>
    <sheetView zoomScale="80" zoomScaleNormal="80" workbookViewId="0">
      <pane xSplit="1" topLeftCell="B1" activePane="topRight" state="frozen"/>
      <selection activeCell="A5" sqref="A5"/>
      <selection pane="topRight" activeCell="C3" sqref="C3"/>
    </sheetView>
  </sheetViews>
  <sheetFormatPr defaultRowHeight="14.4" x14ac:dyDescent="0.3"/>
  <cols>
    <col min="1" max="1" width="13" bestFit="1" customWidth="1"/>
    <col min="2" max="2" width="9" bestFit="1" customWidth="1"/>
    <col min="4" max="4" width="10.109375" bestFit="1" customWidth="1"/>
    <col min="5" max="5" width="7.88671875" customWidth="1"/>
  </cols>
  <sheetData>
    <row r="1" spans="1:22" x14ac:dyDescent="0.3">
      <c r="A1" t="s">
        <v>30</v>
      </c>
      <c r="R1" t="s">
        <v>27</v>
      </c>
      <c r="S1" s="22" t="s">
        <v>26</v>
      </c>
      <c r="T1" s="22"/>
      <c r="U1" s="22"/>
      <c r="V1" s="22"/>
    </row>
    <row r="2" spans="1:22" ht="15" thickBot="1" x14ac:dyDescent="0.35">
      <c r="A2" t="s">
        <v>0</v>
      </c>
      <c r="C2" t="s">
        <v>1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0</v>
      </c>
      <c r="S2" t="s">
        <v>24</v>
      </c>
      <c r="T2" t="s">
        <v>21</v>
      </c>
      <c r="U2" t="s">
        <v>22</v>
      </c>
      <c r="V2" t="s">
        <v>23</v>
      </c>
    </row>
    <row r="3" spans="1:22" x14ac:dyDescent="0.3">
      <c r="A3">
        <v>242</v>
      </c>
      <c r="B3">
        <v>30</v>
      </c>
      <c r="C3" s="1">
        <v>0.69210000000000005</v>
      </c>
      <c r="D3" s="2">
        <v>0.52229999999999999</v>
      </c>
      <c r="E3" s="2">
        <v>0.67859999999999998</v>
      </c>
      <c r="F3" s="3">
        <v>0.34660000000000002</v>
      </c>
      <c r="G3" s="1">
        <v>0.86819999999999997</v>
      </c>
      <c r="H3" s="2">
        <v>0.90110000000000001</v>
      </c>
      <c r="I3" s="2">
        <v>0.82469999999999999</v>
      </c>
      <c r="J3" s="2">
        <v>0.60870000000000002</v>
      </c>
      <c r="K3" s="2">
        <v>0.72550000000000003</v>
      </c>
      <c r="L3" s="3">
        <v>0.75309999999999999</v>
      </c>
      <c r="M3" s="1">
        <v>0.85670000000000002</v>
      </c>
      <c r="N3" s="2">
        <v>0.94220000000000004</v>
      </c>
      <c r="O3" s="2">
        <v>0.95430000000000004</v>
      </c>
      <c r="P3" s="3">
        <v>0.78010000000000002</v>
      </c>
      <c r="Q3" s="10">
        <v>0.93620000000000003</v>
      </c>
      <c r="R3">
        <v>242</v>
      </c>
      <c r="S3" s="10">
        <f>AVERAGE(C3:Q3)</f>
        <v>0.75935999999999992</v>
      </c>
      <c r="T3" s="10">
        <f>AVERAGE(C3:F3)</f>
        <v>0.55989999999999995</v>
      </c>
      <c r="U3" s="10">
        <f>AVERAGE(G3:L3)</f>
        <v>0.78021666666666667</v>
      </c>
      <c r="V3" s="10">
        <f>AVERAGE(M3:P3)</f>
        <v>0.88332500000000003</v>
      </c>
    </row>
    <row r="4" spans="1:22" x14ac:dyDescent="0.3">
      <c r="A4">
        <v>246</v>
      </c>
      <c r="B4">
        <v>32</v>
      </c>
      <c r="C4" s="4">
        <v>0.52790000000000004</v>
      </c>
      <c r="D4" s="16">
        <v>0.33200000000000002</v>
      </c>
      <c r="E4" s="16">
        <v>0.62329999999999997</v>
      </c>
      <c r="F4" s="6">
        <v>3.2899999999999999E-2</v>
      </c>
      <c r="G4" s="4">
        <v>0.75090000000000001</v>
      </c>
      <c r="H4" s="16">
        <v>0.78639999999999999</v>
      </c>
      <c r="I4" s="16">
        <v>0.55349999999999999</v>
      </c>
      <c r="J4" s="16">
        <v>0.4889</v>
      </c>
      <c r="K4" s="16">
        <v>0.3503</v>
      </c>
      <c r="L4" s="6">
        <v>0.4849</v>
      </c>
      <c r="M4" s="4">
        <v>0.77370000000000005</v>
      </c>
      <c r="N4" s="16">
        <v>0.82920000000000005</v>
      </c>
      <c r="O4" s="16">
        <v>0.85389999999999999</v>
      </c>
      <c r="P4" s="6">
        <v>0.57110000000000005</v>
      </c>
      <c r="Q4" s="11">
        <v>0.88449999999999995</v>
      </c>
      <c r="R4">
        <v>246</v>
      </c>
      <c r="S4" s="11">
        <f t="shared" ref="S4:S16" si="0">AVERAGE(C4:Q4)</f>
        <v>0.58955999999999997</v>
      </c>
      <c r="T4" s="11">
        <f t="shared" ref="T4:T16" si="1">AVERAGE(C4:F4)</f>
        <v>0.379025</v>
      </c>
      <c r="U4" s="11">
        <f t="shared" ref="U4:U16" si="2">AVERAGE(G4:L4)</f>
        <v>0.56915000000000004</v>
      </c>
      <c r="V4" s="11">
        <f t="shared" ref="V4:V16" si="3">AVERAGE(M4:P4)</f>
        <v>0.75697499999999995</v>
      </c>
    </row>
    <row r="5" spans="1:22" x14ac:dyDescent="0.3">
      <c r="A5">
        <v>319</v>
      </c>
      <c r="B5">
        <v>30</v>
      </c>
      <c r="C5" s="4">
        <v>0.46579999999999999</v>
      </c>
      <c r="D5" s="16">
        <v>0.56999999999999995</v>
      </c>
      <c r="E5" s="16">
        <v>0.69179999999999997</v>
      </c>
      <c r="F5" s="6">
        <v>9.69E-2</v>
      </c>
      <c r="G5" s="4">
        <v>0.80820000000000003</v>
      </c>
      <c r="H5" s="16">
        <v>0.77190000000000003</v>
      </c>
      <c r="I5" s="16">
        <v>0.52590000000000003</v>
      </c>
      <c r="J5" s="16">
        <v>0.61839999999999995</v>
      </c>
      <c r="K5" s="16">
        <v>0.4592</v>
      </c>
      <c r="L5" s="6">
        <v>0.49830000000000002</v>
      </c>
      <c r="M5" s="4">
        <v>0.80759999999999998</v>
      </c>
      <c r="N5" s="16">
        <v>0.78</v>
      </c>
      <c r="O5" s="16">
        <v>0.76910000000000001</v>
      </c>
      <c r="P5" s="6">
        <v>0.6028</v>
      </c>
      <c r="Q5" s="11">
        <v>0.82540000000000002</v>
      </c>
      <c r="R5">
        <v>319</v>
      </c>
      <c r="S5" s="11">
        <f t="shared" si="0"/>
        <v>0.61941999999999997</v>
      </c>
      <c r="T5" s="11">
        <f t="shared" si="1"/>
        <v>0.456125</v>
      </c>
      <c r="U5" s="11">
        <f t="shared" si="2"/>
        <v>0.61364999999999992</v>
      </c>
      <c r="V5" s="11">
        <f t="shared" si="3"/>
        <v>0.73987500000000006</v>
      </c>
    </row>
    <row r="6" spans="1:22" x14ac:dyDescent="0.3">
      <c r="A6">
        <v>325</v>
      </c>
      <c r="B6">
        <v>24</v>
      </c>
      <c r="C6" s="4">
        <v>0.60340000000000005</v>
      </c>
      <c r="D6" s="16">
        <v>0.47970000000000002</v>
      </c>
      <c r="E6" s="16">
        <v>0.78779999999999994</v>
      </c>
      <c r="F6" s="6">
        <v>0.2054</v>
      </c>
      <c r="G6" s="4">
        <v>0.82809999999999995</v>
      </c>
      <c r="H6" s="16">
        <v>0.81159999999999999</v>
      </c>
      <c r="I6" s="16">
        <v>0.621</v>
      </c>
      <c r="J6" s="16">
        <v>0.66339999999999999</v>
      </c>
      <c r="K6" s="16">
        <v>0.43819999999999998</v>
      </c>
      <c r="L6" s="6">
        <v>0.54330000000000001</v>
      </c>
      <c r="M6" s="4">
        <v>0.83730000000000004</v>
      </c>
      <c r="N6" s="16">
        <v>0.77080000000000004</v>
      </c>
      <c r="O6" s="16">
        <v>0.81379999999999997</v>
      </c>
      <c r="P6" s="6">
        <v>0.63560000000000005</v>
      </c>
      <c r="Q6" s="11">
        <v>0.84930000000000005</v>
      </c>
      <c r="R6">
        <v>325</v>
      </c>
      <c r="S6" s="11">
        <f t="shared" si="0"/>
        <v>0.65924666666666665</v>
      </c>
      <c r="T6" s="11">
        <f t="shared" si="1"/>
        <v>0.51907499999999995</v>
      </c>
      <c r="U6" s="11">
        <f t="shared" si="2"/>
        <v>0.65093333333333336</v>
      </c>
      <c r="V6" s="11">
        <f t="shared" si="3"/>
        <v>0.76437500000000003</v>
      </c>
    </row>
    <row r="7" spans="1:22" x14ac:dyDescent="0.3">
      <c r="A7">
        <v>326</v>
      </c>
      <c r="B7">
        <v>32</v>
      </c>
      <c r="C7" s="4">
        <v>0.68920000000000003</v>
      </c>
      <c r="D7" s="16">
        <v>0.6905</v>
      </c>
      <c r="E7" s="16">
        <v>0.86339999999999995</v>
      </c>
      <c r="F7" s="6">
        <v>0.21440000000000001</v>
      </c>
      <c r="G7" s="4">
        <v>0.84740000000000004</v>
      </c>
      <c r="H7" s="16">
        <v>0.86729999999999996</v>
      </c>
      <c r="I7" s="16">
        <v>0.54630000000000001</v>
      </c>
      <c r="J7" s="16">
        <v>0.80059999999999998</v>
      </c>
      <c r="K7" s="16">
        <v>0.65410000000000001</v>
      </c>
      <c r="L7" s="6">
        <v>0.68689999999999996</v>
      </c>
      <c r="M7" s="4">
        <v>0.87280000000000002</v>
      </c>
      <c r="N7" s="16">
        <v>0.79859999999999998</v>
      </c>
      <c r="O7" s="16">
        <v>0.8075</v>
      </c>
      <c r="P7" s="6">
        <v>0.84240000000000004</v>
      </c>
      <c r="Q7" s="11">
        <v>0.89400000000000002</v>
      </c>
      <c r="R7">
        <v>326</v>
      </c>
      <c r="S7" s="11">
        <f t="shared" si="0"/>
        <v>0.73835999999999991</v>
      </c>
      <c r="T7" s="11">
        <f t="shared" si="1"/>
        <v>0.614375</v>
      </c>
      <c r="U7" s="11">
        <f t="shared" si="2"/>
        <v>0.73376666666666679</v>
      </c>
      <c r="V7" s="11">
        <f t="shared" si="3"/>
        <v>0.83032499999999998</v>
      </c>
    </row>
    <row r="8" spans="1:22" x14ac:dyDescent="0.3">
      <c r="A8">
        <v>390</v>
      </c>
      <c r="B8">
        <v>28</v>
      </c>
      <c r="C8" s="4">
        <v>0.67479999999999996</v>
      </c>
      <c r="D8" s="16">
        <v>0.61129999999999995</v>
      </c>
      <c r="E8" s="16">
        <v>0.64510000000000001</v>
      </c>
      <c r="F8" s="6">
        <v>0.4163</v>
      </c>
      <c r="G8" s="4">
        <v>0.76319999999999999</v>
      </c>
      <c r="H8" s="16">
        <v>0.73140000000000005</v>
      </c>
      <c r="I8" s="16">
        <v>0.81299999999999994</v>
      </c>
      <c r="J8" s="16">
        <v>0.67459999999999998</v>
      </c>
      <c r="K8" s="16">
        <v>0.72319999999999995</v>
      </c>
      <c r="L8" s="6">
        <v>0.78639999999999999</v>
      </c>
      <c r="M8" s="4">
        <v>0.74239999999999995</v>
      </c>
      <c r="N8" s="16">
        <v>0.92030000000000001</v>
      </c>
      <c r="O8" s="16">
        <v>0.92930000000000001</v>
      </c>
      <c r="P8" s="6">
        <v>0.85170000000000001</v>
      </c>
      <c r="Q8" s="11">
        <v>0.92569999999999997</v>
      </c>
      <c r="R8">
        <v>390</v>
      </c>
      <c r="S8" s="11">
        <f t="shared" si="0"/>
        <v>0.7472466666666665</v>
      </c>
      <c r="T8" s="11">
        <f t="shared" si="1"/>
        <v>0.58687499999999992</v>
      </c>
      <c r="U8" s="11">
        <f t="shared" si="2"/>
        <v>0.74863333333333326</v>
      </c>
      <c r="V8" s="11">
        <f t="shared" si="3"/>
        <v>0.86092500000000005</v>
      </c>
    </row>
    <row r="9" spans="1:22" x14ac:dyDescent="0.3">
      <c r="A9">
        <v>572</v>
      </c>
      <c r="B9">
        <v>23</v>
      </c>
      <c r="C9" s="4">
        <v>0.7601</v>
      </c>
      <c r="D9" s="16">
        <v>0.67110000000000003</v>
      </c>
      <c r="E9" s="16">
        <v>0.77949999999999997</v>
      </c>
      <c r="F9" s="6">
        <v>-1.0500000000000001E-2</v>
      </c>
      <c r="G9" s="4">
        <v>0.78859999999999997</v>
      </c>
      <c r="H9" s="16">
        <v>0.84350000000000003</v>
      </c>
      <c r="I9" s="16">
        <v>0.35599999999999998</v>
      </c>
      <c r="J9" s="16">
        <v>0.74729999999999996</v>
      </c>
      <c r="K9" s="16">
        <v>0.40379999999999999</v>
      </c>
      <c r="L9" s="6">
        <v>0.42180000000000001</v>
      </c>
      <c r="M9" s="4">
        <v>0.81159999999999999</v>
      </c>
      <c r="N9" s="16">
        <v>0.66200000000000003</v>
      </c>
      <c r="O9" s="16">
        <v>0.70369999999999999</v>
      </c>
      <c r="P9" s="6">
        <v>0.70909999999999995</v>
      </c>
      <c r="Q9" s="11">
        <v>0.81679999999999997</v>
      </c>
      <c r="R9">
        <v>572</v>
      </c>
      <c r="S9" s="11">
        <f t="shared" si="0"/>
        <v>0.63096000000000008</v>
      </c>
      <c r="T9" s="11">
        <f t="shared" si="1"/>
        <v>0.55005000000000004</v>
      </c>
      <c r="U9" s="11">
        <f t="shared" si="2"/>
        <v>0.59350000000000003</v>
      </c>
      <c r="V9" s="11">
        <f t="shared" si="3"/>
        <v>0.72159999999999991</v>
      </c>
    </row>
    <row r="10" spans="1:22" x14ac:dyDescent="0.3">
      <c r="A10">
        <v>580</v>
      </c>
      <c r="B10">
        <v>23</v>
      </c>
      <c r="C10" s="4">
        <v>0.40899999999999997</v>
      </c>
      <c r="D10" s="16">
        <v>0.17960000000000001</v>
      </c>
      <c r="E10" s="16">
        <v>0.21790000000000001</v>
      </c>
      <c r="F10" s="6">
        <v>0.2676</v>
      </c>
      <c r="G10" s="4">
        <v>0.49340000000000001</v>
      </c>
      <c r="H10" s="16">
        <v>0.35799999999999998</v>
      </c>
      <c r="I10" s="16">
        <v>0.5554</v>
      </c>
      <c r="J10" s="16">
        <v>0.24129999999999999</v>
      </c>
      <c r="K10" s="16">
        <v>0.52659999999999996</v>
      </c>
      <c r="L10" s="6">
        <v>0.68489999999999995</v>
      </c>
      <c r="M10" s="4">
        <v>0.35170000000000001</v>
      </c>
      <c r="N10" s="16">
        <v>0.77949999999999997</v>
      </c>
      <c r="O10" s="16">
        <v>0.81069999999999998</v>
      </c>
      <c r="P10" s="6">
        <v>0.6331</v>
      </c>
      <c r="Q10" s="11">
        <v>0.745</v>
      </c>
      <c r="R10">
        <v>580</v>
      </c>
      <c r="S10" s="11">
        <f t="shared" si="0"/>
        <v>0.48357999999999995</v>
      </c>
      <c r="T10" s="11">
        <f t="shared" si="1"/>
        <v>0.26852500000000001</v>
      </c>
      <c r="U10" s="11">
        <f t="shared" si="2"/>
        <v>0.47659999999999997</v>
      </c>
      <c r="V10" s="11">
        <f t="shared" si="3"/>
        <v>0.64375000000000004</v>
      </c>
    </row>
    <row r="11" spans="1:22" x14ac:dyDescent="0.3">
      <c r="A11">
        <v>582</v>
      </c>
      <c r="B11">
        <v>32</v>
      </c>
      <c r="C11" s="4">
        <v>0.66469999999999996</v>
      </c>
      <c r="D11" s="16">
        <v>0.36270000000000002</v>
      </c>
      <c r="E11" s="16">
        <v>0.62460000000000004</v>
      </c>
      <c r="F11" s="6">
        <v>0.31869999999999998</v>
      </c>
      <c r="G11" s="4">
        <v>0.77300000000000002</v>
      </c>
      <c r="H11" s="16">
        <v>0.82330000000000003</v>
      </c>
      <c r="I11" s="16">
        <v>0.73029999999999995</v>
      </c>
      <c r="J11" s="16">
        <v>0.52749999999999997</v>
      </c>
      <c r="K11" s="16">
        <v>0.51819999999999999</v>
      </c>
      <c r="L11" s="6">
        <v>0.63700000000000001</v>
      </c>
      <c r="M11" s="4">
        <v>0.8075</v>
      </c>
      <c r="N11" s="16">
        <v>0.82299999999999995</v>
      </c>
      <c r="O11" s="16">
        <v>0.85940000000000005</v>
      </c>
      <c r="P11" s="6">
        <v>0.63170000000000004</v>
      </c>
      <c r="Q11" s="11">
        <v>0.86229999999999996</v>
      </c>
      <c r="R11">
        <v>582</v>
      </c>
      <c r="S11" s="11">
        <f t="shared" si="0"/>
        <v>0.66426000000000007</v>
      </c>
      <c r="T11" s="11">
        <f t="shared" si="1"/>
        <v>0.49267500000000003</v>
      </c>
      <c r="U11" s="11">
        <f t="shared" si="2"/>
        <v>0.66821666666666657</v>
      </c>
      <c r="V11" s="11">
        <f t="shared" si="3"/>
        <v>0.78039999999999998</v>
      </c>
    </row>
    <row r="12" spans="1:22" x14ac:dyDescent="0.3">
      <c r="A12">
        <v>584</v>
      </c>
      <c r="B12">
        <v>24</v>
      </c>
      <c r="C12" s="4">
        <v>0.72729999999999995</v>
      </c>
      <c r="D12" s="16">
        <v>0.70489999999999997</v>
      </c>
      <c r="E12" s="16">
        <v>0.24809999999999999</v>
      </c>
      <c r="F12" s="6">
        <v>5.1900000000000002E-2</v>
      </c>
      <c r="G12" s="4">
        <v>0.87870000000000004</v>
      </c>
      <c r="H12" s="16">
        <v>0.45240000000000002</v>
      </c>
      <c r="I12" s="16">
        <v>0.6462</v>
      </c>
      <c r="J12" s="16">
        <v>0.5222</v>
      </c>
      <c r="K12" s="16">
        <v>0.60050000000000003</v>
      </c>
      <c r="L12" s="6">
        <v>0.25069999999999998</v>
      </c>
      <c r="M12" s="4">
        <v>0.65439999999999998</v>
      </c>
      <c r="N12" s="16">
        <v>0.9032</v>
      </c>
      <c r="O12" s="16">
        <v>0.42699999999999999</v>
      </c>
      <c r="P12" s="6">
        <v>0.49380000000000002</v>
      </c>
      <c r="Q12" s="11">
        <v>0.627</v>
      </c>
      <c r="R12">
        <v>584</v>
      </c>
      <c r="S12" s="11">
        <f t="shared" si="0"/>
        <v>0.54588666666666663</v>
      </c>
      <c r="T12" s="11">
        <f t="shared" si="1"/>
        <v>0.43304999999999999</v>
      </c>
      <c r="U12" s="11">
        <f t="shared" si="2"/>
        <v>0.55845000000000011</v>
      </c>
      <c r="V12" s="11">
        <f t="shared" si="3"/>
        <v>0.61959999999999993</v>
      </c>
    </row>
    <row r="13" spans="1:22" x14ac:dyDescent="0.3">
      <c r="A13">
        <v>585</v>
      </c>
      <c r="B13">
        <v>23</v>
      </c>
      <c r="C13" s="4">
        <v>0.49580000000000002</v>
      </c>
      <c r="D13" s="16">
        <v>0.62839999999999996</v>
      </c>
      <c r="E13" s="16">
        <v>0.78200000000000003</v>
      </c>
      <c r="F13" s="6">
        <v>0.33160000000000001</v>
      </c>
      <c r="G13" s="4">
        <v>0.70450000000000002</v>
      </c>
      <c r="H13" s="16">
        <v>0.77710000000000001</v>
      </c>
      <c r="I13" s="16">
        <v>0.68669999999999998</v>
      </c>
      <c r="J13" s="16">
        <v>0.74129999999999996</v>
      </c>
      <c r="K13" s="16">
        <v>0.77339999999999998</v>
      </c>
      <c r="L13" s="6">
        <v>0.78069999999999995</v>
      </c>
      <c r="M13" s="4">
        <v>0.78649999999999998</v>
      </c>
      <c r="N13" s="16">
        <v>0.85219999999999996</v>
      </c>
      <c r="O13" s="16">
        <v>0.86629999999999996</v>
      </c>
      <c r="P13" s="6">
        <v>0.81440000000000001</v>
      </c>
      <c r="Q13" s="11">
        <v>0.85829999999999995</v>
      </c>
      <c r="R13">
        <v>585</v>
      </c>
      <c r="S13" s="11">
        <f t="shared" si="0"/>
        <v>0.72528000000000004</v>
      </c>
      <c r="T13" s="11">
        <f t="shared" si="1"/>
        <v>0.55945</v>
      </c>
      <c r="U13" s="11">
        <f t="shared" si="2"/>
        <v>0.74394999999999989</v>
      </c>
      <c r="V13" s="11">
        <f t="shared" si="3"/>
        <v>0.82984999999999998</v>
      </c>
    </row>
    <row r="14" spans="1:22" x14ac:dyDescent="0.3">
      <c r="A14">
        <v>839</v>
      </c>
      <c r="B14">
        <v>24</v>
      </c>
      <c r="C14" s="4">
        <v>0.3296</v>
      </c>
      <c r="D14" s="16">
        <v>0.49370000000000003</v>
      </c>
      <c r="E14" s="16">
        <v>0.85589999999999999</v>
      </c>
      <c r="F14" s="6">
        <v>-1.84E-2</v>
      </c>
      <c r="G14" s="4">
        <v>0.56720000000000004</v>
      </c>
      <c r="H14" s="16">
        <v>0.62080000000000002</v>
      </c>
      <c r="I14" s="16">
        <v>0.37209999999999999</v>
      </c>
      <c r="J14" s="16">
        <v>0.70409999999999995</v>
      </c>
      <c r="K14" s="16">
        <v>0.43519999999999998</v>
      </c>
      <c r="L14" s="6">
        <v>0.41899999999999998</v>
      </c>
      <c r="M14" s="4">
        <v>0.69640000000000002</v>
      </c>
      <c r="N14" s="16">
        <v>0.75170000000000003</v>
      </c>
      <c r="O14" s="16">
        <v>0.71819999999999995</v>
      </c>
      <c r="P14" s="6">
        <v>0.78180000000000005</v>
      </c>
      <c r="Q14" s="11">
        <v>0.85319999999999996</v>
      </c>
      <c r="R14">
        <v>839</v>
      </c>
      <c r="S14" s="11">
        <f t="shared" si="0"/>
        <v>0.57203333333333328</v>
      </c>
      <c r="T14" s="11">
        <f t="shared" si="1"/>
        <v>0.41520000000000001</v>
      </c>
      <c r="U14" s="11">
        <f t="shared" si="2"/>
        <v>0.51973333333333338</v>
      </c>
      <c r="V14" s="11">
        <f t="shared" si="3"/>
        <v>0.73702500000000004</v>
      </c>
    </row>
    <row r="15" spans="1:22" x14ac:dyDescent="0.3">
      <c r="A15">
        <v>845</v>
      </c>
      <c r="B15">
        <v>32</v>
      </c>
      <c r="C15" s="4">
        <v>0.68089999999999995</v>
      </c>
      <c r="D15" s="16">
        <v>0.76949999999999996</v>
      </c>
      <c r="E15" s="5">
        <v>0.86980000000000002</v>
      </c>
      <c r="F15" s="6">
        <v>0.10539999999999999</v>
      </c>
      <c r="G15" s="4">
        <v>0.84619999999999995</v>
      </c>
      <c r="H15" s="16">
        <v>0.86419999999999997</v>
      </c>
      <c r="I15" s="16">
        <v>0.57999999999999996</v>
      </c>
      <c r="J15" s="16">
        <v>0.84799999999999998</v>
      </c>
      <c r="K15" s="16">
        <v>0.67769999999999997</v>
      </c>
      <c r="L15" s="6">
        <v>0.70020000000000004</v>
      </c>
      <c r="M15" s="4">
        <v>0.878</v>
      </c>
      <c r="N15" s="16">
        <v>0.85929999999999995</v>
      </c>
      <c r="O15" s="16">
        <v>0.85809999999999997</v>
      </c>
      <c r="P15" s="6">
        <v>0.86899999999999999</v>
      </c>
      <c r="Q15" s="11">
        <v>0.91349999999999998</v>
      </c>
      <c r="R15">
        <v>845</v>
      </c>
      <c r="S15" s="11">
        <f t="shared" si="0"/>
        <v>0.7546533333333334</v>
      </c>
      <c r="T15" s="11">
        <f t="shared" si="1"/>
        <v>0.60639999999999994</v>
      </c>
      <c r="U15" s="11">
        <f t="shared" si="2"/>
        <v>0.75271666666666659</v>
      </c>
      <c r="V15" s="11">
        <f t="shared" si="3"/>
        <v>0.86609999999999987</v>
      </c>
    </row>
    <row r="16" spans="1:22" ht="15" thickBot="1" x14ac:dyDescent="0.35">
      <c r="A16">
        <v>854</v>
      </c>
      <c r="B16">
        <v>23</v>
      </c>
      <c r="C16" s="7">
        <v>0.67920000000000003</v>
      </c>
      <c r="D16" s="8">
        <v>0.2097</v>
      </c>
      <c r="E16" s="8">
        <v>0.44579999999999997</v>
      </c>
      <c r="F16" s="9">
        <v>0.1401</v>
      </c>
      <c r="G16" s="7">
        <v>0.52829999999999999</v>
      </c>
      <c r="H16" s="8">
        <v>0.6421</v>
      </c>
      <c r="I16" s="8">
        <v>0.58979999999999999</v>
      </c>
      <c r="J16" s="8">
        <v>0.3211</v>
      </c>
      <c r="K16" s="8">
        <v>0.47410000000000002</v>
      </c>
      <c r="L16" s="9">
        <v>0.55649999999999999</v>
      </c>
      <c r="M16" s="7">
        <v>0.50549999999999995</v>
      </c>
      <c r="N16" s="8">
        <v>0.7349</v>
      </c>
      <c r="O16" s="8">
        <v>0.77700000000000002</v>
      </c>
      <c r="P16" s="9">
        <v>0.59899999999999998</v>
      </c>
      <c r="Q16" s="12">
        <v>0.72819999999999996</v>
      </c>
      <c r="R16">
        <v>854</v>
      </c>
      <c r="S16" s="11">
        <f t="shared" si="0"/>
        <v>0.5287533333333333</v>
      </c>
      <c r="T16" s="11">
        <f t="shared" si="1"/>
        <v>0.36870000000000003</v>
      </c>
      <c r="U16" s="11">
        <f t="shared" si="2"/>
        <v>0.51864999999999994</v>
      </c>
      <c r="V16" s="11">
        <f t="shared" si="3"/>
        <v>0.6540999999999999</v>
      </c>
    </row>
    <row r="17" spans="1:22" ht="15" thickBot="1" x14ac:dyDescent="0.35">
      <c r="A17" t="s">
        <v>20</v>
      </c>
      <c r="C17" s="13">
        <f>AVERAGE(C3:C16)</f>
        <v>0.59998571428571423</v>
      </c>
      <c r="D17" s="14">
        <f>AVERAGE(D3:D16)</f>
        <v>0.5161</v>
      </c>
      <c r="E17" s="14">
        <f>AVERAGE(E3:E16)</f>
        <v>0.65097142857142853</v>
      </c>
      <c r="F17" s="15">
        <f>AVERAGE(F3:F16)</f>
        <v>0.17849285714285715</v>
      </c>
      <c r="G17" s="13">
        <f>AVERAGE(G3:G16)</f>
        <v>0.74613571428571424</v>
      </c>
      <c r="H17" s="14">
        <f t="shared" ref="H17:Q17" si="4">AVERAGE(H3:H16)</f>
        <v>0.73222142857142836</v>
      </c>
      <c r="I17" s="14">
        <f t="shared" si="4"/>
        <v>0.60006428571428572</v>
      </c>
      <c r="J17" s="14">
        <f t="shared" si="4"/>
        <v>0.60767142857142853</v>
      </c>
      <c r="K17" s="14">
        <f t="shared" si="4"/>
        <v>0.55428571428571427</v>
      </c>
      <c r="L17" s="15">
        <f>AVERAGE(L3:L16)</f>
        <v>0.58597857142857124</v>
      </c>
      <c r="M17" s="13">
        <f t="shared" si="4"/>
        <v>0.74157857142857153</v>
      </c>
      <c r="N17" s="14">
        <f>AVERAGE(N3:N16)</f>
        <v>0.81477857142857135</v>
      </c>
      <c r="O17" s="14">
        <f t="shared" si="4"/>
        <v>0.79630714285714277</v>
      </c>
      <c r="P17" s="15">
        <f t="shared" si="4"/>
        <v>0.70111428571428569</v>
      </c>
      <c r="Q17" s="15">
        <f t="shared" si="4"/>
        <v>0.83709999999999984</v>
      </c>
      <c r="S17" s="19">
        <f>AVERAGE(C17:Q17)</f>
        <v>0.64418571428571425</v>
      </c>
      <c r="T17" s="19">
        <f>AVERAGE(C17:F17)</f>
        <v>0.48638749999999997</v>
      </c>
      <c r="U17" s="19">
        <f>AVERAGE(G17:L17)</f>
        <v>0.63772619047619028</v>
      </c>
      <c r="V17" s="19">
        <f>AVERAGE(M17:P17)</f>
        <v>0.76344464285714275</v>
      </c>
    </row>
    <row r="18" spans="1:22" x14ac:dyDescent="0.3">
      <c r="A18" t="s">
        <v>35</v>
      </c>
      <c r="B18" t="s">
        <v>27</v>
      </c>
      <c r="C18">
        <f>MAX(C3:C16)-MIN(C3:C16)</f>
        <v>0.43049999999999999</v>
      </c>
      <c r="D18">
        <f>MAX(D3:D16)-MIN(D3:D16)</f>
        <v>0.58989999999999998</v>
      </c>
      <c r="E18">
        <f>MAX(E3:E16)-MIN(E3:E16)</f>
        <v>0.65190000000000003</v>
      </c>
      <c r="F18">
        <f>MAX(F3:F16)-MIN(F3:F16)</f>
        <v>0.43469999999999998</v>
      </c>
      <c r="G18">
        <f t="shared" ref="G18:Q18" si="5">MAX(G3:G16)-MIN(G3:G16)</f>
        <v>0.38530000000000003</v>
      </c>
      <c r="H18">
        <f t="shared" si="5"/>
        <v>0.54310000000000003</v>
      </c>
      <c r="I18">
        <f t="shared" si="5"/>
        <v>0.46870000000000001</v>
      </c>
      <c r="J18">
        <f t="shared" si="5"/>
        <v>0.60670000000000002</v>
      </c>
      <c r="K18">
        <f t="shared" si="5"/>
        <v>0.42309999999999998</v>
      </c>
      <c r="L18">
        <f t="shared" si="5"/>
        <v>0.53570000000000007</v>
      </c>
      <c r="M18">
        <f t="shared" si="5"/>
        <v>0.52629999999999999</v>
      </c>
      <c r="N18">
        <f t="shared" si="5"/>
        <v>0.2802</v>
      </c>
      <c r="O18">
        <f t="shared" si="5"/>
        <v>0.5273000000000001</v>
      </c>
      <c r="P18">
        <f t="shared" si="5"/>
        <v>0.37519999999999998</v>
      </c>
      <c r="Q18">
        <f t="shared" si="5"/>
        <v>0.30920000000000003</v>
      </c>
      <c r="R18" s="18" t="s">
        <v>31</v>
      </c>
      <c r="S18">
        <f t="shared" ref="S18:V18" si="6">MAX(S3:S16)-MIN(S3:S16)</f>
        <v>0.27577999999999997</v>
      </c>
      <c r="T18">
        <f t="shared" si="6"/>
        <v>0.34584999999999999</v>
      </c>
      <c r="U18">
        <f t="shared" si="6"/>
        <v>0.3036166666666667</v>
      </c>
      <c r="V18">
        <f t="shared" si="6"/>
        <v>0.2637250000000001</v>
      </c>
    </row>
    <row r="21" spans="1:22" x14ac:dyDescent="0.3">
      <c r="A21" t="s">
        <v>29</v>
      </c>
      <c r="B21" t="s">
        <v>27</v>
      </c>
    </row>
    <row r="22" spans="1:22" ht="15" thickBot="1" x14ac:dyDescent="0.35">
      <c r="A22" t="s">
        <v>0</v>
      </c>
      <c r="B22" t="s">
        <v>5</v>
      </c>
      <c r="C22" t="s">
        <v>1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13</v>
      </c>
      <c r="L22" t="s">
        <v>14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36</v>
      </c>
      <c r="S22" t="s">
        <v>37</v>
      </c>
    </row>
    <row r="23" spans="1:22" ht="15" thickBot="1" x14ac:dyDescent="0.35">
      <c r="A23">
        <v>242</v>
      </c>
      <c r="B23" s="13">
        <v>315.09660000000002</v>
      </c>
      <c r="C23" s="14">
        <v>282.10559999999998</v>
      </c>
      <c r="D23" s="14">
        <v>295.28309999999999</v>
      </c>
      <c r="E23" s="14">
        <v>283.38979999999998</v>
      </c>
      <c r="F23" s="14">
        <v>304.67680000000001</v>
      </c>
      <c r="G23" s="14">
        <v>256.66230000000002</v>
      </c>
      <c r="H23" s="14">
        <v>248.0223</v>
      </c>
      <c r="I23" s="14">
        <v>265.2004</v>
      </c>
      <c r="J23" s="14">
        <v>289.29399999999998</v>
      </c>
      <c r="K23" s="14">
        <v>278.66379999999998</v>
      </c>
      <c r="L23" s="14">
        <v>275.47969999999998</v>
      </c>
      <c r="M23" s="14">
        <v>259.16980000000001</v>
      </c>
      <c r="N23" s="14">
        <v>231.91419999999999</v>
      </c>
      <c r="O23" s="14">
        <v>224.85390000000001</v>
      </c>
      <c r="P23" s="14">
        <v>272.00630000000001</v>
      </c>
      <c r="Q23" s="15">
        <v>234.8639</v>
      </c>
      <c r="R23" s="20">
        <f>(B23-MIN(B23:Q23))/B23</f>
        <v>0.28639693351181827</v>
      </c>
      <c r="S23" s="20">
        <f>(B23-Q23)/B23</f>
        <v>0.25462889793161847</v>
      </c>
      <c r="T23" s="21">
        <f>R23-S23</f>
        <v>3.1768035580199805E-2</v>
      </c>
    </row>
    <row r="24" spans="1:22" ht="15" thickBot="1" x14ac:dyDescent="0.35">
      <c r="A24">
        <v>246</v>
      </c>
      <c r="B24" s="13">
        <v>323.15089999999998</v>
      </c>
      <c r="C24" s="14">
        <v>301.54739999999998</v>
      </c>
      <c r="D24" s="14">
        <v>312.65589999999997</v>
      </c>
      <c r="E24" s="14">
        <v>294.32889999999998</v>
      </c>
      <c r="F24" s="14">
        <v>324.49709999999999</v>
      </c>
      <c r="G24" s="14">
        <v>281.09129999999999</v>
      </c>
      <c r="H24" s="14">
        <v>276.16719999999998</v>
      </c>
      <c r="I24" s="14">
        <v>299.76569999999998</v>
      </c>
      <c r="J24" s="14">
        <v>304.08679999999998</v>
      </c>
      <c r="K24" s="14">
        <v>311.76990000000001</v>
      </c>
      <c r="L24" s="14">
        <v>304.33640000000003</v>
      </c>
      <c r="M24" s="14">
        <v>278.02069999999998</v>
      </c>
      <c r="N24" s="14">
        <v>269.01760000000002</v>
      </c>
      <c r="O24" s="14">
        <v>246.01220000000001</v>
      </c>
      <c r="P24" s="14">
        <v>298.47579999999999</v>
      </c>
      <c r="Q24" s="15">
        <v>256.49610000000001</v>
      </c>
      <c r="R24" s="20">
        <f t="shared" ref="R24:R36" si="7">(B24-MIN(B24:Q24))/B24</f>
        <v>0.23870798441223581</v>
      </c>
      <c r="S24" s="20">
        <f t="shared" ref="S24:S36" si="8">(B24-Q24)/B24</f>
        <v>0.20626524636013693</v>
      </c>
      <c r="T24" s="21">
        <f t="shared" ref="T24:T36" si="9">R24-S24</f>
        <v>3.244273805209888E-2</v>
      </c>
    </row>
    <row r="25" spans="1:22" ht="15" thickBot="1" x14ac:dyDescent="0.35">
      <c r="A25">
        <v>319</v>
      </c>
      <c r="B25" s="13">
        <v>335.58199999999999</v>
      </c>
      <c r="C25" s="14">
        <v>318.55239999999998</v>
      </c>
      <c r="D25" s="14">
        <v>312.61040000000003</v>
      </c>
      <c r="E25" s="14">
        <v>302.61750000000001</v>
      </c>
      <c r="F25" s="14">
        <v>334.87130000000002</v>
      </c>
      <c r="G25" s="14">
        <v>288.39589999999998</v>
      </c>
      <c r="H25" s="14">
        <v>293.59399999999999</v>
      </c>
      <c r="I25" s="14">
        <v>315.53989999999999</v>
      </c>
      <c r="J25" s="14">
        <v>309.03140000000002</v>
      </c>
      <c r="K25" s="14">
        <v>319.48869999999999</v>
      </c>
      <c r="L25" s="14">
        <v>317.23869999999999</v>
      </c>
      <c r="M25" s="14">
        <v>288.48079999999999</v>
      </c>
      <c r="N25" s="14">
        <v>292.50139999999999</v>
      </c>
      <c r="O25" s="14">
        <v>293.96319999999997</v>
      </c>
      <c r="P25" s="14">
        <v>310.23419999999999</v>
      </c>
      <c r="Q25" s="15">
        <v>285.57799999999997</v>
      </c>
      <c r="R25" s="20">
        <f t="shared" si="7"/>
        <v>0.1490068001263477</v>
      </c>
      <c r="S25" s="20">
        <f t="shared" si="8"/>
        <v>0.1490068001263477</v>
      </c>
      <c r="T25" s="21">
        <f t="shared" si="9"/>
        <v>0</v>
      </c>
    </row>
    <row r="26" spans="1:22" ht="15" thickBot="1" x14ac:dyDescent="0.35">
      <c r="A26">
        <v>325</v>
      </c>
      <c r="B26" s="13">
        <v>290.52510000000001</v>
      </c>
      <c r="C26" s="14">
        <v>270.4384</v>
      </c>
      <c r="D26" s="14">
        <v>276.95490000000001</v>
      </c>
      <c r="E26" s="14">
        <v>255.42619999999999</v>
      </c>
      <c r="F26" s="14">
        <v>287.11810000000003</v>
      </c>
      <c r="G26" s="14">
        <v>250.37780000000001</v>
      </c>
      <c r="H26" s="14">
        <v>252.58009999999999</v>
      </c>
      <c r="I26" s="14">
        <v>269.3519</v>
      </c>
      <c r="J26" s="14">
        <v>266.50549999999998</v>
      </c>
      <c r="K26" s="14">
        <v>278.79919999999998</v>
      </c>
      <c r="L26" s="14">
        <v>273.82690000000002</v>
      </c>
      <c r="M26" s="14">
        <v>249.0513</v>
      </c>
      <c r="N26" s="14">
        <v>257.27679999999998</v>
      </c>
      <c r="O26" s="14">
        <v>252.29140000000001</v>
      </c>
      <c r="P26" s="14">
        <v>268.40789999999998</v>
      </c>
      <c r="Q26" s="15">
        <v>247.21080000000001</v>
      </c>
      <c r="R26" s="20">
        <f t="shared" si="7"/>
        <v>0.14908969999494021</v>
      </c>
      <c r="S26" s="20">
        <f t="shared" si="8"/>
        <v>0.14908969999494021</v>
      </c>
      <c r="T26" s="21">
        <f t="shared" si="9"/>
        <v>0</v>
      </c>
    </row>
    <row r="27" spans="1:22" ht="15" thickBot="1" x14ac:dyDescent="0.35">
      <c r="A27">
        <v>326</v>
      </c>
      <c r="B27" s="13">
        <v>351.08199999999999</v>
      </c>
      <c r="C27" s="14">
        <v>316.10289999999998</v>
      </c>
      <c r="D27" s="14">
        <v>315.97340000000003</v>
      </c>
      <c r="E27" s="14">
        <v>289.80090000000001</v>
      </c>
      <c r="F27" s="14">
        <v>345.77780000000001</v>
      </c>
      <c r="G27" s="14">
        <v>293.34550000000002</v>
      </c>
      <c r="H27" s="14">
        <v>288.8784</v>
      </c>
      <c r="I27" s="14">
        <v>328.20839999999998</v>
      </c>
      <c r="J27" s="14">
        <v>301.89409999999998</v>
      </c>
      <c r="K27" s="14">
        <v>319.52379999999999</v>
      </c>
      <c r="L27" s="14">
        <v>316.33969999999999</v>
      </c>
      <c r="M27" s="14">
        <v>287.52370000000002</v>
      </c>
      <c r="N27" s="14">
        <v>302.21230000000003</v>
      </c>
      <c r="O27" s="14">
        <v>300.77780000000001</v>
      </c>
      <c r="P27" s="14">
        <v>294.36320000000001</v>
      </c>
      <c r="Q27" s="15">
        <v>281.69499999999999</v>
      </c>
      <c r="R27" s="20">
        <f t="shared" si="7"/>
        <v>0.19763758893933611</v>
      </c>
      <c r="S27" s="20">
        <f t="shared" si="8"/>
        <v>0.19763758893933611</v>
      </c>
      <c r="T27" s="21">
        <f t="shared" si="9"/>
        <v>0</v>
      </c>
    </row>
    <row r="28" spans="1:22" ht="15" thickBot="1" x14ac:dyDescent="0.35">
      <c r="A28">
        <v>390</v>
      </c>
      <c r="B28" s="13">
        <v>343.80520000000001</v>
      </c>
      <c r="C28" s="14">
        <v>314.62650000000002</v>
      </c>
      <c r="D28" s="14">
        <v>319.62009999999998</v>
      </c>
      <c r="E28" s="14">
        <v>317.07530000000003</v>
      </c>
      <c r="F28" s="14">
        <v>331.00749999999999</v>
      </c>
      <c r="G28" s="14">
        <v>305.74860000000001</v>
      </c>
      <c r="H28" s="14">
        <v>309.2756</v>
      </c>
      <c r="I28" s="14">
        <v>299.1352</v>
      </c>
      <c r="J28" s="14">
        <v>314.64240000000001</v>
      </c>
      <c r="K28" s="14">
        <v>310.1189</v>
      </c>
      <c r="L28" s="14">
        <v>302.85599999999999</v>
      </c>
      <c r="M28" s="14">
        <v>308.10410000000002</v>
      </c>
      <c r="N28" s="14">
        <v>275.2398</v>
      </c>
      <c r="O28" s="14">
        <v>271.88499999999999</v>
      </c>
      <c r="P28" s="14">
        <v>292.65109999999999</v>
      </c>
      <c r="Q28" s="15">
        <v>273.27879999999999</v>
      </c>
      <c r="R28" s="20">
        <f t="shared" si="7"/>
        <v>0.20918880808085516</v>
      </c>
      <c r="S28" s="20">
        <f t="shared" si="8"/>
        <v>0.20513476817686302</v>
      </c>
      <c r="T28" s="21">
        <f t="shared" si="9"/>
        <v>4.0540399039921404E-3</v>
      </c>
    </row>
    <row r="29" spans="1:22" ht="15" thickBot="1" x14ac:dyDescent="0.35">
      <c r="A29">
        <v>572</v>
      </c>
      <c r="B29" s="13">
        <v>246.3476</v>
      </c>
      <c r="C29" s="14">
        <v>215.5823</v>
      </c>
      <c r="D29" s="14">
        <v>222.839</v>
      </c>
      <c r="E29" s="14">
        <v>213.64320000000001</v>
      </c>
      <c r="F29" s="14">
        <v>248.654</v>
      </c>
      <c r="G29" s="14">
        <v>212.66849999999999</v>
      </c>
      <c r="H29" s="14">
        <v>205.74969999999999</v>
      </c>
      <c r="I29" s="14">
        <v>238.29089999999999</v>
      </c>
      <c r="J29" s="14">
        <v>216.77690000000001</v>
      </c>
      <c r="K29" s="14">
        <v>236.51769999999999</v>
      </c>
      <c r="L29" s="14">
        <v>235.81229999999999</v>
      </c>
      <c r="M29" s="14">
        <v>210.02610000000001</v>
      </c>
      <c r="N29" s="14">
        <v>223.464</v>
      </c>
      <c r="O29" s="14">
        <v>220.43690000000001</v>
      </c>
      <c r="P29" s="14">
        <v>220.01150000000001</v>
      </c>
      <c r="Q29" s="15">
        <v>209.3809</v>
      </c>
      <c r="R29" s="20">
        <f t="shared" si="7"/>
        <v>0.16479925113944691</v>
      </c>
      <c r="S29" s="20">
        <f t="shared" si="8"/>
        <v>0.15005910347817475</v>
      </c>
      <c r="T29" s="21">
        <f t="shared" si="9"/>
        <v>1.4740147661272157E-2</v>
      </c>
    </row>
    <row r="30" spans="1:22" ht="15" thickBot="1" x14ac:dyDescent="0.35">
      <c r="A30">
        <v>580</v>
      </c>
      <c r="B30" s="13">
        <v>237.1859</v>
      </c>
      <c r="C30" s="14">
        <v>227.1532</v>
      </c>
      <c r="D30" s="14">
        <v>234.68770000000001</v>
      </c>
      <c r="E30" s="14">
        <v>233.59729999999999</v>
      </c>
      <c r="F30" s="14">
        <v>232.08930000000001</v>
      </c>
      <c r="G30" s="14">
        <v>223.60990000000001</v>
      </c>
      <c r="H30" s="14">
        <v>229.0575</v>
      </c>
      <c r="I30" s="14">
        <v>220.6104</v>
      </c>
      <c r="J30" s="14">
        <v>232.899</v>
      </c>
      <c r="K30" s="14">
        <v>222.05099999999999</v>
      </c>
      <c r="L30" s="14">
        <v>212.68700000000001</v>
      </c>
      <c r="M30" s="14">
        <v>229.2824</v>
      </c>
      <c r="N30" s="14">
        <v>204.47800000000001</v>
      </c>
      <c r="O30" s="14">
        <v>200.97389999999999</v>
      </c>
      <c r="P30" s="14">
        <v>216.19220000000001</v>
      </c>
      <c r="Q30" s="15">
        <v>207.82050000000001</v>
      </c>
      <c r="R30" s="20">
        <f t="shared" si="7"/>
        <v>0.15267349366045796</v>
      </c>
      <c r="S30" s="20">
        <f t="shared" si="8"/>
        <v>0.1238075281878054</v>
      </c>
      <c r="T30" s="21">
        <f t="shared" si="9"/>
        <v>2.8865965472652563E-2</v>
      </c>
    </row>
    <row r="31" spans="1:22" ht="15" thickBot="1" x14ac:dyDescent="0.35">
      <c r="A31">
        <v>582</v>
      </c>
      <c r="B31" s="13">
        <v>335.26369999999997</v>
      </c>
      <c r="C31" s="14">
        <v>302.71039999999999</v>
      </c>
      <c r="D31" s="14">
        <v>323.26229999999998</v>
      </c>
      <c r="E31" s="14">
        <v>306.32499999999999</v>
      </c>
      <c r="F31" s="14">
        <v>325.39890000000003</v>
      </c>
      <c r="G31" s="14">
        <v>290.23099999999999</v>
      </c>
      <c r="H31" s="14">
        <v>282.20920000000001</v>
      </c>
      <c r="I31" s="14">
        <v>295.74489999999997</v>
      </c>
      <c r="J31" s="14">
        <v>313.68970000000002</v>
      </c>
      <c r="K31" s="14">
        <v>314.31299999999999</v>
      </c>
      <c r="L31" s="14">
        <v>305.2527</v>
      </c>
      <c r="M31" s="14">
        <v>284.95659999999998</v>
      </c>
      <c r="N31" s="14">
        <v>282.274</v>
      </c>
      <c r="O31" s="14">
        <v>274.89640000000003</v>
      </c>
      <c r="P31" s="14">
        <v>305.71660000000003</v>
      </c>
      <c r="Q31" s="15">
        <v>274.23500000000001</v>
      </c>
      <c r="R31" s="20">
        <f t="shared" si="7"/>
        <v>0.18203193486202043</v>
      </c>
      <c r="S31" s="20">
        <f t="shared" si="8"/>
        <v>0.18203193486202043</v>
      </c>
      <c r="T31" s="21">
        <f t="shared" si="9"/>
        <v>0</v>
      </c>
    </row>
    <row r="32" spans="1:22" ht="15" thickBot="1" x14ac:dyDescent="0.35">
      <c r="A32">
        <v>584</v>
      </c>
      <c r="B32" s="13">
        <v>292.14030000000002</v>
      </c>
      <c r="C32" s="14">
        <v>263.07060000000001</v>
      </c>
      <c r="D32" s="14">
        <v>264.96359999999999</v>
      </c>
      <c r="E32" s="14">
        <v>287.40780000000001</v>
      </c>
      <c r="F32" s="14">
        <v>292.97230000000002</v>
      </c>
      <c r="G32" s="14">
        <v>243.6285</v>
      </c>
      <c r="H32" s="14">
        <v>279.79660000000001</v>
      </c>
      <c r="I32" s="14">
        <v>269.31650000000002</v>
      </c>
      <c r="J32" s="14">
        <v>276.52629999999999</v>
      </c>
      <c r="K32" s="14">
        <v>272.23320000000001</v>
      </c>
      <c r="L32" s="14">
        <v>287.3236</v>
      </c>
      <c r="M32" s="14">
        <v>268.7516</v>
      </c>
      <c r="N32" s="14">
        <v>238.20310000000001</v>
      </c>
      <c r="O32" s="14">
        <v>280.88459999999998</v>
      </c>
      <c r="P32" s="14">
        <v>277.911</v>
      </c>
      <c r="Q32" s="15">
        <v>270.58640000000003</v>
      </c>
      <c r="R32" s="20">
        <f t="shared" si="7"/>
        <v>0.18462772852632797</v>
      </c>
      <c r="S32" s="20">
        <f t="shared" si="8"/>
        <v>7.3779276601003002E-2</v>
      </c>
      <c r="T32" s="21">
        <f t="shared" si="9"/>
        <v>0.11084845192532497</v>
      </c>
    </row>
    <row r="33" spans="1:20" ht="15" thickBot="1" x14ac:dyDescent="0.35">
      <c r="A33">
        <v>585</v>
      </c>
      <c r="B33" s="13">
        <v>250.4795</v>
      </c>
      <c r="C33" s="14">
        <v>236.7936</v>
      </c>
      <c r="D33" s="14">
        <v>229.7756</v>
      </c>
      <c r="E33" s="14">
        <v>217.51390000000001</v>
      </c>
      <c r="F33" s="14">
        <v>243.27959999999999</v>
      </c>
      <c r="G33" s="14">
        <v>224.50360000000001</v>
      </c>
      <c r="H33" s="14">
        <v>218.02250000000001</v>
      </c>
      <c r="I33" s="14">
        <v>225.8537</v>
      </c>
      <c r="J33" s="14">
        <v>221.44970000000001</v>
      </c>
      <c r="K33" s="14">
        <v>218.39500000000001</v>
      </c>
      <c r="L33" s="14">
        <v>217.64850000000001</v>
      </c>
      <c r="M33" s="14">
        <v>217.03540000000001</v>
      </c>
      <c r="N33" s="14">
        <v>208.57589999999999</v>
      </c>
      <c r="O33" s="14">
        <v>206.25880000000001</v>
      </c>
      <c r="P33" s="14">
        <v>213.80449999999999</v>
      </c>
      <c r="Q33" s="15">
        <v>207.60830000000001</v>
      </c>
      <c r="R33" s="20">
        <f t="shared" si="7"/>
        <v>0.17654418824694235</v>
      </c>
      <c r="S33" s="20">
        <f t="shared" si="8"/>
        <v>0.17115652179120441</v>
      </c>
      <c r="T33" s="21">
        <f t="shared" si="9"/>
        <v>5.3876664557379328E-3</v>
      </c>
    </row>
    <row r="34" spans="1:20" ht="15" thickBot="1" x14ac:dyDescent="0.35">
      <c r="A34">
        <v>839</v>
      </c>
      <c r="B34" s="13">
        <v>277.9563</v>
      </c>
      <c r="C34" s="14">
        <v>270.4701</v>
      </c>
      <c r="D34" s="14">
        <v>263.73390000000001</v>
      </c>
      <c r="E34" s="14">
        <v>233.58179999999999</v>
      </c>
      <c r="F34" s="14">
        <v>280.50630000000001</v>
      </c>
      <c r="G34" s="14">
        <v>259.97070000000002</v>
      </c>
      <c r="H34" s="14">
        <v>256.79649999999998</v>
      </c>
      <c r="I34" s="14">
        <v>268.89929999999998</v>
      </c>
      <c r="J34" s="14">
        <v>250.84</v>
      </c>
      <c r="K34" s="14">
        <v>266.35599999999999</v>
      </c>
      <c r="L34" s="14">
        <v>267.03680000000003</v>
      </c>
      <c r="M34" s="14">
        <v>251.46</v>
      </c>
      <c r="N34" s="14">
        <v>246.62909999999999</v>
      </c>
      <c r="O34" s="14">
        <v>249.672</v>
      </c>
      <c r="P34" s="14">
        <v>243.52770000000001</v>
      </c>
      <c r="Q34" s="15">
        <v>234.01329999999999</v>
      </c>
      <c r="R34" s="20">
        <f t="shared" si="7"/>
        <v>0.15964559896645628</v>
      </c>
      <c r="S34" s="20">
        <f t="shared" si="8"/>
        <v>0.15809319666436777</v>
      </c>
      <c r="T34" s="21">
        <f t="shared" si="9"/>
        <v>1.5524023020885014E-3</v>
      </c>
    </row>
    <row r="35" spans="1:20" ht="15" thickBot="1" x14ac:dyDescent="0.35">
      <c r="A35">
        <v>845</v>
      </c>
      <c r="B35" s="13">
        <v>371.42079999999999</v>
      </c>
      <c r="C35" s="14">
        <v>337.28609999999998</v>
      </c>
      <c r="D35" s="14">
        <v>326.8723</v>
      </c>
      <c r="E35" s="14">
        <v>308.60169999999999</v>
      </c>
      <c r="F35" s="14">
        <v>370.274</v>
      </c>
      <c r="G35" s="14">
        <v>313.9273</v>
      </c>
      <c r="H35" s="14">
        <v>309.95190000000002</v>
      </c>
      <c r="I35" s="14">
        <v>346.07799999999997</v>
      </c>
      <c r="J35" s="14">
        <v>313.55720000000002</v>
      </c>
      <c r="K35" s="14">
        <v>337.60590000000002</v>
      </c>
      <c r="L35" s="14">
        <v>335.2901</v>
      </c>
      <c r="M35" s="14">
        <v>306.52229999999997</v>
      </c>
      <c r="N35" s="14">
        <v>311.0806</v>
      </c>
      <c r="O35" s="14">
        <v>311.34289999999999</v>
      </c>
      <c r="P35" s="14">
        <v>308.80029999999999</v>
      </c>
      <c r="Q35" s="15">
        <v>295.52969999999999</v>
      </c>
      <c r="R35" s="20">
        <f t="shared" si="7"/>
        <v>0.20432646744608809</v>
      </c>
      <c r="S35" s="20">
        <f t="shared" si="8"/>
        <v>0.20432646744608809</v>
      </c>
      <c r="T35" s="21">
        <f t="shared" si="9"/>
        <v>0</v>
      </c>
    </row>
    <row r="36" spans="1:20" ht="15" thickBot="1" x14ac:dyDescent="0.35">
      <c r="A36">
        <v>854</v>
      </c>
      <c r="B36" s="13">
        <v>217.19919999999999</v>
      </c>
      <c r="C36" s="14">
        <v>193.11199999999999</v>
      </c>
      <c r="D36" s="14">
        <v>213.85140000000001</v>
      </c>
      <c r="E36" s="14">
        <v>205.6909</v>
      </c>
      <c r="F36" s="14">
        <v>215.7944</v>
      </c>
      <c r="G36" s="14">
        <v>201.98339999999999</v>
      </c>
      <c r="H36" s="14">
        <v>195.63069999999999</v>
      </c>
      <c r="I36" s="14">
        <v>198.76859999999999</v>
      </c>
      <c r="J36" s="14">
        <v>210.35570000000001</v>
      </c>
      <c r="K36" s="14">
        <v>204.4837</v>
      </c>
      <c r="L36" s="14">
        <v>200.56270000000001</v>
      </c>
      <c r="M36" s="14">
        <v>203.06610000000001</v>
      </c>
      <c r="N36" s="14">
        <v>188.7302</v>
      </c>
      <c r="O36" s="14">
        <v>184.7467</v>
      </c>
      <c r="P36" s="14">
        <v>198.24979999999999</v>
      </c>
      <c r="Q36" s="15">
        <v>189.30029999999999</v>
      </c>
      <c r="R36" s="20">
        <f t="shared" si="7"/>
        <v>0.14941353375150548</v>
      </c>
      <c r="S36" s="20">
        <f t="shared" si="8"/>
        <v>0.12844844732393121</v>
      </c>
      <c r="T36" s="21">
        <f t="shared" si="9"/>
        <v>2.0965086427574275E-2</v>
      </c>
    </row>
  </sheetData>
  <mergeCells count="1">
    <mergeCell ref="S1:V1"/>
  </mergeCells>
  <conditionalFormatting sqref="B23:Q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Q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Q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Q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Q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Q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Q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Q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Q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Q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Q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Q17 R18 S3:V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Q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464-09DB-48AE-9543-25BD842441DA}">
  <dimension ref="A1:V34"/>
  <sheetViews>
    <sheetView workbookViewId="0">
      <selection activeCell="G20" sqref="G20"/>
    </sheetView>
  </sheetViews>
  <sheetFormatPr defaultRowHeight="14.4" x14ac:dyDescent="0.3"/>
  <sheetData>
    <row r="1" spans="1:22" x14ac:dyDescent="0.3">
      <c r="A1" t="s">
        <v>2</v>
      </c>
    </row>
    <row r="2" spans="1:22" x14ac:dyDescent="0.3">
      <c r="A2" t="s">
        <v>0</v>
      </c>
      <c r="B2" t="s">
        <v>4</v>
      </c>
      <c r="C2" t="s">
        <v>1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</row>
    <row r="3" spans="1:22" x14ac:dyDescent="0.3">
      <c r="A3">
        <v>242</v>
      </c>
      <c r="B3">
        <v>32</v>
      </c>
      <c r="C3" s="17">
        <f>Corrected!C3-Uncorrected!C3</f>
        <v>0.18190000000000006</v>
      </c>
      <c r="D3" s="17">
        <f>Corrected!D3-Uncorrected!D3</f>
        <v>3.8300000000000001E-2</v>
      </c>
      <c r="E3" s="17">
        <f>Corrected!E3-Uncorrected!E3</f>
        <v>3.4699999999999953E-2</v>
      </c>
      <c r="F3" s="17">
        <f>Corrected!F3-Uncorrected!F3</f>
        <v>-8.0799999999999983E-2</v>
      </c>
      <c r="G3" s="17">
        <f>Corrected!G3-Uncorrected!G3</f>
        <v>0.13669999999999993</v>
      </c>
      <c r="H3" s="17">
        <f>Corrected!H3-Uncorrected!H3</f>
        <v>0.13760000000000006</v>
      </c>
      <c r="I3" s="17">
        <f>Corrected!I3-Uncorrected!I3</f>
        <v>0.11039999999999994</v>
      </c>
      <c r="J3" s="17">
        <f>Corrected!J3-Uncorrected!J3</f>
        <v>3.8100000000000023E-2</v>
      </c>
      <c r="K3" s="17">
        <f>Corrected!K3-Uncorrected!K3</f>
        <v>-2.7999999999999914E-2</v>
      </c>
      <c r="L3" s="17">
        <f>Corrected!L3-Uncorrected!L3</f>
        <v>-3.8599999999999968E-2</v>
      </c>
      <c r="M3" s="17">
        <f>Corrected!M3-Uncorrected!M3</f>
        <v>7.3599999999999999E-2</v>
      </c>
      <c r="N3" s="17">
        <f>Corrected!N3-Uncorrected!N3</f>
        <v>9.6600000000000019E-2</v>
      </c>
      <c r="O3" s="17">
        <f>Corrected!O3-Uncorrected!O3</f>
        <v>9.8400000000000043E-2</v>
      </c>
      <c r="P3" s="17">
        <f>Corrected!P3-Uncorrected!P3</f>
        <v>-1.9599999999999951E-2</v>
      </c>
      <c r="Q3" s="17">
        <f>Corrected!Q3-Uncorrected!Q3</f>
        <v>5.7400000000000007E-2</v>
      </c>
      <c r="S3" s="17">
        <f>Corrected!S3-Uncorrected!S3</f>
        <v>5.5779999999999941E-2</v>
      </c>
      <c r="T3" s="17">
        <f>Corrected!T3-Uncorrected!T3</f>
        <v>4.3524999999999925E-2</v>
      </c>
      <c r="U3" s="17">
        <f>Corrected!U3-Uncorrected!U3</f>
        <v>5.9366666666666679E-2</v>
      </c>
      <c r="V3" s="17">
        <f>Corrected!V3-Uncorrected!V3</f>
        <v>6.2250000000000028E-2</v>
      </c>
    </row>
    <row r="4" spans="1:22" x14ac:dyDescent="0.3">
      <c r="A4">
        <v>246</v>
      </c>
      <c r="B4">
        <v>32</v>
      </c>
      <c r="C4" s="17">
        <f>Corrected!C4-Uncorrected!C4</f>
        <v>0</v>
      </c>
      <c r="D4" s="17">
        <f>Corrected!D4-Uncorrected!D4</f>
        <v>0</v>
      </c>
      <c r="E4" s="17">
        <f>Corrected!E4-Uncorrected!E4</f>
        <v>0</v>
      </c>
      <c r="F4" s="17">
        <f>Corrected!F4-Uncorrected!F4</f>
        <v>0</v>
      </c>
      <c r="G4" s="17">
        <f>Corrected!G4-Uncorrected!G4</f>
        <v>0</v>
      </c>
      <c r="H4" s="17">
        <f>Corrected!H4-Uncorrected!H4</f>
        <v>0</v>
      </c>
      <c r="I4" s="17">
        <f>Corrected!I4-Uncorrected!I4</f>
        <v>0</v>
      </c>
      <c r="J4" s="17">
        <f>Corrected!J4-Uncorrected!J4</f>
        <v>0</v>
      </c>
      <c r="K4" s="17">
        <f>Corrected!K4-Uncorrected!K4</f>
        <v>0</v>
      </c>
      <c r="L4" s="17">
        <f>Corrected!L4-Uncorrected!L4</f>
        <v>0</v>
      </c>
      <c r="M4" s="17">
        <f>Corrected!M4-Uncorrected!M4</f>
        <v>0</v>
      </c>
      <c r="N4" s="17">
        <f>Corrected!N4-Uncorrected!N4</f>
        <v>0</v>
      </c>
      <c r="O4" s="17">
        <f>Corrected!O4-Uncorrected!O4</f>
        <v>0</v>
      </c>
      <c r="P4" s="17">
        <f>Corrected!P4-Uncorrected!P4</f>
        <v>0</v>
      </c>
      <c r="Q4" s="17">
        <f>Corrected!Q4-Uncorrected!Q4</f>
        <v>0</v>
      </c>
      <c r="S4" s="17">
        <f>Corrected!S4-Uncorrected!S4</f>
        <v>0</v>
      </c>
      <c r="T4" s="17">
        <f>Corrected!T4-Uncorrected!T4</f>
        <v>0</v>
      </c>
      <c r="U4" s="17">
        <f>Corrected!U4-Uncorrected!U4</f>
        <v>0</v>
      </c>
      <c r="V4" s="17">
        <f>Corrected!V4-Uncorrected!V4</f>
        <v>0</v>
      </c>
    </row>
    <row r="5" spans="1:22" x14ac:dyDescent="0.3">
      <c r="A5">
        <v>319</v>
      </c>
      <c r="B5">
        <v>32</v>
      </c>
      <c r="C5" s="17">
        <f>Corrected!C5-Uncorrected!C5</f>
        <v>-5.0699999999999967E-2</v>
      </c>
      <c r="D5" s="17">
        <f>Corrected!D5-Uncorrected!D5</f>
        <v>0.33989999999999998</v>
      </c>
      <c r="E5" s="17">
        <f>Corrected!E5-Uncorrected!E5</f>
        <v>0.69329999999999992</v>
      </c>
      <c r="F5" s="17">
        <f>Corrected!F5-Uncorrected!F5</f>
        <v>4.99E-2</v>
      </c>
      <c r="G5" s="17">
        <f>Corrected!G5-Uncorrected!G5</f>
        <v>0.248</v>
      </c>
      <c r="H5" s="17">
        <f>Corrected!H5-Uncorrected!H5</f>
        <v>0.58699999999999997</v>
      </c>
      <c r="I5" s="17">
        <f>Corrected!I5-Uncorrected!I5</f>
        <v>4.3500000000000039E-2</v>
      </c>
      <c r="J5" s="17">
        <f>Corrected!J5-Uncorrected!J5</f>
        <v>0.51269999999999993</v>
      </c>
      <c r="K5" s="17">
        <f>Corrected!K5-Uncorrected!K5</f>
        <v>0.21409999999999998</v>
      </c>
      <c r="L5" s="17">
        <f>Corrected!L5-Uncorrected!L5</f>
        <v>0.43610000000000004</v>
      </c>
      <c r="M5" s="17">
        <f>Corrected!M5-Uncorrected!M5</f>
        <v>0.54269999999999996</v>
      </c>
      <c r="N5" s="17">
        <f>Corrected!N5-Uncorrected!N5</f>
        <v>0.21200000000000008</v>
      </c>
      <c r="O5" s="17">
        <f>Corrected!O5-Uncorrected!O5</f>
        <v>0.51790000000000003</v>
      </c>
      <c r="P5" s="17">
        <f>Corrected!P5-Uncorrected!P5</f>
        <v>0.44720000000000004</v>
      </c>
      <c r="Q5" s="17">
        <f>Corrected!Q5-Uncorrected!Q5</f>
        <v>0.51019999999999999</v>
      </c>
      <c r="S5" s="17">
        <f>Corrected!S5-Uncorrected!S5</f>
        <v>0.35358666666666666</v>
      </c>
      <c r="T5" s="17">
        <f>Corrected!T5-Uncorrected!T5</f>
        <v>0.2581</v>
      </c>
      <c r="U5" s="17">
        <f>Corrected!U5-Uncorrected!U5</f>
        <v>0.34023333333333322</v>
      </c>
      <c r="V5" s="17">
        <f>Corrected!V5-Uncorrected!V5</f>
        <v>0.42995000000000011</v>
      </c>
    </row>
    <row r="6" spans="1:22" x14ac:dyDescent="0.3">
      <c r="A6">
        <v>325</v>
      </c>
      <c r="B6">
        <v>24</v>
      </c>
      <c r="C6" s="17">
        <f>Corrected!C6-Uncorrected!C6</f>
        <v>0</v>
      </c>
      <c r="D6" s="17">
        <f>Corrected!D6-Uncorrected!D6</f>
        <v>0</v>
      </c>
      <c r="E6" s="17">
        <f>Corrected!E6-Uncorrected!E6</f>
        <v>0</v>
      </c>
      <c r="F6" s="17">
        <f>Corrected!F6-Uncorrected!F6</f>
        <v>0</v>
      </c>
      <c r="G6" s="17">
        <f>Corrected!G6-Uncorrected!G6</f>
        <v>0</v>
      </c>
      <c r="H6" s="17">
        <f>Corrected!H6-Uncorrected!H6</f>
        <v>0</v>
      </c>
      <c r="I6" s="17">
        <f>Corrected!I6-Uncorrected!I6</f>
        <v>0</v>
      </c>
      <c r="J6" s="17">
        <f>Corrected!J6-Uncorrected!J6</f>
        <v>0</v>
      </c>
      <c r="K6" s="17">
        <f>Corrected!K6-Uncorrected!K6</f>
        <v>0</v>
      </c>
      <c r="L6" s="17">
        <f>Corrected!L6-Uncorrected!L6</f>
        <v>0</v>
      </c>
      <c r="M6" s="17">
        <f>Corrected!M6-Uncorrected!M6</f>
        <v>0</v>
      </c>
      <c r="N6" s="17">
        <f>Corrected!N6-Uncorrected!N6</f>
        <v>0</v>
      </c>
      <c r="O6" s="17">
        <f>Corrected!O6-Uncorrected!O6</f>
        <v>0</v>
      </c>
      <c r="P6" s="17">
        <f>Corrected!P6-Uncorrected!P6</f>
        <v>0</v>
      </c>
      <c r="Q6" s="17">
        <f>Corrected!Q6-Uncorrected!Q6</f>
        <v>0</v>
      </c>
      <c r="S6" s="17">
        <f>Corrected!S6-Uncorrected!S6</f>
        <v>0</v>
      </c>
      <c r="T6" s="17">
        <f>Corrected!T6-Uncorrected!T6</f>
        <v>0</v>
      </c>
      <c r="U6" s="17">
        <f>Corrected!U6-Uncorrected!U6</f>
        <v>0</v>
      </c>
      <c r="V6" s="17">
        <f>Corrected!V6-Uncorrected!V6</f>
        <v>0</v>
      </c>
    </row>
    <row r="7" spans="1:22" x14ac:dyDescent="0.3">
      <c r="A7">
        <v>326</v>
      </c>
      <c r="B7">
        <v>32</v>
      </c>
      <c r="C7" s="17">
        <f>Corrected!C7-Uncorrected!C7</f>
        <v>0</v>
      </c>
      <c r="D7" s="17">
        <f>Corrected!D7-Uncorrected!D7</f>
        <v>0</v>
      </c>
      <c r="E7" s="17">
        <f>Corrected!E7-Uncorrected!E7</f>
        <v>0</v>
      </c>
      <c r="F7" s="17">
        <f>Corrected!F7-Uncorrected!F7</f>
        <v>0</v>
      </c>
      <c r="G7" s="17">
        <f>Corrected!G7-Uncorrected!G7</f>
        <v>0</v>
      </c>
      <c r="H7" s="17">
        <f>Corrected!H7-Uncorrected!H7</f>
        <v>0</v>
      </c>
      <c r="I7" s="17">
        <f>Corrected!I7-Uncorrected!I7</f>
        <v>0</v>
      </c>
      <c r="J7" s="17">
        <f>Corrected!J7-Uncorrected!J7</f>
        <v>0</v>
      </c>
      <c r="K7" s="17">
        <f>Corrected!K7-Uncorrected!K7</f>
        <v>0</v>
      </c>
      <c r="L7" s="17">
        <f>Corrected!L7-Uncorrected!L7</f>
        <v>0</v>
      </c>
      <c r="M7" s="17">
        <f>Corrected!M7-Uncorrected!M7</f>
        <v>0</v>
      </c>
      <c r="N7" s="17">
        <f>Corrected!N7-Uncorrected!N7</f>
        <v>0</v>
      </c>
      <c r="O7" s="17">
        <f>Corrected!O7-Uncorrected!O7</f>
        <v>0</v>
      </c>
      <c r="P7" s="17">
        <f>Corrected!P7-Uncorrected!P7</f>
        <v>0</v>
      </c>
      <c r="Q7" s="17">
        <f>Corrected!Q7-Uncorrected!Q7</f>
        <v>0</v>
      </c>
      <c r="S7" s="17">
        <f>Corrected!S7-Uncorrected!S7</f>
        <v>0</v>
      </c>
      <c r="T7" s="17">
        <f>Corrected!T7-Uncorrected!T7</f>
        <v>0</v>
      </c>
      <c r="U7" s="17">
        <f>Corrected!U7-Uncorrected!U7</f>
        <v>0</v>
      </c>
      <c r="V7" s="17">
        <f>Corrected!V7-Uncorrected!V7</f>
        <v>0</v>
      </c>
    </row>
    <row r="8" spans="1:22" x14ac:dyDescent="0.3">
      <c r="A8">
        <v>390</v>
      </c>
      <c r="B8">
        <v>29</v>
      </c>
      <c r="C8" s="17">
        <f>Corrected!C8-Uncorrected!C8</f>
        <v>4.489999999999994E-2</v>
      </c>
      <c r="D8" s="17">
        <f>Corrected!D8-Uncorrected!D8</f>
        <v>4.6199999999999908E-2</v>
      </c>
      <c r="E8" s="17">
        <f>Corrected!E8-Uncorrected!E8</f>
        <v>-9.9999999999988987E-5</v>
      </c>
      <c r="F8" s="17">
        <f>Corrected!F8-Uncorrected!F8</f>
        <v>-2.6999999999999802E-3</v>
      </c>
      <c r="G8" s="17">
        <f>Corrected!G8-Uncorrected!G8</f>
        <v>-9.000000000000119E-4</v>
      </c>
      <c r="H8" s="17">
        <f>Corrected!H8-Uncorrected!H8</f>
        <v>1.0900000000000021E-2</v>
      </c>
      <c r="I8" s="17">
        <f>Corrected!I8-Uncorrected!I8</f>
        <v>8.0999999999999961E-3</v>
      </c>
      <c r="J8" s="17">
        <f>Corrected!J8-Uncorrected!J8</f>
        <v>2.2900000000000031E-2</v>
      </c>
      <c r="K8" s="17">
        <f>Corrected!K8-Uncorrected!K8</f>
        <v>3.0399999999999983E-2</v>
      </c>
      <c r="L8" s="17">
        <f>Corrected!L8-Uncorrected!L8</f>
        <v>4.7000000000000375E-3</v>
      </c>
      <c r="M8" s="17">
        <f>Corrected!M8-Uncorrected!M8</f>
        <v>-1.3000000000000789E-3</v>
      </c>
      <c r="N8" s="17">
        <f>Corrected!N8-Uncorrected!N8</f>
        <v>5.0000000000005596E-4</v>
      </c>
      <c r="O8" s="17">
        <f>Corrected!O8-Uncorrected!O8</f>
        <v>2.5000000000000577E-3</v>
      </c>
      <c r="P8" s="17">
        <f>Corrected!P8-Uncorrected!P8</f>
        <v>3.3200000000000007E-2</v>
      </c>
      <c r="Q8" s="17">
        <f>Corrected!Q8-Uncorrected!Q8</f>
        <v>1.0999999999999899E-3</v>
      </c>
      <c r="S8" s="17">
        <f>Corrected!S8-Uncorrected!S8</f>
        <v>1.3359999999999816E-2</v>
      </c>
      <c r="T8" s="17">
        <f>Corrected!T8-Uncorrected!T8</f>
        <v>2.2074999999999956E-2</v>
      </c>
      <c r="U8" s="17">
        <f>Corrected!U8-Uncorrected!U8</f>
        <v>1.2683333333333269E-2</v>
      </c>
      <c r="V8" s="17">
        <f>Corrected!V8-Uncorrected!V8</f>
        <v>8.7249999999999828E-3</v>
      </c>
    </row>
    <row r="9" spans="1:22" x14ac:dyDescent="0.3">
      <c r="A9">
        <v>572</v>
      </c>
      <c r="B9">
        <v>24</v>
      </c>
      <c r="C9" s="17">
        <f>Corrected!C9-Uncorrected!C9</f>
        <v>0.18130000000000002</v>
      </c>
      <c r="D9" s="17">
        <f>Corrected!D9-Uncorrected!D9</f>
        <v>2.200000000000002E-2</v>
      </c>
      <c r="E9" s="17">
        <f>Corrected!E9-Uncorrected!E9</f>
        <v>1.6799999999999926E-2</v>
      </c>
      <c r="F9" s="17">
        <f>Corrected!F9-Uncorrected!F9</f>
        <v>-6.7299999999999999E-2</v>
      </c>
      <c r="G9" s="17">
        <f>Corrected!G9-Uncorrected!G9</f>
        <v>0.10599999999999998</v>
      </c>
      <c r="H9" s="17">
        <f>Corrected!H9-Uncorrected!H9</f>
        <v>0.10640000000000005</v>
      </c>
      <c r="I9" s="17">
        <f>Corrected!I9-Uncorrected!I9</f>
        <v>-4.6899999999999997E-2</v>
      </c>
      <c r="J9" s="17">
        <f>Corrected!J9-Uncorrected!J9</f>
        <v>2.2100000000000009E-2</v>
      </c>
      <c r="K9" s="17">
        <f>Corrected!K9-Uncorrected!K9</f>
        <v>-9.2200000000000004E-2</v>
      </c>
      <c r="L9" s="17">
        <f>Corrected!L9-Uncorrected!L9</f>
        <v>-9.6399999999999986E-2</v>
      </c>
      <c r="M9" s="17">
        <f>Corrected!M9-Uncorrected!M9</f>
        <v>8.1699999999999995E-2</v>
      </c>
      <c r="N9" s="17">
        <f>Corrected!N9-Uncorrected!N9</f>
        <v>-2.52E-2</v>
      </c>
      <c r="O9" s="17">
        <f>Corrected!O9-Uncorrected!O9</f>
        <v>-2.739999999999998E-2</v>
      </c>
      <c r="P9" s="17">
        <f>Corrected!P9-Uncorrected!P9</f>
        <v>-5.0900000000000056E-2</v>
      </c>
      <c r="Q9" s="17">
        <f>Corrected!Q9-Uncorrected!Q9</f>
        <v>-9.6000000000000529E-3</v>
      </c>
      <c r="S9" s="17">
        <f>Corrected!S9-Uncorrected!S9</f>
        <v>8.0266666666668485E-3</v>
      </c>
      <c r="T9" s="17">
        <f>Corrected!T9-Uncorrected!T9</f>
        <v>3.8200000000000012E-2</v>
      </c>
      <c r="U9" s="17">
        <f>Corrected!U9-Uncorrected!U9</f>
        <v>-1.6666666666664831E-4</v>
      </c>
      <c r="V9" s="17">
        <f>Corrected!V9-Uncorrected!V9</f>
        <v>-5.4500000000000659E-3</v>
      </c>
    </row>
    <row r="10" spans="1:22" x14ac:dyDescent="0.3">
      <c r="A10">
        <v>580</v>
      </c>
      <c r="B10">
        <v>24</v>
      </c>
      <c r="C10" s="17">
        <f>Corrected!C10-Uncorrected!C10</f>
        <v>-3.2300000000000051E-2</v>
      </c>
      <c r="D10" s="17">
        <f>Corrected!D10-Uncorrected!D10</f>
        <v>8.5100000000000009E-2</v>
      </c>
      <c r="E10" s="17">
        <f>Corrected!E10-Uncorrected!E10</f>
        <v>1.5600000000000003E-2</v>
      </c>
      <c r="F10" s="17">
        <f>Corrected!F10-Uncorrected!F10</f>
        <v>8.1000000000000016E-2</v>
      </c>
      <c r="G10" s="17">
        <f>Corrected!G10-Uncorrected!G10</f>
        <v>-2.4099999999999955E-2</v>
      </c>
      <c r="H10" s="17">
        <f>Corrected!H10-Uncorrected!H10</f>
        <v>-2.2600000000000009E-2</v>
      </c>
      <c r="I10" s="17">
        <f>Corrected!I10-Uncorrected!I10</f>
        <v>-3.4999999999999476E-3</v>
      </c>
      <c r="J10" s="17">
        <f>Corrected!J10-Uncorrected!J10</f>
        <v>3.839999999999999E-2</v>
      </c>
      <c r="K10" s="17">
        <f>Corrected!K10-Uncorrected!K10</f>
        <v>0.20849999999999996</v>
      </c>
      <c r="L10" s="17">
        <f>Corrected!L10-Uncorrected!L10</f>
        <v>0.12769999999999992</v>
      </c>
      <c r="M10" s="17">
        <f>Corrected!M10-Uncorrected!M10</f>
        <v>-3.5000000000000031E-3</v>
      </c>
      <c r="N10" s="17">
        <f>Corrected!N10-Uncorrected!N10</f>
        <v>4.4799999999999951E-2</v>
      </c>
      <c r="O10" s="17">
        <f>Corrected!O10-Uncorrected!O10</f>
        <v>1.8000000000000016E-2</v>
      </c>
      <c r="P10" s="17">
        <f>Corrected!P10-Uncorrected!P10</f>
        <v>0.15429999999999999</v>
      </c>
      <c r="Q10" s="17">
        <f>Corrected!Q10-Uncorrected!Q10</f>
        <v>4.3000000000000038E-2</v>
      </c>
      <c r="S10" s="17">
        <f>Corrected!S10-Uncorrected!S10</f>
        <v>4.8693333333333311E-2</v>
      </c>
      <c r="T10" s="17">
        <f>Corrected!T10-Uncorrected!T10</f>
        <v>3.7349999999999994E-2</v>
      </c>
      <c r="U10" s="17">
        <f>Corrected!U10-Uncorrected!U10</f>
        <v>5.4066666666666596E-2</v>
      </c>
      <c r="V10" s="17">
        <f>Corrected!V10-Uncorrected!V10</f>
        <v>5.3400000000000003E-2</v>
      </c>
    </row>
    <row r="11" spans="1:22" x14ac:dyDescent="0.3">
      <c r="A11">
        <v>582</v>
      </c>
      <c r="B11">
        <v>32</v>
      </c>
      <c r="C11" s="17">
        <f>Corrected!C11-Uncorrected!C11</f>
        <v>0</v>
      </c>
      <c r="D11" s="17">
        <f>Corrected!D11-Uncorrected!D11</f>
        <v>0</v>
      </c>
      <c r="E11" s="17">
        <f>Corrected!E11-Uncorrected!E11</f>
        <v>0</v>
      </c>
      <c r="F11" s="17">
        <f>Corrected!F11-Uncorrected!F11</f>
        <v>0</v>
      </c>
      <c r="G11" s="17">
        <f>Corrected!G11-Uncorrected!G11</f>
        <v>0</v>
      </c>
      <c r="H11" s="17">
        <f>Corrected!H11-Uncorrected!H11</f>
        <v>0</v>
      </c>
      <c r="I11" s="17">
        <f>Corrected!I11-Uncorrected!I11</f>
        <v>0</v>
      </c>
      <c r="J11" s="17">
        <f>Corrected!J11-Uncorrected!J11</f>
        <v>0</v>
      </c>
      <c r="K11" s="17">
        <f>Corrected!K11-Uncorrected!K11</f>
        <v>0</v>
      </c>
      <c r="L11" s="17">
        <f>Corrected!L11-Uncorrected!L11</f>
        <v>0</v>
      </c>
      <c r="M11" s="17">
        <f>Corrected!M11-Uncorrected!M11</f>
        <v>0</v>
      </c>
      <c r="N11" s="17">
        <f>Corrected!N11-Uncorrected!N11</f>
        <v>0</v>
      </c>
      <c r="O11" s="17">
        <f>Corrected!O11-Uncorrected!O11</f>
        <v>0</v>
      </c>
      <c r="P11" s="17">
        <f>Corrected!P11-Uncorrected!P11</f>
        <v>0</v>
      </c>
      <c r="Q11" s="17">
        <f>Corrected!Q11-Uncorrected!Q11</f>
        <v>0</v>
      </c>
      <c r="S11" s="17">
        <f>Corrected!S11-Uncorrected!S11</f>
        <v>0</v>
      </c>
      <c r="T11" s="17">
        <f>Corrected!T11-Uncorrected!T11</f>
        <v>0</v>
      </c>
      <c r="U11" s="17">
        <f>Corrected!U11-Uncorrected!U11</f>
        <v>0</v>
      </c>
      <c r="V11" s="17">
        <f>Corrected!V11-Uncorrected!V11</f>
        <v>0</v>
      </c>
    </row>
    <row r="12" spans="1:22" x14ac:dyDescent="0.3">
      <c r="A12">
        <v>584</v>
      </c>
      <c r="B12">
        <v>24</v>
      </c>
      <c r="C12" s="17">
        <f>Corrected!C12-Uncorrected!C12</f>
        <v>0</v>
      </c>
      <c r="D12" s="17">
        <f>Corrected!D12-Uncorrected!D12</f>
        <v>0</v>
      </c>
      <c r="E12" s="17">
        <f>Corrected!E12-Uncorrected!E12</f>
        <v>0</v>
      </c>
      <c r="F12" s="17">
        <f>Corrected!F12-Uncorrected!F12</f>
        <v>0</v>
      </c>
      <c r="G12" s="17">
        <f>Corrected!G12-Uncorrected!G12</f>
        <v>0</v>
      </c>
      <c r="H12" s="17">
        <f>Corrected!H12-Uncorrected!H12</f>
        <v>0</v>
      </c>
      <c r="I12" s="17">
        <f>Corrected!I12-Uncorrected!I12</f>
        <v>0</v>
      </c>
      <c r="J12" s="17">
        <f>Corrected!J12-Uncorrected!J12</f>
        <v>0</v>
      </c>
      <c r="K12" s="17">
        <f>Corrected!K12-Uncorrected!K12</f>
        <v>0</v>
      </c>
      <c r="L12" s="17">
        <f>Corrected!L12-Uncorrected!L12</f>
        <v>0</v>
      </c>
      <c r="M12" s="17">
        <f>Corrected!M12-Uncorrected!M12</f>
        <v>0</v>
      </c>
      <c r="N12" s="17">
        <f>Corrected!N12-Uncorrected!N12</f>
        <v>0</v>
      </c>
      <c r="O12" s="17">
        <f>Corrected!O12-Uncorrected!O12</f>
        <v>0</v>
      </c>
      <c r="P12" s="17">
        <f>Corrected!P12-Uncorrected!P12</f>
        <v>0</v>
      </c>
      <c r="Q12" s="17">
        <f>Corrected!Q12-Uncorrected!Q12</f>
        <v>0</v>
      </c>
      <c r="S12" s="17">
        <f>Corrected!S12-Uncorrected!S12</f>
        <v>0</v>
      </c>
      <c r="T12" s="17">
        <f>Corrected!T12-Uncorrected!T12</f>
        <v>0</v>
      </c>
      <c r="U12" s="17">
        <f>Corrected!U12-Uncorrected!U12</f>
        <v>0</v>
      </c>
      <c r="V12" s="17">
        <f>Corrected!V12-Uncorrected!V12</f>
        <v>0</v>
      </c>
    </row>
    <row r="13" spans="1:22" x14ac:dyDescent="0.3">
      <c r="A13">
        <v>585</v>
      </c>
      <c r="B13">
        <v>24</v>
      </c>
      <c r="C13" s="17">
        <f>Corrected!C13-Uncorrected!C13</f>
        <v>8.5999999999999965E-3</v>
      </c>
      <c r="D13" s="17">
        <f>Corrected!D13-Uncorrected!D13</f>
        <v>-1.9000000000000128E-3</v>
      </c>
      <c r="E13" s="17">
        <f>Corrected!E13-Uncorrected!E13</f>
        <v>0.39720000000000005</v>
      </c>
      <c r="F13" s="17">
        <f>Corrected!F13-Uncorrected!F13</f>
        <v>3.7100000000000022E-2</v>
      </c>
      <c r="G13" s="17">
        <f>Corrected!G13-Uncorrected!G13</f>
        <v>8.3999999999999631E-3</v>
      </c>
      <c r="H13" s="17">
        <f>Corrected!H13-Uncorrected!H13</f>
        <v>0.21079999999999999</v>
      </c>
      <c r="I13" s="17">
        <f>Corrected!I13-Uncorrected!I13</f>
        <v>2.2999999999999687E-3</v>
      </c>
      <c r="J13" s="17">
        <f>Corrected!J13-Uncorrected!J13</f>
        <v>0.14659999999999995</v>
      </c>
      <c r="K13" s="17">
        <f>Corrected!K13-Uncorrected!K13</f>
        <v>1.1499999999999955E-2</v>
      </c>
      <c r="L13" s="17">
        <f>Corrected!L13-Uncorrected!L13</f>
        <v>0.14939999999999998</v>
      </c>
      <c r="M13" s="17">
        <f>Corrected!M13-Uncorrected!M13</f>
        <v>0.10339999999999994</v>
      </c>
      <c r="N13" s="17">
        <f>Corrected!N13-Uncorrected!N13</f>
        <v>-1.2000000000000899E-3</v>
      </c>
      <c r="O13" s="17">
        <f>Corrected!O13-Uncorrected!O13</f>
        <v>0.11599999999999999</v>
      </c>
      <c r="P13" s="17">
        <f>Corrected!P13-Uncorrected!P13</f>
        <v>7.6300000000000034E-2</v>
      </c>
      <c r="Q13" s="17">
        <f>Corrected!Q13-Uncorrected!Q13</f>
        <v>6.2599999999999989E-2</v>
      </c>
      <c r="S13" s="17">
        <f>Corrected!S13-Uncorrected!S13</f>
        <v>8.8473333333333404E-2</v>
      </c>
      <c r="T13" s="17">
        <f>Corrected!T13-Uncorrected!T13</f>
        <v>0.11025000000000001</v>
      </c>
      <c r="U13" s="17">
        <f>Corrected!U13-Uncorrected!U13</f>
        <v>8.8166666666666615E-2</v>
      </c>
      <c r="V13" s="17">
        <f>Corrected!V13-Uncorrected!V13</f>
        <v>7.3624999999999829E-2</v>
      </c>
    </row>
    <row r="14" spans="1:22" x14ac:dyDescent="0.3">
      <c r="A14">
        <v>839</v>
      </c>
      <c r="B14">
        <v>24</v>
      </c>
      <c r="C14" s="17">
        <f>Corrected!C14-Uncorrected!C14</f>
        <v>0</v>
      </c>
      <c r="D14" s="17">
        <f>Corrected!D14-Uncorrected!D14</f>
        <v>0</v>
      </c>
      <c r="E14" s="17">
        <f>Corrected!E14-Uncorrected!E14</f>
        <v>0</v>
      </c>
      <c r="F14" s="17">
        <f>Corrected!F14-Uncorrected!F14</f>
        <v>0</v>
      </c>
      <c r="G14" s="17">
        <f>Corrected!G14-Uncorrected!G14</f>
        <v>0</v>
      </c>
      <c r="H14" s="17">
        <f>Corrected!H14-Uncorrected!H14</f>
        <v>0</v>
      </c>
      <c r="I14" s="17">
        <f>Corrected!I14-Uncorrected!I14</f>
        <v>0</v>
      </c>
      <c r="J14" s="17">
        <f>Corrected!J14-Uncorrected!J14</f>
        <v>0</v>
      </c>
      <c r="K14" s="17">
        <f>Corrected!K14-Uncorrected!K14</f>
        <v>0</v>
      </c>
      <c r="L14" s="17">
        <f>Corrected!L14-Uncorrected!L14</f>
        <v>0</v>
      </c>
      <c r="M14" s="17">
        <f>Corrected!M14-Uncorrected!M14</f>
        <v>0</v>
      </c>
      <c r="N14" s="17">
        <f>Corrected!N14-Uncorrected!N14</f>
        <v>0</v>
      </c>
      <c r="O14" s="17">
        <f>Corrected!O14-Uncorrected!O14</f>
        <v>0</v>
      </c>
      <c r="P14" s="17">
        <f>Corrected!P14-Uncorrected!P14</f>
        <v>0</v>
      </c>
      <c r="Q14" s="17">
        <f>Corrected!Q14-Uncorrected!Q14</f>
        <v>0</v>
      </c>
      <c r="S14" s="17">
        <f>Corrected!S14-Uncorrected!S14</f>
        <v>0</v>
      </c>
      <c r="T14" s="17">
        <f>Corrected!T14-Uncorrected!T14</f>
        <v>0</v>
      </c>
      <c r="U14" s="17">
        <f>Corrected!U14-Uncorrected!U14</f>
        <v>0</v>
      </c>
      <c r="V14" s="17">
        <f>Corrected!V14-Uncorrected!V14</f>
        <v>0</v>
      </c>
    </row>
    <row r="15" spans="1:22" x14ac:dyDescent="0.3">
      <c r="A15">
        <v>845</v>
      </c>
      <c r="B15">
        <v>32</v>
      </c>
      <c r="C15" s="17">
        <f>Corrected!C15-Uncorrected!C15</f>
        <v>0</v>
      </c>
      <c r="D15" s="17">
        <f>Corrected!D15-Uncorrected!D15</f>
        <v>0</v>
      </c>
      <c r="E15" s="17">
        <f>Corrected!E15-Uncorrected!E15</f>
        <v>0</v>
      </c>
      <c r="F15" s="17">
        <f>Corrected!F15-Uncorrected!F15</f>
        <v>0</v>
      </c>
      <c r="G15" s="17">
        <f>Corrected!G15-Uncorrected!G15</f>
        <v>0</v>
      </c>
      <c r="H15" s="17">
        <f>Corrected!H15-Uncorrected!H15</f>
        <v>0</v>
      </c>
      <c r="I15" s="17">
        <f>Corrected!I15-Uncorrected!I15</f>
        <v>0</v>
      </c>
      <c r="J15" s="17">
        <f>Corrected!J15-Uncorrected!J15</f>
        <v>0</v>
      </c>
      <c r="K15" s="17">
        <f>Corrected!K15-Uncorrected!K15</f>
        <v>0</v>
      </c>
      <c r="L15" s="17">
        <f>Corrected!L15-Uncorrected!L15</f>
        <v>0</v>
      </c>
      <c r="M15" s="17">
        <f>Corrected!M15-Uncorrected!M15</f>
        <v>0</v>
      </c>
      <c r="N15" s="17">
        <f>Corrected!N15-Uncorrected!N15</f>
        <v>0</v>
      </c>
      <c r="O15" s="17">
        <f>Corrected!O15-Uncorrected!O15</f>
        <v>0</v>
      </c>
      <c r="P15" s="17">
        <f>Corrected!P15-Uncorrected!P15</f>
        <v>0</v>
      </c>
      <c r="Q15" s="17">
        <f>Corrected!Q15-Uncorrected!Q15</f>
        <v>0</v>
      </c>
      <c r="S15" s="17">
        <f>Corrected!S15-Uncorrected!S15</f>
        <v>0</v>
      </c>
      <c r="T15" s="17">
        <f>Corrected!T15-Uncorrected!T15</f>
        <v>0</v>
      </c>
      <c r="U15" s="17">
        <f>Corrected!U15-Uncorrected!U15</f>
        <v>0</v>
      </c>
      <c r="V15" s="17">
        <f>Corrected!V15-Uncorrected!V15</f>
        <v>0</v>
      </c>
    </row>
    <row r="16" spans="1:22" x14ac:dyDescent="0.3">
      <c r="A16">
        <v>854</v>
      </c>
      <c r="B16">
        <v>24</v>
      </c>
      <c r="C16" s="17">
        <f>Corrected!C16-Uncorrected!C16</f>
        <v>1.6400000000000081E-2</v>
      </c>
      <c r="D16" s="17">
        <f>Corrected!D16-Uncorrected!D16</f>
        <v>2.7200000000000002E-2</v>
      </c>
      <c r="E16" s="17">
        <f>Corrected!E16-Uncorrected!E16</f>
        <v>0.28349999999999997</v>
      </c>
      <c r="F16" s="17">
        <f>Corrected!F16-Uncorrected!F16</f>
        <v>5.5999999999999939E-3</v>
      </c>
      <c r="G16" s="17">
        <f>Corrected!G16-Uncorrected!G16</f>
        <v>3.5999999999999366E-3</v>
      </c>
      <c r="H16" s="17">
        <f>Corrected!H16-Uncorrected!H16</f>
        <v>0.18099999999999999</v>
      </c>
      <c r="I16" s="17">
        <f>Corrected!I16-Uncorrected!I16</f>
        <v>2.5000000000000022E-2</v>
      </c>
      <c r="J16" s="17">
        <f>Corrected!J16-Uncorrected!J16</f>
        <v>6.6400000000000015E-2</v>
      </c>
      <c r="K16" s="17">
        <f>Corrected!K16-Uncorrected!K16</f>
        <v>5.0000000000000044E-4</v>
      </c>
      <c r="L16" s="17">
        <f>Corrected!L16-Uncorrected!L16</f>
        <v>0.18879999999999997</v>
      </c>
      <c r="M16" s="17">
        <f>Corrected!M16-Uncorrected!M16</f>
        <v>6.2599999999999933E-2</v>
      </c>
      <c r="N16" s="17">
        <f>Corrected!N16-Uncorrected!N16</f>
        <v>0</v>
      </c>
      <c r="O16" s="17">
        <f>Corrected!O16-Uncorrected!O16</f>
        <v>0.16139999999999999</v>
      </c>
      <c r="P16" s="17">
        <f>Corrected!P16-Uncorrected!P16</f>
        <v>0.10069999999999996</v>
      </c>
      <c r="Q16" s="17">
        <f>Corrected!Q16-Uncorrected!Q16</f>
        <v>8.3999999999999964E-2</v>
      </c>
      <c r="S16" s="17">
        <f>Corrected!S16-Uncorrected!S16</f>
        <v>8.0446666666666666E-2</v>
      </c>
      <c r="T16" s="17">
        <f>Corrected!T16-Uncorrected!T16</f>
        <v>8.3174999999999999E-2</v>
      </c>
      <c r="U16" s="17">
        <f>Corrected!U16-Uncorrected!U16</f>
        <v>7.7549999999999897E-2</v>
      </c>
      <c r="V16" s="17">
        <f>Corrected!V16-Uncorrected!V16</f>
        <v>8.1174999999999886E-2</v>
      </c>
    </row>
    <row r="17" spans="1:22" x14ac:dyDescent="0.3">
      <c r="A17" t="s">
        <v>20</v>
      </c>
      <c r="C17" s="17">
        <f>AVERAGE(C3:C16)</f>
        <v>2.5007142857142863E-2</v>
      </c>
      <c r="D17" s="17">
        <f>AVERAGE(D3:D16)</f>
        <v>3.9771428571428562E-2</v>
      </c>
      <c r="E17" s="17">
        <f>AVERAGE(E3:E16)</f>
        <v>0.10292857142857141</v>
      </c>
      <c r="F17" s="17">
        <f>AVERAGE(F3:F16)</f>
        <v>1.6285714285714336E-3</v>
      </c>
      <c r="G17" s="17">
        <f t="shared" ref="G17:Q17" si="0">AVERAGE(G3:G16)</f>
        <v>3.412142857142856E-2</v>
      </c>
      <c r="H17" s="17">
        <f t="shared" si="0"/>
        <v>8.6507142857142866E-2</v>
      </c>
      <c r="I17" s="17">
        <f t="shared" si="0"/>
        <v>9.9214285714285724E-3</v>
      </c>
      <c r="J17" s="17">
        <f t="shared" si="0"/>
        <v>6.0514285714285708E-2</v>
      </c>
      <c r="K17" s="17">
        <f t="shared" si="0"/>
        <v>2.4628571428571423E-2</v>
      </c>
      <c r="L17" s="17">
        <f t="shared" si="0"/>
        <v>5.5121428571428564E-2</v>
      </c>
      <c r="M17" s="17">
        <f t="shared" si="0"/>
        <v>6.1371428571428556E-2</v>
      </c>
      <c r="N17" s="17">
        <f t="shared" si="0"/>
        <v>2.3392857142857142E-2</v>
      </c>
      <c r="O17" s="17">
        <f t="shared" si="0"/>
        <v>6.3342857142857159E-2</v>
      </c>
      <c r="P17" s="17">
        <f t="shared" si="0"/>
        <v>5.2942857142857146E-2</v>
      </c>
      <c r="Q17" s="17">
        <f t="shared" si="0"/>
        <v>5.3478571428571424E-2</v>
      </c>
      <c r="S17" s="17">
        <f>Corrected!S17-Uncorrected!S17</f>
        <v>4.631190476190461E-2</v>
      </c>
      <c r="T17" s="17">
        <f>Corrected!T17-Uncorrected!T17</f>
        <v>4.2333928571428481E-2</v>
      </c>
      <c r="U17" s="17">
        <f>Corrected!U17-Uncorrected!U17</f>
        <v>4.5135714285714057E-2</v>
      </c>
      <c r="V17" s="17">
        <f>Corrected!V17-Uncorrected!V17</f>
        <v>5.0262499999999988E-2</v>
      </c>
    </row>
    <row r="19" spans="1:22" x14ac:dyDescent="0.3">
      <c r="A19" t="s">
        <v>3</v>
      </c>
    </row>
    <row r="20" spans="1:22" ht="15" thickBot="1" x14ac:dyDescent="0.35">
      <c r="A20" t="s">
        <v>0</v>
      </c>
      <c r="B20" t="s">
        <v>5</v>
      </c>
      <c r="C20" t="s">
        <v>1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</row>
    <row r="21" spans="1:22" ht="15" thickBot="1" x14ac:dyDescent="0.35">
      <c r="A21">
        <v>242</v>
      </c>
      <c r="B21" s="13" t="s">
        <v>25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22" ht="15" thickBot="1" x14ac:dyDescent="0.35">
      <c r="A22">
        <v>246</v>
      </c>
      <c r="B22" s="13"/>
      <c r="C22" s="14"/>
      <c r="D22" s="14"/>
      <c r="E22" s="14"/>
      <c r="F22" s="14" t="s">
        <v>25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</row>
    <row r="23" spans="1:22" ht="15" thickBot="1" x14ac:dyDescent="0.35">
      <c r="A23">
        <v>319</v>
      </c>
      <c r="B23" s="13"/>
      <c r="C23" s="14"/>
      <c r="D23" s="14"/>
      <c r="E23" s="14" t="s">
        <v>25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</row>
    <row r="24" spans="1:22" ht="15" thickBot="1" x14ac:dyDescent="0.35">
      <c r="A24">
        <v>325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</row>
    <row r="25" spans="1:22" ht="15" thickBot="1" x14ac:dyDescent="0.35">
      <c r="A25">
        <v>326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</row>
    <row r="26" spans="1:22" ht="15" thickBot="1" x14ac:dyDescent="0.35">
      <c r="A26">
        <v>390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</row>
    <row r="27" spans="1:22" ht="15" thickBot="1" x14ac:dyDescent="0.35">
      <c r="A27">
        <v>572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</row>
    <row r="28" spans="1:22" ht="15" thickBot="1" x14ac:dyDescent="0.35">
      <c r="A28">
        <v>580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</row>
    <row r="29" spans="1:22" ht="15" thickBot="1" x14ac:dyDescent="0.35">
      <c r="A29">
        <v>582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</row>
    <row r="30" spans="1:22" ht="15" thickBot="1" x14ac:dyDescent="0.35">
      <c r="A30">
        <v>584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</row>
    <row r="31" spans="1:22" ht="15" thickBot="1" x14ac:dyDescent="0.35">
      <c r="A31">
        <v>585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</row>
    <row r="32" spans="1:22" ht="15" thickBot="1" x14ac:dyDescent="0.35">
      <c r="A32">
        <v>839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</row>
    <row r="33" spans="1:17" ht="15" thickBot="1" x14ac:dyDescent="0.35">
      <c r="A33">
        <v>845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</row>
    <row r="34" spans="1:17" ht="15" thickBot="1" x14ac:dyDescent="0.35">
      <c r="A34">
        <v>854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</row>
  </sheetData>
  <conditionalFormatting sqref="C3:V17">
    <cfRule type="colorScale" priority="15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Uncorrected</vt:lpstr>
      <vt:lpstr>Corrected</vt:lpstr>
      <vt:lpstr>Deltas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2021-04-23T22:47:08Z</dcterms:created>
  <dcterms:modified xsi:type="dcterms:W3CDTF">2021-06-08T17:26:32Z</dcterms:modified>
</cp:coreProperties>
</file>