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"/>
    </mc:Choice>
  </mc:AlternateContent>
  <xr:revisionPtr revIDLastSave="0" documentId="13_ncr:1_{BDAA75FA-F263-4A53-B005-18E6BCEEC134}" xr6:coauthVersionLast="47" xr6:coauthVersionMax="47" xr10:uidLastSave="{00000000-0000-0000-0000-000000000000}"/>
  <bookViews>
    <workbookView xWindow="2268" yWindow="552" windowWidth="18180" windowHeight="10248" xr2:uid="{7415FD04-EE02-4325-943A-7BD017636B4E}"/>
  </bookViews>
  <sheets>
    <sheet name="All Data" sheetId="1" r:id="rId1"/>
    <sheet name="Corrected" sheetId="3" r:id="rId2"/>
    <sheet name="Delt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3" l="1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V16" i="3"/>
  <c r="U16" i="3"/>
  <c r="T16" i="3"/>
  <c r="S16" i="3"/>
  <c r="V15" i="3"/>
  <c r="U15" i="3"/>
  <c r="T15" i="3"/>
  <c r="S15" i="3"/>
  <c r="V14" i="3"/>
  <c r="U14" i="3"/>
  <c r="T14" i="3"/>
  <c r="S14" i="3"/>
  <c r="V13" i="3"/>
  <c r="U13" i="3"/>
  <c r="T13" i="3"/>
  <c r="S13" i="3"/>
  <c r="V12" i="3"/>
  <c r="U12" i="3"/>
  <c r="T12" i="3"/>
  <c r="S12" i="3"/>
  <c r="V11" i="3"/>
  <c r="U11" i="3"/>
  <c r="T11" i="3"/>
  <c r="S11" i="3"/>
  <c r="V10" i="3"/>
  <c r="U10" i="3"/>
  <c r="T10" i="3"/>
  <c r="S10" i="3"/>
  <c r="V9" i="3"/>
  <c r="U9" i="3"/>
  <c r="T9" i="3"/>
  <c r="S9" i="3"/>
  <c r="V8" i="3"/>
  <c r="U8" i="3"/>
  <c r="T8" i="3"/>
  <c r="S8" i="3"/>
  <c r="V7" i="3"/>
  <c r="U7" i="3"/>
  <c r="T7" i="3"/>
  <c r="S7" i="3"/>
  <c r="V6" i="3"/>
  <c r="U6" i="3"/>
  <c r="T6" i="3"/>
  <c r="S6" i="3"/>
  <c r="V5" i="3"/>
  <c r="U5" i="3"/>
  <c r="T5" i="3"/>
  <c r="S5" i="3"/>
  <c r="V4" i="3"/>
  <c r="U4" i="3"/>
  <c r="T4" i="3"/>
  <c r="S4" i="3"/>
  <c r="V3" i="3"/>
  <c r="U3" i="3"/>
  <c r="T3" i="3"/>
  <c r="S3" i="3"/>
  <c r="S18" i="3" l="1"/>
  <c r="T18" i="3"/>
  <c r="V18" i="3"/>
  <c r="U18" i="3"/>
  <c r="T30" i="3"/>
  <c r="T27" i="3"/>
  <c r="T35" i="3"/>
  <c r="T25" i="3"/>
  <c r="T33" i="3"/>
  <c r="T31" i="3"/>
  <c r="T23" i="3"/>
  <c r="T26" i="3"/>
  <c r="T34" i="3"/>
  <c r="T28" i="3"/>
  <c r="T36" i="3"/>
  <c r="T29" i="3"/>
  <c r="T24" i="3"/>
  <c r="T32" i="3"/>
  <c r="H17" i="4"/>
  <c r="P17" i="4"/>
  <c r="F17" i="4"/>
  <c r="G17" i="4"/>
  <c r="I17" i="4"/>
  <c r="Q17" i="4"/>
  <c r="J17" i="4"/>
  <c r="D17" i="4"/>
  <c r="L17" i="4"/>
  <c r="M17" i="4"/>
  <c r="N17" i="4"/>
  <c r="O17" i="4"/>
  <c r="E17" i="4"/>
  <c r="K17" i="4"/>
  <c r="C17" i="4"/>
  <c r="V17" i="3"/>
  <c r="U17" i="3"/>
  <c r="S17" i="3"/>
  <c r="T17" i="3"/>
  <c r="V16" i="1"/>
  <c r="V16" i="4" s="1"/>
  <c r="U16" i="1"/>
  <c r="U16" i="4" s="1"/>
  <c r="T16" i="1"/>
  <c r="T16" i="4" s="1"/>
  <c r="S16" i="1"/>
  <c r="S16" i="4" s="1"/>
  <c r="V15" i="1"/>
  <c r="V15" i="4" s="1"/>
  <c r="U15" i="1"/>
  <c r="U15" i="4" s="1"/>
  <c r="T15" i="1"/>
  <c r="T15" i="4" s="1"/>
  <c r="S15" i="1"/>
  <c r="S15" i="4" s="1"/>
  <c r="V14" i="1"/>
  <c r="V14" i="4" s="1"/>
  <c r="U14" i="1"/>
  <c r="U14" i="4" s="1"/>
  <c r="T14" i="1"/>
  <c r="T14" i="4" s="1"/>
  <c r="S14" i="1"/>
  <c r="S14" i="4" s="1"/>
  <c r="V13" i="1"/>
  <c r="V13" i="4" s="1"/>
  <c r="U13" i="1"/>
  <c r="U13" i="4" s="1"/>
  <c r="T13" i="1"/>
  <c r="T13" i="4" s="1"/>
  <c r="S13" i="1"/>
  <c r="S13" i="4" s="1"/>
  <c r="V12" i="1"/>
  <c r="V12" i="4" s="1"/>
  <c r="U12" i="1"/>
  <c r="U12" i="4" s="1"/>
  <c r="T12" i="1"/>
  <c r="T12" i="4" s="1"/>
  <c r="S12" i="1"/>
  <c r="S12" i="4" s="1"/>
  <c r="V11" i="1"/>
  <c r="V11" i="4" s="1"/>
  <c r="U11" i="1"/>
  <c r="U11" i="4" s="1"/>
  <c r="T11" i="1"/>
  <c r="T11" i="4" s="1"/>
  <c r="S11" i="1"/>
  <c r="S11" i="4" s="1"/>
  <c r="V10" i="1"/>
  <c r="V10" i="4" s="1"/>
  <c r="U10" i="1"/>
  <c r="U10" i="4" s="1"/>
  <c r="T10" i="1"/>
  <c r="T10" i="4" s="1"/>
  <c r="S10" i="1"/>
  <c r="S10" i="4" s="1"/>
  <c r="V9" i="1"/>
  <c r="V9" i="4" s="1"/>
  <c r="U9" i="1"/>
  <c r="U9" i="4" s="1"/>
  <c r="T9" i="1"/>
  <c r="T9" i="4" s="1"/>
  <c r="S9" i="1"/>
  <c r="S9" i="4" s="1"/>
  <c r="V8" i="1"/>
  <c r="V8" i="4" s="1"/>
  <c r="U8" i="1"/>
  <c r="U8" i="4" s="1"/>
  <c r="T8" i="1"/>
  <c r="T8" i="4" s="1"/>
  <c r="S8" i="1"/>
  <c r="S8" i="4" s="1"/>
  <c r="V7" i="1"/>
  <c r="V7" i="4" s="1"/>
  <c r="U7" i="1"/>
  <c r="U7" i="4" s="1"/>
  <c r="T7" i="1"/>
  <c r="T7" i="4" s="1"/>
  <c r="S7" i="1"/>
  <c r="S7" i="4" s="1"/>
  <c r="V6" i="1"/>
  <c r="V6" i="4" s="1"/>
  <c r="U6" i="1"/>
  <c r="U6" i="4" s="1"/>
  <c r="T6" i="1"/>
  <c r="T6" i="4" s="1"/>
  <c r="S6" i="1"/>
  <c r="S6" i="4" s="1"/>
  <c r="V5" i="1"/>
  <c r="V5" i="4" s="1"/>
  <c r="U5" i="1"/>
  <c r="U5" i="4" s="1"/>
  <c r="T5" i="1"/>
  <c r="T5" i="4" s="1"/>
  <c r="S5" i="1"/>
  <c r="S5" i="4" s="1"/>
  <c r="V4" i="1"/>
  <c r="V4" i="4" s="1"/>
  <c r="U4" i="1"/>
  <c r="U4" i="4" s="1"/>
  <c r="T4" i="1"/>
  <c r="T4" i="4" s="1"/>
  <c r="S4" i="1"/>
  <c r="S4" i="4" s="1"/>
  <c r="V3" i="1"/>
  <c r="U3" i="1"/>
  <c r="T3" i="1"/>
  <c r="S3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7" i="1" l="1"/>
  <c r="V17" i="4" s="1"/>
  <c r="S3" i="4"/>
  <c r="S18" i="1"/>
  <c r="S17" i="1"/>
  <c r="S17" i="4" s="1"/>
  <c r="T3" i="4"/>
  <c r="T18" i="1"/>
  <c r="U3" i="4"/>
  <c r="U18" i="1"/>
  <c r="V3" i="4"/>
  <c r="V18" i="1"/>
  <c r="U17" i="1"/>
  <c r="U17" i="4" s="1"/>
  <c r="T17" i="1"/>
  <c r="T17" i="4" s="1"/>
</calcChain>
</file>

<file path=xl/sharedStrings.xml><?xml version="1.0" encoding="utf-8"?>
<sst xmlns="http://schemas.openxmlformats.org/spreadsheetml/2006/main" count="135" uniqueCount="38">
  <si>
    <t>Accession</t>
  </si>
  <si>
    <t>width</t>
  </si>
  <si>
    <t>Adj. R^2</t>
  </si>
  <si>
    <t>SBC</t>
  </si>
  <si>
    <t>n=</t>
  </si>
  <si>
    <t>Intercept</t>
  </si>
  <si>
    <t>height</t>
  </si>
  <si>
    <t>diameter</t>
  </si>
  <si>
    <t>thickness</t>
  </si>
  <si>
    <t>WH</t>
  </si>
  <si>
    <t>WD</t>
  </si>
  <si>
    <t>WT</t>
  </si>
  <si>
    <t>HD</t>
  </si>
  <si>
    <t>HT</t>
  </si>
  <si>
    <t>DT</t>
  </si>
  <si>
    <t>WHD</t>
  </si>
  <si>
    <t>WHT</t>
  </si>
  <si>
    <t>WDT</t>
  </si>
  <si>
    <t>HDT</t>
  </si>
  <si>
    <t>WHDT</t>
  </si>
  <si>
    <t>Average</t>
  </si>
  <si>
    <t>I</t>
  </si>
  <si>
    <t>II</t>
  </si>
  <si>
    <t>III</t>
  </si>
  <si>
    <t>Row</t>
  </si>
  <si>
    <t>w</t>
  </si>
  <si>
    <t>Average R^2 values by degree of measure</t>
  </si>
  <si>
    <t>n=380</t>
  </si>
  <si>
    <t>n=389</t>
  </si>
  <si>
    <t>SBC (Corr)</t>
  </si>
  <si>
    <t>Adj. R^2 (Corr)</t>
  </si>
  <si>
    <t>(Corr)</t>
  </si>
  <si>
    <t>Adj. R^2 (Unc)</t>
  </si>
  <si>
    <t>SBC (Unc)</t>
  </si>
  <si>
    <t>(Unc)</t>
  </si>
  <si>
    <t>Range</t>
  </si>
  <si>
    <t>Δ (Best)</t>
  </si>
  <si>
    <t>Δ (WHDT)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</si>
</sst>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5" xfId="0" applyBorder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C74A-AD9E-423F-8806-6BBE6FA2A71B}">
  <dimension ref="A1:V36"/>
  <sheetViews>
    <sheetView tabSelected="1" zoomScale="70" zoomScaleNormal="70" workbookViewId="0">
      <pane xSplit="1" topLeftCell="B1" activePane="topRight" state="frozen"/>
      <selection activeCell="A5" sqref="A5"/>
      <selection pane="topRight" activeCell="G39" sqref="G39"/>
    </sheetView>
  </sheetViews>
  <sheetFormatPr defaultRowHeight="14.4" x14ac:dyDescent="0.3"/>
  <cols>
    <col min="1" max="1" width="13" bestFit="1" customWidth="1"/>
    <col min="4" max="4" width="9.5546875" customWidth="1"/>
  </cols>
  <sheetData>
    <row r="1" spans="1:22" x14ac:dyDescent="0.3">
      <c r="A1" t="s">
        <v>32</v>
      </c>
      <c r="R1" t="s">
        <v>28</v>
      </c>
      <c r="S1" s="22" t="s">
        <v>26</v>
      </c>
      <c r="T1" s="22"/>
      <c r="U1" s="22"/>
      <c r="V1" s="22"/>
    </row>
    <row r="2" spans="1:22" ht="15" thickBot="1" x14ac:dyDescent="0.35">
      <c r="A2" t="s">
        <v>0</v>
      </c>
      <c r="C2" t="s">
        <v>1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0</v>
      </c>
      <c r="S2" t="s">
        <v>24</v>
      </c>
      <c r="T2" t="s">
        <v>21</v>
      </c>
      <c r="U2" t="s">
        <v>22</v>
      </c>
      <c r="V2" t="s">
        <v>23</v>
      </c>
    </row>
    <row r="3" spans="1:22" x14ac:dyDescent="0.3">
      <c r="A3">
        <v>242</v>
      </c>
      <c r="B3">
        <v>32</v>
      </c>
      <c r="C3">
        <v>0.75550914189461504</v>
      </c>
      <c r="D3">
        <v>0.48399165094955299</v>
      </c>
      <c r="E3">
        <v>0.64393205353341498</v>
      </c>
      <c r="F3">
        <v>0.42742352897888902</v>
      </c>
      <c r="G3">
        <v>0.93510752134305597</v>
      </c>
      <c r="H3">
        <v>0.94999183547147703</v>
      </c>
      <c r="I3">
        <v>0.87366451000650802</v>
      </c>
      <c r="J3">
        <v>0.66158973140648902</v>
      </c>
      <c r="K3">
        <v>0.74326469261011796</v>
      </c>
      <c r="L3">
        <v>0.843007991505351</v>
      </c>
      <c r="M3">
        <v>0.97274787301291799</v>
      </c>
      <c r="N3">
        <v>0.97826892592061399</v>
      </c>
      <c r="O3">
        <v>0.984926947293846</v>
      </c>
      <c r="P3">
        <v>0.89862014191726203</v>
      </c>
      <c r="Q3">
        <v>0.99149842009514699</v>
      </c>
      <c r="R3">
        <v>242</v>
      </c>
      <c r="S3" s="10">
        <f>AVERAGE(C3:Q3)</f>
        <v>0.80956966439595057</v>
      </c>
      <c r="T3" s="10">
        <f>AVERAGE(C3:F3)</f>
        <v>0.57771409383911809</v>
      </c>
      <c r="U3" s="10">
        <f>AVERAGE(G3:L3)</f>
        <v>0.83443771372383313</v>
      </c>
      <c r="V3" s="10">
        <f>AVERAGE(M3:P3)</f>
        <v>0.95864097203615994</v>
      </c>
    </row>
    <row r="4" spans="1:22" x14ac:dyDescent="0.3">
      <c r="A4">
        <v>246</v>
      </c>
      <c r="B4">
        <v>32</v>
      </c>
      <c r="C4">
        <v>0.52792689260861103</v>
      </c>
      <c r="D4">
        <v>0.33201024457614398</v>
      </c>
      <c r="E4">
        <v>0.62326048800711398</v>
      </c>
      <c r="F4">
        <v>3.2889818919546898E-2</v>
      </c>
      <c r="G4">
        <v>0.75414219846881303</v>
      </c>
      <c r="H4">
        <v>0.812685339730991</v>
      </c>
      <c r="I4">
        <v>0.60523655770886498</v>
      </c>
      <c r="J4">
        <v>0.80674007634322598</v>
      </c>
      <c r="K4">
        <v>0.39017623056581702</v>
      </c>
      <c r="L4">
        <v>0.69692882021065095</v>
      </c>
      <c r="M4">
        <v>0.81042351806024104</v>
      </c>
      <c r="N4">
        <v>0.87202744814561495</v>
      </c>
      <c r="O4">
        <v>0.92636502595624204</v>
      </c>
      <c r="P4">
        <v>0.90131138114591802</v>
      </c>
      <c r="Q4">
        <v>0.93119216616241796</v>
      </c>
      <c r="R4">
        <v>246</v>
      </c>
      <c r="S4" s="11">
        <f t="shared" ref="S4:S16" si="0">AVERAGE(C4:Q4)</f>
        <v>0.66822108044068085</v>
      </c>
      <c r="T4" s="11">
        <f t="shared" ref="T4:T16" si="1">AVERAGE(C4:F4)</f>
        <v>0.37902186102785396</v>
      </c>
      <c r="U4" s="11">
        <f t="shared" ref="U4:U16" si="2">AVERAGE(G4:L4)</f>
        <v>0.67765153717139393</v>
      </c>
      <c r="V4" s="11">
        <f t="shared" ref="V4:V16" si="3">AVERAGE(M4:P4)</f>
        <v>0.87753184332700407</v>
      </c>
    </row>
    <row r="5" spans="1:22" x14ac:dyDescent="0.3">
      <c r="A5">
        <v>319</v>
      </c>
      <c r="B5">
        <v>32</v>
      </c>
      <c r="C5">
        <v>0.49042006632253499</v>
      </c>
      <c r="D5">
        <v>0.26076196701265397</v>
      </c>
      <c r="E5">
        <v>-1.4534804433803401E-3</v>
      </c>
      <c r="F5">
        <v>4.7033215630755201E-2</v>
      </c>
      <c r="G5">
        <v>0.58136463992397003</v>
      </c>
      <c r="H5">
        <v>0.69617418156414101</v>
      </c>
      <c r="I5">
        <v>0.56265590092716</v>
      </c>
      <c r="J5">
        <v>0.45777921003287803</v>
      </c>
      <c r="K5">
        <v>0.469501819017699</v>
      </c>
      <c r="L5">
        <v>0.18604545134959</v>
      </c>
      <c r="M5">
        <v>0.80008444691279801</v>
      </c>
      <c r="N5">
        <v>0.826982793294045</v>
      </c>
      <c r="O5">
        <v>0.80412234600733701</v>
      </c>
      <c r="P5">
        <v>0.66856576412647994</v>
      </c>
      <c r="Q5">
        <v>0.89081469850516604</v>
      </c>
      <c r="R5">
        <v>319</v>
      </c>
      <c r="S5" s="11">
        <f t="shared" si="0"/>
        <v>0.51605686801225525</v>
      </c>
      <c r="T5" s="11">
        <f t="shared" si="1"/>
        <v>0.19919044213064097</v>
      </c>
      <c r="U5" s="11">
        <f t="shared" si="2"/>
        <v>0.49225353380257308</v>
      </c>
      <c r="V5" s="11">
        <f t="shared" si="3"/>
        <v>0.77493883758516502</v>
      </c>
    </row>
    <row r="6" spans="1:22" x14ac:dyDescent="0.3">
      <c r="A6">
        <v>325</v>
      </c>
      <c r="B6">
        <v>24</v>
      </c>
      <c r="C6">
        <v>0.64202186179482701</v>
      </c>
      <c r="D6">
        <v>0.46890157097570301</v>
      </c>
      <c r="E6">
        <v>0.77118686721289298</v>
      </c>
      <c r="F6">
        <v>0.17149714082005699</v>
      </c>
      <c r="G6">
        <v>0.80915665691508598</v>
      </c>
      <c r="H6">
        <v>0.84961168708984003</v>
      </c>
      <c r="I6">
        <v>0.75998641344157103</v>
      </c>
      <c r="J6">
        <v>0.83287694154384095</v>
      </c>
      <c r="K6">
        <v>0.50828801838338999</v>
      </c>
      <c r="L6">
        <v>0.83963567799675098</v>
      </c>
      <c r="M6">
        <v>0.83272996432945801</v>
      </c>
      <c r="N6">
        <v>0.86946169181500799</v>
      </c>
      <c r="O6">
        <v>0.91580699198669202</v>
      </c>
      <c r="P6">
        <v>0.90952454367841296</v>
      </c>
      <c r="Q6">
        <v>0.89927671254600905</v>
      </c>
      <c r="R6">
        <v>325</v>
      </c>
      <c r="S6" s="11">
        <f t="shared" si="0"/>
        <v>0.73866418270196921</v>
      </c>
      <c r="T6" s="11">
        <f t="shared" si="1"/>
        <v>0.51340186020086997</v>
      </c>
      <c r="U6" s="11">
        <f t="shared" si="2"/>
        <v>0.76659256589507985</v>
      </c>
      <c r="V6" s="11">
        <f t="shared" si="3"/>
        <v>0.8818807979523926</v>
      </c>
    </row>
    <row r="7" spans="1:22" x14ac:dyDescent="0.3">
      <c r="A7">
        <v>326</v>
      </c>
      <c r="B7">
        <v>32</v>
      </c>
      <c r="C7">
        <v>0.68920170742216003</v>
      </c>
      <c r="D7">
        <v>0.69045756657637303</v>
      </c>
      <c r="E7">
        <v>0.863379813061951</v>
      </c>
      <c r="F7">
        <v>0.21437179133311801</v>
      </c>
      <c r="G7">
        <v>0.83736849425464299</v>
      </c>
      <c r="H7">
        <v>0.88272996797149395</v>
      </c>
      <c r="I7">
        <v>0.75886646674719904</v>
      </c>
      <c r="J7">
        <v>0.86885925729795499</v>
      </c>
      <c r="K7">
        <v>0.80911950473219896</v>
      </c>
      <c r="L7">
        <v>0.94193179020504803</v>
      </c>
      <c r="M7">
        <v>0.87062421102935506</v>
      </c>
      <c r="N7">
        <v>0.91622296887830001</v>
      </c>
      <c r="O7">
        <v>0.95954177783177896</v>
      </c>
      <c r="P7">
        <v>0.96250157889193499</v>
      </c>
      <c r="Q7">
        <v>0.95522399128080004</v>
      </c>
      <c r="R7">
        <v>326</v>
      </c>
      <c r="S7" s="11">
        <f t="shared" si="0"/>
        <v>0.81469339250095396</v>
      </c>
      <c r="T7" s="11">
        <f t="shared" si="1"/>
        <v>0.61435271959840043</v>
      </c>
      <c r="U7" s="11">
        <f t="shared" si="2"/>
        <v>0.84981258020142303</v>
      </c>
      <c r="V7" s="11">
        <f t="shared" si="3"/>
        <v>0.92722263415784223</v>
      </c>
    </row>
    <row r="8" spans="1:22" x14ac:dyDescent="0.3">
      <c r="A8">
        <v>390</v>
      </c>
      <c r="B8">
        <v>29</v>
      </c>
      <c r="C8">
        <v>0.63035799020910699</v>
      </c>
      <c r="D8">
        <v>0.55464263251818102</v>
      </c>
      <c r="E8">
        <v>0.65112053702358597</v>
      </c>
      <c r="F8">
        <v>0.41736307534755901</v>
      </c>
      <c r="G8">
        <v>0.75182930472364096</v>
      </c>
      <c r="H8">
        <v>0.740900506292406</v>
      </c>
      <c r="I8">
        <v>0.83144860082492</v>
      </c>
      <c r="J8">
        <v>0.64253476971828105</v>
      </c>
      <c r="K8">
        <v>0.71830640682703994</v>
      </c>
      <c r="L8">
        <v>0.83654144063324498</v>
      </c>
      <c r="M8">
        <v>0.72641808728680501</v>
      </c>
      <c r="N8">
        <v>0.92369611679150199</v>
      </c>
      <c r="O8">
        <v>0.92615582787804396</v>
      </c>
      <c r="P8">
        <v>0.869989789614807</v>
      </c>
      <c r="Q8">
        <v>0.92516525403789196</v>
      </c>
      <c r="R8">
        <v>390</v>
      </c>
      <c r="S8" s="11">
        <f t="shared" si="0"/>
        <v>0.74309802264846792</v>
      </c>
      <c r="T8" s="11">
        <f t="shared" si="1"/>
        <v>0.56337105877460825</v>
      </c>
      <c r="U8" s="11">
        <f t="shared" si="2"/>
        <v>0.75359350483658882</v>
      </c>
      <c r="V8" s="11">
        <f t="shared" si="3"/>
        <v>0.86156495539278954</v>
      </c>
    </row>
    <row r="9" spans="1:22" x14ac:dyDescent="0.3">
      <c r="A9">
        <v>572</v>
      </c>
      <c r="B9">
        <v>24</v>
      </c>
      <c r="C9">
        <v>0.50806777526382896</v>
      </c>
      <c r="D9">
        <v>0.56064724764457097</v>
      </c>
      <c r="E9">
        <v>0.70095094298673999</v>
      </c>
      <c r="F9">
        <v>8.6599755294412897E-2</v>
      </c>
      <c r="G9">
        <v>0.59782188928051905</v>
      </c>
      <c r="H9">
        <v>0.69048950984450497</v>
      </c>
      <c r="I9">
        <v>0.62686585166965503</v>
      </c>
      <c r="J9">
        <v>0.69388315505602904</v>
      </c>
      <c r="K9">
        <v>0.68515166618906198</v>
      </c>
      <c r="L9">
        <v>0.86392823528316598</v>
      </c>
      <c r="M9">
        <v>0.67612088320982799</v>
      </c>
      <c r="N9">
        <v>0.75620654072139504</v>
      </c>
      <c r="O9">
        <v>0.88649671896714499</v>
      </c>
      <c r="P9">
        <v>0.89240189940383996</v>
      </c>
      <c r="Q9">
        <v>0.90547541860358904</v>
      </c>
      <c r="R9">
        <v>572</v>
      </c>
      <c r="S9" s="11">
        <f t="shared" si="0"/>
        <v>0.67540716596121908</v>
      </c>
      <c r="T9" s="11">
        <f t="shared" si="1"/>
        <v>0.4640664302973882</v>
      </c>
      <c r="U9" s="11">
        <f t="shared" si="2"/>
        <v>0.69302338455382273</v>
      </c>
      <c r="V9" s="11">
        <f t="shared" si="3"/>
        <v>0.80280651057555197</v>
      </c>
    </row>
    <row r="10" spans="1:22" x14ac:dyDescent="0.3">
      <c r="A10">
        <v>580</v>
      </c>
      <c r="B10">
        <v>24</v>
      </c>
      <c r="C10">
        <v>0.44432717799349197</v>
      </c>
      <c r="D10">
        <v>0.23357917470995801</v>
      </c>
      <c r="E10">
        <v>0.138969503384855</v>
      </c>
      <c r="F10">
        <v>0.141134979526959</v>
      </c>
      <c r="G10">
        <v>0.57154918017432099</v>
      </c>
      <c r="H10">
        <v>0.48309251095069999</v>
      </c>
      <c r="I10">
        <v>0.57727956350527498</v>
      </c>
      <c r="J10">
        <v>0.21322782862541501</v>
      </c>
      <c r="K10">
        <v>0.51016433561701902</v>
      </c>
      <c r="L10">
        <v>0.39517362976866399</v>
      </c>
      <c r="M10">
        <v>0.52416456313514104</v>
      </c>
      <c r="N10">
        <v>0.83095765381231901</v>
      </c>
      <c r="O10">
        <v>0.72191442235437098</v>
      </c>
      <c r="P10">
        <v>0.53744296673076397</v>
      </c>
      <c r="Q10">
        <v>0.80498932130384804</v>
      </c>
      <c r="R10">
        <v>580</v>
      </c>
      <c r="S10" s="11">
        <f t="shared" si="0"/>
        <v>0.47519778743954011</v>
      </c>
      <c r="T10" s="11">
        <f t="shared" si="1"/>
        <v>0.239502708903816</v>
      </c>
      <c r="U10" s="11">
        <f t="shared" si="2"/>
        <v>0.45841450810689904</v>
      </c>
      <c r="V10" s="11">
        <f t="shared" si="3"/>
        <v>0.65361990150814875</v>
      </c>
    </row>
    <row r="11" spans="1:22" x14ac:dyDescent="0.3">
      <c r="A11">
        <v>582</v>
      </c>
      <c r="B11">
        <v>32</v>
      </c>
      <c r="C11">
        <v>0.66472484329034398</v>
      </c>
      <c r="D11">
        <v>0.36272768555917001</v>
      </c>
      <c r="E11">
        <v>0.624631785433305</v>
      </c>
      <c r="F11">
        <v>0.31872473285583502</v>
      </c>
      <c r="G11">
        <v>0.76248411329600196</v>
      </c>
      <c r="H11">
        <v>0.83144131000191801</v>
      </c>
      <c r="I11">
        <v>0.76771793831475199</v>
      </c>
      <c r="J11">
        <v>0.653188355020903</v>
      </c>
      <c r="K11">
        <v>0.53122377070037496</v>
      </c>
      <c r="L11">
        <v>0.69543710575138495</v>
      </c>
      <c r="M11">
        <v>0.83151992763459703</v>
      </c>
      <c r="N11">
        <v>0.82203651133845002</v>
      </c>
      <c r="O11">
        <v>0.88679870906010605</v>
      </c>
      <c r="P11">
        <v>0.72547458089332895</v>
      </c>
      <c r="Q11">
        <v>0.89950952050870003</v>
      </c>
      <c r="R11">
        <v>582</v>
      </c>
      <c r="S11" s="11">
        <f t="shared" si="0"/>
        <v>0.69184272597727792</v>
      </c>
      <c r="T11" s="11">
        <f t="shared" si="1"/>
        <v>0.49270226178466348</v>
      </c>
      <c r="U11" s="11">
        <f t="shared" si="2"/>
        <v>0.70691543218088915</v>
      </c>
      <c r="V11" s="11">
        <f t="shared" si="3"/>
        <v>0.81645743223162048</v>
      </c>
    </row>
    <row r="12" spans="1:22" x14ac:dyDescent="0.3">
      <c r="A12">
        <v>584</v>
      </c>
      <c r="B12">
        <v>24</v>
      </c>
      <c r="C12">
        <v>0.73934247931820596</v>
      </c>
      <c r="D12">
        <v>0.73621790199253301</v>
      </c>
      <c r="E12">
        <v>0.31004924356056601</v>
      </c>
      <c r="F12">
        <v>2.1369870013494802E-2</v>
      </c>
      <c r="G12">
        <v>0.87781606594782702</v>
      </c>
      <c r="H12">
        <v>0.75182653499335395</v>
      </c>
      <c r="I12">
        <v>0.78204548326296097</v>
      </c>
      <c r="J12">
        <v>0.78763317634934005</v>
      </c>
      <c r="K12">
        <v>0.76321939628916902</v>
      </c>
      <c r="L12">
        <v>0.65014988552308295</v>
      </c>
      <c r="M12">
        <v>0.87505121854392198</v>
      </c>
      <c r="N12">
        <v>0.94732894810762003</v>
      </c>
      <c r="O12">
        <v>0.88824318152620996</v>
      </c>
      <c r="P12">
        <v>0.89317369061226703</v>
      </c>
      <c r="Q12">
        <v>0.97170498932305305</v>
      </c>
      <c r="R12">
        <v>584</v>
      </c>
      <c r="S12" s="11">
        <f t="shared" si="0"/>
        <v>0.73301147102424047</v>
      </c>
      <c r="T12" s="11">
        <f t="shared" si="1"/>
        <v>0.45174487372119992</v>
      </c>
      <c r="U12" s="11">
        <f t="shared" si="2"/>
        <v>0.76878175706095553</v>
      </c>
      <c r="V12" s="11">
        <f t="shared" si="3"/>
        <v>0.90094925969750472</v>
      </c>
    </row>
    <row r="13" spans="1:22" x14ac:dyDescent="0.3">
      <c r="A13">
        <v>585</v>
      </c>
      <c r="B13">
        <v>24</v>
      </c>
      <c r="C13">
        <v>0.55281806873945505</v>
      </c>
      <c r="D13">
        <v>0.53262754497249598</v>
      </c>
      <c r="E13">
        <v>0.39151928289462301</v>
      </c>
      <c r="F13">
        <v>0.367525504225866</v>
      </c>
      <c r="G13">
        <v>0.62246776852087304</v>
      </c>
      <c r="H13">
        <v>0.62208220683441195</v>
      </c>
      <c r="I13">
        <v>0.76874059963280805</v>
      </c>
      <c r="J13">
        <v>0.54359954079814699</v>
      </c>
      <c r="K13">
        <v>0.79909872851350405</v>
      </c>
      <c r="L13">
        <v>0.72427394315536797</v>
      </c>
      <c r="M13">
        <v>0.76970471687573405</v>
      </c>
      <c r="N13">
        <v>0.85518060146559105</v>
      </c>
      <c r="O13">
        <v>0.83050251667988295</v>
      </c>
      <c r="P13">
        <v>0.84973270507335896</v>
      </c>
      <c r="Q13">
        <v>0.86407893863723995</v>
      </c>
      <c r="R13">
        <v>585</v>
      </c>
      <c r="S13" s="11">
        <f t="shared" si="0"/>
        <v>0.67293017780129061</v>
      </c>
      <c r="T13" s="11">
        <f t="shared" si="1"/>
        <v>0.46112260020811002</v>
      </c>
      <c r="U13" s="11">
        <f t="shared" si="2"/>
        <v>0.68004379790918534</v>
      </c>
      <c r="V13" s="11">
        <f t="shared" si="3"/>
        <v>0.82628013502364173</v>
      </c>
    </row>
    <row r="14" spans="1:22" x14ac:dyDescent="0.3">
      <c r="A14">
        <v>839</v>
      </c>
      <c r="B14">
        <v>24</v>
      </c>
      <c r="C14">
        <v>0.451812396433798</v>
      </c>
      <c r="D14">
        <v>0.36830701360550999</v>
      </c>
      <c r="E14">
        <v>0.793882486789252</v>
      </c>
      <c r="F14">
        <v>9.7064522963158407E-3</v>
      </c>
      <c r="G14">
        <v>0.50807405791930604</v>
      </c>
      <c r="H14">
        <v>0.79282732136511702</v>
      </c>
      <c r="I14">
        <v>0.60366300458619604</v>
      </c>
      <c r="J14">
        <v>0.83516454308146304</v>
      </c>
      <c r="K14">
        <v>0.60732993457601403</v>
      </c>
      <c r="L14">
        <v>0.91987946365928897</v>
      </c>
      <c r="M14">
        <v>0.83142961263501003</v>
      </c>
      <c r="N14">
        <v>0.83003221800093996</v>
      </c>
      <c r="O14">
        <v>0.93135421680199604</v>
      </c>
      <c r="P14">
        <v>0.91302506933862204</v>
      </c>
      <c r="Q14">
        <v>0.91730928730160699</v>
      </c>
      <c r="R14">
        <v>839</v>
      </c>
      <c r="S14" s="11">
        <f t="shared" si="0"/>
        <v>0.68758647189269573</v>
      </c>
      <c r="T14" s="11">
        <f t="shared" si="1"/>
        <v>0.40592708728121896</v>
      </c>
      <c r="U14" s="11">
        <f t="shared" si="2"/>
        <v>0.71115638753123089</v>
      </c>
      <c r="V14" s="11">
        <f t="shared" si="3"/>
        <v>0.87646027919414204</v>
      </c>
    </row>
    <row r="15" spans="1:22" x14ac:dyDescent="0.3">
      <c r="A15">
        <v>845</v>
      </c>
      <c r="B15">
        <v>32</v>
      </c>
      <c r="C15">
        <v>0.68089088425409905</v>
      </c>
      <c r="D15">
        <v>0.76953440273865903</v>
      </c>
      <c r="E15">
        <v>0.86979046764990497</v>
      </c>
      <c r="F15">
        <v>0.105373992046457</v>
      </c>
      <c r="G15">
        <v>0.84148371677037503</v>
      </c>
      <c r="H15">
        <v>0.88639098238465797</v>
      </c>
      <c r="I15">
        <v>0.76113040334580995</v>
      </c>
      <c r="J15">
        <v>0.89308976011305097</v>
      </c>
      <c r="K15">
        <v>0.83028939966575099</v>
      </c>
      <c r="L15">
        <v>0.92137027873982502</v>
      </c>
      <c r="M15">
        <v>0.89056325982195195</v>
      </c>
      <c r="N15">
        <v>0.90380814946854204</v>
      </c>
      <c r="O15">
        <v>0.93123654474786299</v>
      </c>
      <c r="P15">
        <v>0.94505977107153305</v>
      </c>
      <c r="Q15">
        <v>0.95351618600264199</v>
      </c>
      <c r="R15">
        <v>845</v>
      </c>
      <c r="S15" s="11">
        <f t="shared" si="0"/>
        <v>0.81223521325474135</v>
      </c>
      <c r="T15" s="11">
        <f t="shared" si="1"/>
        <v>0.60639743667228008</v>
      </c>
      <c r="U15" s="11">
        <f t="shared" si="2"/>
        <v>0.85562575683657849</v>
      </c>
      <c r="V15" s="11">
        <f t="shared" si="3"/>
        <v>0.91766693127747245</v>
      </c>
    </row>
    <row r="16" spans="1:22" ht="15" thickBot="1" x14ac:dyDescent="0.35">
      <c r="A16">
        <v>854</v>
      </c>
      <c r="B16">
        <v>24</v>
      </c>
      <c r="C16">
        <v>0.61093304104214197</v>
      </c>
      <c r="D16">
        <v>0.15408054442653701</v>
      </c>
      <c r="E16">
        <v>0.174510568757202</v>
      </c>
      <c r="F16">
        <v>0.12860215518769599</v>
      </c>
      <c r="G16">
        <v>0.65353657931129405</v>
      </c>
      <c r="H16">
        <v>0.589392035061167</v>
      </c>
      <c r="I16">
        <v>0.74398495591693803</v>
      </c>
      <c r="J16">
        <v>0.34729852147955398</v>
      </c>
      <c r="K16">
        <v>0.48576207822414103</v>
      </c>
      <c r="L16">
        <v>0.41327042376074202</v>
      </c>
      <c r="M16">
        <v>0.72083818546224898</v>
      </c>
      <c r="N16">
        <v>0.793781848469162</v>
      </c>
      <c r="O16">
        <v>0.74798992771543804</v>
      </c>
      <c r="P16">
        <v>0.71369583051207297</v>
      </c>
      <c r="Q16">
        <v>0.84164427977654099</v>
      </c>
      <c r="R16">
        <v>854</v>
      </c>
      <c r="S16" s="11">
        <f t="shared" si="0"/>
        <v>0.54128806500685833</v>
      </c>
      <c r="T16" s="11">
        <f t="shared" si="1"/>
        <v>0.26703157735339422</v>
      </c>
      <c r="U16" s="11">
        <f t="shared" si="2"/>
        <v>0.53887409895897265</v>
      </c>
      <c r="V16" s="11">
        <f t="shared" si="3"/>
        <v>0.74407644803973039</v>
      </c>
    </row>
    <row r="17" spans="1:22" ht="15" thickBot="1" x14ac:dyDescent="0.35">
      <c r="A17" t="s">
        <v>20</v>
      </c>
      <c r="C17" s="13">
        <f>AVERAGE(C3:C16)</f>
        <v>0.59916816618480151</v>
      </c>
      <c r="D17" s="14">
        <f>AVERAGE(D3:D16)</f>
        <v>0.46489193916128874</v>
      </c>
      <c r="E17" s="14">
        <f>AVERAGE(E3:E16)</f>
        <v>0.53969503998943036</v>
      </c>
      <c r="F17" s="15">
        <f>AVERAGE(F3:F16)</f>
        <v>0.17782971517692583</v>
      </c>
      <c r="G17" s="13">
        <f t="shared" ref="G17:Q17" si="4">AVERAGE(G3:G16)</f>
        <v>0.72172872763212326</v>
      </c>
      <c r="H17" s="14">
        <f t="shared" si="4"/>
        <v>0.7556882806825842</v>
      </c>
      <c r="I17" s="14">
        <f t="shared" si="4"/>
        <v>0.71594901784932985</v>
      </c>
      <c r="J17" s="14">
        <f t="shared" si="4"/>
        <v>0.65981891906189793</v>
      </c>
      <c r="K17" s="14">
        <f t="shared" si="4"/>
        <v>0.63220685585080705</v>
      </c>
      <c r="L17" s="15">
        <f t="shared" si="4"/>
        <v>0.70911243839586846</v>
      </c>
      <c r="M17" s="13">
        <f t="shared" si="4"/>
        <v>0.79517289056785767</v>
      </c>
      <c r="N17" s="14">
        <f t="shared" si="4"/>
        <v>0.86614231544493592</v>
      </c>
      <c r="O17" s="14">
        <f t="shared" si="4"/>
        <v>0.88153251105763919</v>
      </c>
      <c r="P17" s="15">
        <f t="shared" si="4"/>
        <v>0.83432283664361429</v>
      </c>
      <c r="Q17" s="19">
        <f t="shared" si="4"/>
        <v>0.91081422743461793</v>
      </c>
      <c r="S17" s="19">
        <f>AVERAGE(C17:Q17)</f>
        <v>0.68427159207558153</v>
      </c>
      <c r="T17" s="19">
        <f>AVERAGE(C17:F17)</f>
        <v>0.44539621512811162</v>
      </c>
      <c r="U17" s="19">
        <f>AVERAGE(G17:L17)</f>
        <v>0.69908403991210177</v>
      </c>
      <c r="V17" s="19">
        <f>AVERAGE(M17:P17)</f>
        <v>0.84429263842851177</v>
      </c>
    </row>
    <row r="18" spans="1:22" x14ac:dyDescent="0.3">
      <c r="A18" t="s">
        <v>35</v>
      </c>
      <c r="B18" t="s">
        <v>28</v>
      </c>
      <c r="C18">
        <f>MAX(C3:C16)-MIN(C3:C16)</f>
        <v>0.31118196390112307</v>
      </c>
      <c r="D18">
        <f>MAX(D3:D16)-MIN(D3:D16)</f>
        <v>0.61545385831212207</v>
      </c>
      <c r="E18">
        <f>MAX(E3:E16)-MIN(E3:E16)</f>
        <v>0.87124394809328531</v>
      </c>
      <c r="F18">
        <f>MAX(F3:F16)-MIN(F3:F16)</f>
        <v>0.41771707668257319</v>
      </c>
      <c r="G18">
        <f t="shared" ref="G18:Q18" si="5">MAX(G3:G16)-MIN(G3:G16)</f>
        <v>0.42703346342374993</v>
      </c>
      <c r="H18">
        <f t="shared" si="5"/>
        <v>0.46689932452077704</v>
      </c>
      <c r="I18">
        <f t="shared" si="5"/>
        <v>0.31100860907934802</v>
      </c>
      <c r="J18">
        <f t="shared" si="5"/>
        <v>0.67986193148763596</v>
      </c>
      <c r="K18">
        <f t="shared" si="5"/>
        <v>0.44011316909993398</v>
      </c>
      <c r="L18">
        <f t="shared" si="5"/>
        <v>0.75588633885545797</v>
      </c>
      <c r="M18">
        <f t="shared" si="5"/>
        <v>0.44858330987777695</v>
      </c>
      <c r="N18">
        <f t="shared" si="5"/>
        <v>0.22206238519921895</v>
      </c>
      <c r="O18">
        <f t="shared" si="5"/>
        <v>0.26301252493947502</v>
      </c>
      <c r="P18">
        <f t="shared" si="5"/>
        <v>0.42505861216117102</v>
      </c>
      <c r="Q18">
        <f t="shared" si="5"/>
        <v>0.18650909879129896</v>
      </c>
      <c r="R18" s="18" t="s">
        <v>34</v>
      </c>
      <c r="S18">
        <f t="shared" ref="S18:V18" si="6">MAX(S3:S16)-MIN(S3:S16)</f>
        <v>0.33949560506141385</v>
      </c>
      <c r="T18">
        <f t="shared" si="6"/>
        <v>0.41516227746775947</v>
      </c>
      <c r="U18">
        <f t="shared" si="6"/>
        <v>0.39721124872967944</v>
      </c>
      <c r="V18">
        <f t="shared" si="6"/>
        <v>0.3050210705280112</v>
      </c>
    </row>
    <row r="21" spans="1:22" x14ac:dyDescent="0.3">
      <c r="A21" t="s">
        <v>33</v>
      </c>
      <c r="B21" t="s">
        <v>28</v>
      </c>
    </row>
    <row r="22" spans="1:22" ht="15" thickBot="1" x14ac:dyDescent="0.35">
      <c r="A22" t="s">
        <v>0</v>
      </c>
      <c r="C22" t="s">
        <v>1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13</v>
      </c>
      <c r="L22" t="s">
        <v>14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</row>
    <row r="23" spans="1:22" ht="15" thickBot="1" x14ac:dyDescent="0.35">
      <c r="A23">
        <v>242</v>
      </c>
      <c r="B23" s="13"/>
      <c r="C23">
        <v>399.95439056789502</v>
      </c>
      <c r="D23">
        <v>423.85663145196298</v>
      </c>
      <c r="E23">
        <v>411.98458754222298</v>
      </c>
      <c r="F23">
        <v>427.185378801186</v>
      </c>
      <c r="G23">
        <v>362.23181233154202</v>
      </c>
      <c r="H23">
        <v>353.89435815356899</v>
      </c>
      <c r="I23">
        <v>383.55050870681902</v>
      </c>
      <c r="J23">
        <v>415.08068420627302</v>
      </c>
      <c r="K23">
        <v>406.24185700627999</v>
      </c>
      <c r="L23">
        <v>390.50263399602301</v>
      </c>
      <c r="M23">
        <v>343.39872928923398</v>
      </c>
      <c r="N23">
        <v>336.154302051586</v>
      </c>
      <c r="O23">
        <v>324.447592902466</v>
      </c>
      <c r="P23">
        <v>385.43850082695002</v>
      </c>
      <c r="Q23">
        <v>320.87358728412499</v>
      </c>
      <c r="R23" s="20"/>
      <c r="S23" s="20"/>
      <c r="T23" s="21"/>
    </row>
    <row r="24" spans="1:22" ht="15" thickBot="1" x14ac:dyDescent="0.35">
      <c r="A24">
        <v>246</v>
      </c>
      <c r="B24" s="13"/>
      <c r="C24">
        <v>395.82523009049203</v>
      </c>
      <c r="D24">
        <v>406.93367729351797</v>
      </c>
      <c r="E24">
        <v>388.60667447060899</v>
      </c>
      <c r="F24">
        <v>418.77494426546298</v>
      </c>
      <c r="G24">
        <v>379.67275286011102</v>
      </c>
      <c r="H24">
        <v>370.96992251556202</v>
      </c>
      <c r="I24">
        <v>394.82582098746701</v>
      </c>
      <c r="J24">
        <v>371.96979962162402</v>
      </c>
      <c r="K24">
        <v>408.74208683178603</v>
      </c>
      <c r="L24">
        <v>386.36761265121697</v>
      </c>
      <c r="M24">
        <v>380.28412961219601</v>
      </c>
      <c r="N24">
        <v>367.708873950167</v>
      </c>
      <c r="O24">
        <v>350.02261159472999</v>
      </c>
      <c r="P24">
        <v>359.39379641443202</v>
      </c>
      <c r="Q24">
        <v>362.60393531594798</v>
      </c>
      <c r="R24" s="20"/>
      <c r="S24" s="20"/>
      <c r="T24" s="21"/>
    </row>
    <row r="25" spans="1:22" ht="15" thickBot="1" x14ac:dyDescent="0.35">
      <c r="A25">
        <v>319</v>
      </c>
      <c r="B25" s="13"/>
      <c r="C25">
        <v>434.90913631592201</v>
      </c>
      <c r="D25">
        <v>446.81420011391998</v>
      </c>
      <c r="E25">
        <v>456.52900758877502</v>
      </c>
      <c r="F25">
        <v>454.94092263338899</v>
      </c>
      <c r="G25">
        <v>433.34206989176403</v>
      </c>
      <c r="H25">
        <v>423.084607263012</v>
      </c>
      <c r="I25">
        <v>434.74111048823499</v>
      </c>
      <c r="J25">
        <v>441.61960593585297</v>
      </c>
      <c r="K25">
        <v>440.92018990771402</v>
      </c>
      <c r="L25">
        <v>454.61900585109697</v>
      </c>
      <c r="M25">
        <v>418.620824201044</v>
      </c>
      <c r="N25">
        <v>413.99669643982901</v>
      </c>
      <c r="O25">
        <v>417.96787083101401</v>
      </c>
      <c r="P25">
        <v>434.79792383748401</v>
      </c>
      <c r="Q25">
        <v>414.01667307558398</v>
      </c>
      <c r="R25" s="20"/>
      <c r="S25" s="20"/>
      <c r="T25" s="21"/>
    </row>
    <row r="26" spans="1:22" ht="15" thickBot="1" x14ac:dyDescent="0.35">
      <c r="A26">
        <v>325</v>
      </c>
      <c r="B26" s="13"/>
      <c r="C26">
        <v>454.68238372317802</v>
      </c>
      <c r="D26">
        <v>467.30559816759398</v>
      </c>
      <c r="E26">
        <v>440.360263349847</v>
      </c>
      <c r="F26">
        <v>481.53513155749903</v>
      </c>
      <c r="G26">
        <v>439.27747500635797</v>
      </c>
      <c r="H26">
        <v>431.65404471997903</v>
      </c>
      <c r="I26">
        <v>446.613239299746</v>
      </c>
      <c r="J26">
        <v>435.03035564020701</v>
      </c>
      <c r="K26">
        <v>469.56356280243102</v>
      </c>
      <c r="L26">
        <v>433.70932592022302</v>
      </c>
      <c r="M26">
        <v>443.98860769008502</v>
      </c>
      <c r="N26">
        <v>436.05443957554701</v>
      </c>
      <c r="O26">
        <v>422.02068420218399</v>
      </c>
      <c r="P26">
        <v>424.32361973753001</v>
      </c>
      <c r="Q26">
        <v>442.50817280225402</v>
      </c>
      <c r="R26" s="20"/>
      <c r="S26" s="20"/>
      <c r="T26" s="21"/>
    </row>
    <row r="27" spans="1:22" ht="15" thickBot="1" x14ac:dyDescent="0.35">
      <c r="A27">
        <v>326</v>
      </c>
      <c r="B27" s="13"/>
      <c r="C27">
        <v>410.38074930569701</v>
      </c>
      <c r="D27">
        <v>410.25118325867498</v>
      </c>
      <c r="E27">
        <v>384.07868827424898</v>
      </c>
      <c r="F27">
        <v>440.05561454461002</v>
      </c>
      <c r="G27">
        <v>394.37941932847201</v>
      </c>
      <c r="H27">
        <v>383.91517295966503</v>
      </c>
      <c r="I27">
        <v>406.98306474659699</v>
      </c>
      <c r="J27">
        <v>387.492513012708</v>
      </c>
      <c r="K27">
        <v>399.504558924815</v>
      </c>
      <c r="L27">
        <v>361.42362444512401</v>
      </c>
      <c r="M27">
        <v>395.98903947988902</v>
      </c>
      <c r="N27">
        <v>382.08304319082299</v>
      </c>
      <c r="O27">
        <v>358.79059557494003</v>
      </c>
      <c r="P27">
        <v>356.35952159125401</v>
      </c>
      <c r="Q27">
        <v>376.78648209061703</v>
      </c>
      <c r="R27" s="20"/>
      <c r="S27" s="20"/>
      <c r="T27" s="21"/>
    </row>
    <row r="28" spans="1:22" ht="15" thickBot="1" x14ac:dyDescent="0.35">
      <c r="A28">
        <v>390</v>
      </c>
      <c r="B28" s="13"/>
      <c r="C28">
        <v>454.83470673267198</v>
      </c>
      <c r="D28">
        <v>460.797651907263</v>
      </c>
      <c r="E28">
        <v>452.98483435161501</v>
      </c>
      <c r="F28">
        <v>469.39564194659698</v>
      </c>
      <c r="G28">
        <v>446.80902427135999</v>
      </c>
      <c r="H28">
        <v>448.18807504624499</v>
      </c>
      <c r="I28">
        <v>434.42899054603203</v>
      </c>
      <c r="J28">
        <v>458.48650595591801</v>
      </c>
      <c r="K28">
        <v>450.86352457136599</v>
      </c>
      <c r="L28">
        <v>433.44719073126203</v>
      </c>
      <c r="M28">
        <v>458.85864303209303</v>
      </c>
      <c r="N28">
        <v>417.99857122051299</v>
      </c>
      <c r="O28">
        <v>416.95003553555</v>
      </c>
      <c r="P28">
        <v>435.05102427168401</v>
      </c>
      <c r="Q28">
        <v>432.127445843879</v>
      </c>
      <c r="R28" s="20"/>
      <c r="S28" s="20"/>
      <c r="T28" s="21"/>
    </row>
    <row r="29" spans="1:22" ht="15" thickBot="1" x14ac:dyDescent="0.35">
      <c r="A29">
        <v>572</v>
      </c>
      <c r="B29" s="13"/>
      <c r="C29">
        <v>418.75007263696801</v>
      </c>
      <c r="D29">
        <v>415.13284620906398</v>
      </c>
      <c r="E29">
        <v>402.82260632685899</v>
      </c>
      <c r="F29">
        <v>438.552735557132</v>
      </c>
      <c r="G29">
        <v>417.02750374172098</v>
      </c>
      <c r="H29">
        <v>408.64660561185201</v>
      </c>
      <c r="I29">
        <v>414.62887814162798</v>
      </c>
      <c r="J29">
        <v>408.293802087394</v>
      </c>
      <c r="K29">
        <v>409.19377545129402</v>
      </c>
      <c r="L29">
        <v>382.34869978379902</v>
      </c>
      <c r="M29">
        <v>419.02883512998199</v>
      </c>
      <c r="N29">
        <v>409.93926836562298</v>
      </c>
      <c r="O29">
        <v>385.475599751875</v>
      </c>
      <c r="P29">
        <v>383.76587977868201</v>
      </c>
      <c r="Q29">
        <v>394.37150517846101</v>
      </c>
      <c r="R29" s="20"/>
      <c r="S29" s="20"/>
      <c r="T29" s="21"/>
    </row>
    <row r="30" spans="1:22" ht="15" thickBot="1" x14ac:dyDescent="0.35">
      <c r="A30">
        <v>580</v>
      </c>
      <c r="B30" s="13"/>
      <c r="C30">
        <v>412.30785974529402</v>
      </c>
      <c r="D30">
        <v>422.59751503307399</v>
      </c>
      <c r="E30">
        <v>426.32226782136598</v>
      </c>
      <c r="F30">
        <v>426.24168702738598</v>
      </c>
      <c r="G30">
        <v>408.71144085257401</v>
      </c>
      <c r="H30">
        <v>414.71745563356501</v>
      </c>
      <c r="I30">
        <v>408.28056390336798</v>
      </c>
      <c r="J30">
        <v>428.159849106362</v>
      </c>
      <c r="K30">
        <v>412.99604877130503</v>
      </c>
      <c r="L30">
        <v>419.74393579355802</v>
      </c>
      <c r="M30">
        <v>420.99823838936402</v>
      </c>
      <c r="N30">
        <v>387.880708120875</v>
      </c>
      <c r="O30">
        <v>403.80965682115101</v>
      </c>
      <c r="P30">
        <v>420.09256769952401</v>
      </c>
      <c r="Q30">
        <v>407.20467402509001</v>
      </c>
      <c r="R30" s="20"/>
      <c r="S30" s="20"/>
      <c r="T30" s="21"/>
    </row>
    <row r="31" spans="1:22" ht="15" thickBot="1" x14ac:dyDescent="0.35">
      <c r="A31">
        <v>582</v>
      </c>
      <c r="B31" s="13"/>
      <c r="C31">
        <v>396.988201599467</v>
      </c>
      <c r="D31">
        <v>417.54005764479302</v>
      </c>
      <c r="E31">
        <v>400.602790134651</v>
      </c>
      <c r="F31">
        <v>419.67667765298302</v>
      </c>
      <c r="G31">
        <v>390.68095606531102</v>
      </c>
      <c r="H31">
        <v>379.70653958909401</v>
      </c>
      <c r="I31">
        <v>389.96792898383097</v>
      </c>
      <c r="J31">
        <v>402.79446998822101</v>
      </c>
      <c r="K31">
        <v>412.43746867124798</v>
      </c>
      <c r="L31">
        <v>398.63753534388098</v>
      </c>
      <c r="M31">
        <v>388.62173281106197</v>
      </c>
      <c r="N31">
        <v>390.37408261805001</v>
      </c>
      <c r="O31">
        <v>375.89693575064302</v>
      </c>
      <c r="P31">
        <v>404.24497697870999</v>
      </c>
      <c r="Q31">
        <v>386.83659301166699</v>
      </c>
      <c r="R31" s="20"/>
      <c r="S31" s="20"/>
      <c r="T31" s="21"/>
    </row>
    <row r="32" spans="1:22" ht="15" thickBot="1" x14ac:dyDescent="0.35">
      <c r="A32">
        <v>584</v>
      </c>
      <c r="B32" s="13"/>
      <c r="C32">
        <v>443.67130051301899</v>
      </c>
      <c r="D32">
        <v>444.05261288514498</v>
      </c>
      <c r="E32">
        <v>474.82051213549198</v>
      </c>
      <c r="F32">
        <v>486.00558540537702</v>
      </c>
      <c r="G32">
        <v>424.14924686824901</v>
      </c>
      <c r="H32">
        <v>446.82445940603299</v>
      </c>
      <c r="I32">
        <v>442.66952964181701</v>
      </c>
      <c r="J32">
        <v>441.83844732072998</v>
      </c>
      <c r="K32">
        <v>445.320652440218</v>
      </c>
      <c r="L32">
        <v>457.81251896050298</v>
      </c>
      <c r="M32">
        <v>433.79541158753801</v>
      </c>
      <c r="N32">
        <v>406.15259877764498</v>
      </c>
      <c r="O32">
        <v>430.22489453398902</v>
      </c>
      <c r="P32">
        <v>428.78102226879798</v>
      </c>
      <c r="Q32">
        <v>401.019426005105</v>
      </c>
      <c r="R32" s="20"/>
      <c r="S32" s="20"/>
      <c r="T32" s="21"/>
    </row>
    <row r="33" spans="1:20" ht="15" thickBot="1" x14ac:dyDescent="0.35">
      <c r="A33">
        <v>585</v>
      </c>
      <c r="B33" s="13"/>
      <c r="C33">
        <v>419.91324404917901</v>
      </c>
      <c r="D33">
        <v>421.32639512656903</v>
      </c>
      <c r="E33">
        <v>429.76923463579902</v>
      </c>
      <c r="F33">
        <v>431.00682421030899</v>
      </c>
      <c r="G33">
        <v>419.21903771373502</v>
      </c>
      <c r="H33">
        <v>419.25170162169798</v>
      </c>
      <c r="I33">
        <v>403.535328253155</v>
      </c>
      <c r="J33">
        <v>425.28990739951001</v>
      </c>
      <c r="K33">
        <v>399.03208265156201</v>
      </c>
      <c r="L33">
        <v>409.16309783230099</v>
      </c>
      <c r="M33">
        <v>412.33176368983698</v>
      </c>
      <c r="N33">
        <v>397.48776732444099</v>
      </c>
      <c r="O33">
        <v>402.52298781351402</v>
      </c>
      <c r="P33">
        <v>398.66947086677499</v>
      </c>
      <c r="Q33">
        <v>410.20955020119101</v>
      </c>
      <c r="R33" s="20"/>
      <c r="S33" s="20"/>
      <c r="T33" s="21"/>
    </row>
    <row r="34" spans="1:20" ht="15" thickBot="1" x14ac:dyDescent="0.35">
      <c r="A34">
        <v>839</v>
      </c>
      <c r="B34" s="13"/>
      <c r="C34">
        <v>439.621017106034</v>
      </c>
      <c r="D34">
        <v>444.158166688731</v>
      </c>
      <c r="E34">
        <v>408.31954152159898</v>
      </c>
      <c r="F34">
        <v>458.54530002997097</v>
      </c>
      <c r="G34">
        <v>440.87945655364501</v>
      </c>
      <c r="H34">
        <v>413.20663930195298</v>
      </c>
      <c r="I34">
        <v>433.96542989585498</v>
      </c>
      <c r="J34">
        <v>405.891282620916</v>
      </c>
      <c r="K34">
        <v>433.66798615840298</v>
      </c>
      <c r="L34">
        <v>382.80598532345601</v>
      </c>
      <c r="M34">
        <v>415.53838515599699</v>
      </c>
      <c r="N34">
        <v>415.80256146639601</v>
      </c>
      <c r="O34">
        <v>386.78978720219698</v>
      </c>
      <c r="P34">
        <v>394.36291418242803</v>
      </c>
      <c r="Q34">
        <v>407.49751381105301</v>
      </c>
      <c r="R34" s="20"/>
      <c r="S34" s="20"/>
      <c r="T34" s="21"/>
    </row>
    <row r="35" spans="1:20" ht="15" thickBot="1" x14ac:dyDescent="0.35">
      <c r="A35">
        <v>845</v>
      </c>
      <c r="B35" s="13"/>
      <c r="C35">
        <v>431.56391294446098</v>
      </c>
      <c r="D35">
        <v>421.15010490312301</v>
      </c>
      <c r="E35">
        <v>402.879491834124</v>
      </c>
      <c r="F35">
        <v>464.55183815432798</v>
      </c>
      <c r="G35">
        <v>413.89798794803397</v>
      </c>
      <c r="H35">
        <v>403.23896593852299</v>
      </c>
      <c r="I35">
        <v>427.01992269945998</v>
      </c>
      <c r="J35">
        <v>401.29422095583402</v>
      </c>
      <c r="K35">
        <v>416.08158199855302</v>
      </c>
      <c r="L35">
        <v>391.462546018159</v>
      </c>
      <c r="M35">
        <v>410.97176886700902</v>
      </c>
      <c r="N35">
        <v>406.84370401028002</v>
      </c>
      <c r="O35">
        <v>396.10219328652801</v>
      </c>
      <c r="P35">
        <v>388.92054264281899</v>
      </c>
      <c r="Q35">
        <v>398.32301259388601</v>
      </c>
      <c r="R35" s="20"/>
      <c r="S35" s="20"/>
      <c r="T35" s="21"/>
    </row>
    <row r="36" spans="1:20" ht="15" thickBot="1" x14ac:dyDescent="0.35">
      <c r="A36">
        <v>854</v>
      </c>
      <c r="B36" s="13"/>
      <c r="C36">
        <v>359.72499446179103</v>
      </c>
      <c r="D36">
        <v>384.57852051277399</v>
      </c>
      <c r="E36">
        <v>383.79619448163299</v>
      </c>
      <c r="F36">
        <v>385.52810424196099</v>
      </c>
      <c r="G36">
        <v>360.73751950802</v>
      </c>
      <c r="H36">
        <v>366.17309255217202</v>
      </c>
      <c r="I36">
        <v>351.05620634459899</v>
      </c>
      <c r="J36">
        <v>381.00448353415499</v>
      </c>
      <c r="K36">
        <v>373.374600984214</v>
      </c>
      <c r="L36">
        <v>377.59469649303901</v>
      </c>
      <c r="M36">
        <v>362.75610053468199</v>
      </c>
      <c r="N36">
        <v>353.06467660992502</v>
      </c>
      <c r="O36">
        <v>359.48177931791702</v>
      </c>
      <c r="P36">
        <v>363.56452233407799</v>
      </c>
      <c r="Q36">
        <v>359.36477796600298</v>
      </c>
      <c r="R36" s="20"/>
      <c r="S36" s="20"/>
      <c r="T36" s="21"/>
    </row>
  </sheetData>
  <mergeCells count="1">
    <mergeCell ref="S1:V1"/>
  </mergeCells>
  <conditionalFormatting sqref="B23:Q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Q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Q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Q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Q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Q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Q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Q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Q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Q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Q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Q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Q17 R18 S3:V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Q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02AA-B5E4-4974-A568-FFE8CB6C152C}">
  <dimension ref="A1:V36"/>
  <sheetViews>
    <sheetView zoomScale="80" zoomScaleNormal="80" workbookViewId="0">
      <pane xSplit="1" topLeftCell="B1" activePane="topRight" state="frozen"/>
      <selection activeCell="A5" sqref="A5"/>
      <selection pane="topRight" activeCell="C3" sqref="C3"/>
    </sheetView>
  </sheetViews>
  <sheetFormatPr defaultRowHeight="14.4" x14ac:dyDescent="0.3"/>
  <cols>
    <col min="1" max="1" width="13" bestFit="1" customWidth="1"/>
    <col min="2" max="2" width="9" bestFit="1" customWidth="1"/>
    <col min="4" max="4" width="10.109375" bestFit="1" customWidth="1"/>
    <col min="5" max="5" width="7.88671875" customWidth="1"/>
  </cols>
  <sheetData>
    <row r="1" spans="1:22" x14ac:dyDescent="0.3">
      <c r="A1" t="s">
        <v>30</v>
      </c>
      <c r="R1" t="s">
        <v>27</v>
      </c>
      <c r="S1" s="22" t="s">
        <v>26</v>
      </c>
      <c r="T1" s="22"/>
      <c r="U1" s="22"/>
      <c r="V1" s="22"/>
    </row>
    <row r="2" spans="1:22" ht="15" thickBot="1" x14ac:dyDescent="0.35">
      <c r="A2" t="s">
        <v>0</v>
      </c>
      <c r="C2" t="s">
        <v>1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0</v>
      </c>
      <c r="S2" t="s">
        <v>24</v>
      </c>
      <c r="T2" t="s">
        <v>21</v>
      </c>
      <c r="U2" t="s">
        <v>22</v>
      </c>
      <c r="V2" t="s">
        <v>23</v>
      </c>
    </row>
    <row r="3" spans="1:22" x14ac:dyDescent="0.3">
      <c r="A3">
        <v>242</v>
      </c>
      <c r="B3">
        <v>30</v>
      </c>
      <c r="C3" s="1">
        <v>0.69210000000000005</v>
      </c>
      <c r="D3" s="2">
        <v>0.52229999999999999</v>
      </c>
      <c r="E3" s="2">
        <v>0.67859999999999998</v>
      </c>
      <c r="F3" s="3">
        <v>0.34660000000000002</v>
      </c>
      <c r="G3" s="1">
        <v>0.86819999999999997</v>
      </c>
      <c r="H3" s="2">
        <v>0.90110000000000001</v>
      </c>
      <c r="I3" s="2">
        <v>0.82469999999999999</v>
      </c>
      <c r="J3" s="2">
        <v>0.60870000000000002</v>
      </c>
      <c r="K3" s="2">
        <v>0.72550000000000003</v>
      </c>
      <c r="L3" s="3">
        <v>0.75309999999999999</v>
      </c>
      <c r="M3" s="1">
        <v>0.85670000000000002</v>
      </c>
      <c r="N3" s="2">
        <v>0.94220000000000004</v>
      </c>
      <c r="O3" s="2">
        <v>0.95430000000000004</v>
      </c>
      <c r="P3" s="3">
        <v>0.78010000000000002</v>
      </c>
      <c r="Q3" s="10">
        <v>0.93620000000000003</v>
      </c>
      <c r="R3">
        <v>242</v>
      </c>
      <c r="S3" s="10">
        <f>AVERAGE(C3:Q3)</f>
        <v>0.75935999999999992</v>
      </c>
      <c r="T3" s="10">
        <f>AVERAGE(C3:F3)</f>
        <v>0.55989999999999995</v>
      </c>
      <c r="U3" s="10">
        <f>AVERAGE(G3:L3)</f>
        <v>0.78021666666666667</v>
      </c>
      <c r="V3" s="10">
        <f>AVERAGE(M3:P3)</f>
        <v>0.88332500000000003</v>
      </c>
    </row>
    <row r="4" spans="1:22" x14ac:dyDescent="0.3">
      <c r="A4">
        <v>246</v>
      </c>
      <c r="B4">
        <v>32</v>
      </c>
      <c r="C4" s="4">
        <v>0.52790000000000004</v>
      </c>
      <c r="D4" s="16">
        <v>0.33200000000000002</v>
      </c>
      <c r="E4" s="16">
        <v>0.62329999999999997</v>
      </c>
      <c r="F4" s="6">
        <v>3.2899999999999999E-2</v>
      </c>
      <c r="G4" s="4">
        <v>0.75090000000000001</v>
      </c>
      <c r="H4" s="16">
        <v>0.78639999999999999</v>
      </c>
      <c r="I4" s="16">
        <v>0.55349999999999999</v>
      </c>
      <c r="J4" s="16">
        <v>0.4889</v>
      </c>
      <c r="K4" s="16">
        <v>0.3503</v>
      </c>
      <c r="L4" s="6">
        <v>0.4849</v>
      </c>
      <c r="M4" s="4">
        <v>0.77370000000000005</v>
      </c>
      <c r="N4" s="16">
        <v>0.82920000000000005</v>
      </c>
      <c r="O4" s="16">
        <v>0.85389999999999999</v>
      </c>
      <c r="P4" s="6">
        <v>0.57110000000000005</v>
      </c>
      <c r="Q4" s="11">
        <v>0.88449999999999995</v>
      </c>
      <c r="R4">
        <v>246</v>
      </c>
      <c r="S4" s="11">
        <f t="shared" ref="S4:S16" si="0">AVERAGE(C4:Q4)</f>
        <v>0.58955999999999997</v>
      </c>
      <c r="T4" s="11">
        <f t="shared" ref="T4:T16" si="1">AVERAGE(C4:F4)</f>
        <v>0.379025</v>
      </c>
      <c r="U4" s="11">
        <f t="shared" ref="U4:U16" si="2">AVERAGE(G4:L4)</f>
        <v>0.56915000000000004</v>
      </c>
      <c r="V4" s="11">
        <f t="shared" ref="V4:V16" si="3">AVERAGE(M4:P4)</f>
        <v>0.75697499999999995</v>
      </c>
    </row>
    <row r="5" spans="1:22" x14ac:dyDescent="0.3">
      <c r="A5">
        <v>319</v>
      </c>
      <c r="B5">
        <v>30</v>
      </c>
      <c r="C5" s="4">
        <v>0.46579999999999999</v>
      </c>
      <c r="D5" s="16">
        <v>0.56999999999999995</v>
      </c>
      <c r="E5" s="16">
        <v>0.69179999999999997</v>
      </c>
      <c r="F5" s="6">
        <v>9.69E-2</v>
      </c>
      <c r="G5" s="4">
        <v>0.80820000000000003</v>
      </c>
      <c r="H5" s="16">
        <v>0.77190000000000003</v>
      </c>
      <c r="I5" s="16">
        <v>0.52590000000000003</v>
      </c>
      <c r="J5" s="16">
        <v>0.61839999999999995</v>
      </c>
      <c r="K5" s="16">
        <v>0.4592</v>
      </c>
      <c r="L5" s="6">
        <v>0.49830000000000002</v>
      </c>
      <c r="M5" s="4">
        <v>0.80759999999999998</v>
      </c>
      <c r="N5" s="16">
        <v>0.78</v>
      </c>
      <c r="O5" s="16">
        <v>0.76910000000000001</v>
      </c>
      <c r="P5" s="6">
        <v>0.6028</v>
      </c>
      <c r="Q5" s="11">
        <v>0.82540000000000002</v>
      </c>
      <c r="R5">
        <v>319</v>
      </c>
      <c r="S5" s="11">
        <f t="shared" si="0"/>
        <v>0.61941999999999997</v>
      </c>
      <c r="T5" s="11">
        <f t="shared" si="1"/>
        <v>0.456125</v>
      </c>
      <c r="U5" s="11">
        <f t="shared" si="2"/>
        <v>0.61364999999999992</v>
      </c>
      <c r="V5" s="11">
        <f t="shared" si="3"/>
        <v>0.73987500000000006</v>
      </c>
    </row>
    <row r="6" spans="1:22" x14ac:dyDescent="0.3">
      <c r="A6">
        <v>325</v>
      </c>
      <c r="B6">
        <v>24</v>
      </c>
      <c r="C6" s="4">
        <v>0.60340000000000005</v>
      </c>
      <c r="D6" s="16">
        <v>0.47970000000000002</v>
      </c>
      <c r="E6" s="16">
        <v>0.78779999999999994</v>
      </c>
      <c r="F6" s="6">
        <v>0.2054</v>
      </c>
      <c r="G6" s="4">
        <v>0.82809999999999995</v>
      </c>
      <c r="H6" s="16">
        <v>0.81159999999999999</v>
      </c>
      <c r="I6" s="16">
        <v>0.621</v>
      </c>
      <c r="J6" s="16">
        <v>0.66339999999999999</v>
      </c>
      <c r="K6" s="16">
        <v>0.43819999999999998</v>
      </c>
      <c r="L6" s="6">
        <v>0.54330000000000001</v>
      </c>
      <c r="M6" s="4">
        <v>0.83730000000000004</v>
      </c>
      <c r="N6" s="16">
        <v>0.77080000000000004</v>
      </c>
      <c r="O6" s="16">
        <v>0.81379999999999997</v>
      </c>
      <c r="P6" s="6">
        <v>0.63560000000000005</v>
      </c>
      <c r="Q6" s="11">
        <v>0.84930000000000005</v>
      </c>
      <c r="R6">
        <v>325</v>
      </c>
      <c r="S6" s="11">
        <f t="shared" si="0"/>
        <v>0.65924666666666665</v>
      </c>
      <c r="T6" s="11">
        <f t="shared" si="1"/>
        <v>0.51907499999999995</v>
      </c>
      <c r="U6" s="11">
        <f t="shared" si="2"/>
        <v>0.65093333333333336</v>
      </c>
      <c r="V6" s="11">
        <f t="shared" si="3"/>
        <v>0.76437500000000003</v>
      </c>
    </row>
    <row r="7" spans="1:22" x14ac:dyDescent="0.3">
      <c r="A7">
        <v>326</v>
      </c>
      <c r="B7">
        <v>32</v>
      </c>
      <c r="C7" s="4">
        <v>0.68920000000000003</v>
      </c>
      <c r="D7" s="16">
        <v>0.6905</v>
      </c>
      <c r="E7" s="16">
        <v>0.86339999999999995</v>
      </c>
      <c r="F7" s="6">
        <v>0.21440000000000001</v>
      </c>
      <c r="G7" s="4">
        <v>0.84740000000000004</v>
      </c>
      <c r="H7" s="16">
        <v>0.86729999999999996</v>
      </c>
      <c r="I7" s="16">
        <v>0.54630000000000001</v>
      </c>
      <c r="J7" s="16">
        <v>0.80059999999999998</v>
      </c>
      <c r="K7" s="16">
        <v>0.65410000000000001</v>
      </c>
      <c r="L7" s="6">
        <v>0.68689999999999996</v>
      </c>
      <c r="M7" s="4">
        <v>0.87280000000000002</v>
      </c>
      <c r="N7" s="16">
        <v>0.79859999999999998</v>
      </c>
      <c r="O7" s="16">
        <v>0.8075</v>
      </c>
      <c r="P7" s="6">
        <v>0.84240000000000004</v>
      </c>
      <c r="Q7" s="11">
        <v>0.89400000000000002</v>
      </c>
      <c r="R7">
        <v>326</v>
      </c>
      <c r="S7" s="11">
        <f t="shared" si="0"/>
        <v>0.73835999999999991</v>
      </c>
      <c r="T7" s="11">
        <f t="shared" si="1"/>
        <v>0.614375</v>
      </c>
      <c r="U7" s="11">
        <f t="shared" si="2"/>
        <v>0.73376666666666679</v>
      </c>
      <c r="V7" s="11">
        <f t="shared" si="3"/>
        <v>0.83032499999999998</v>
      </c>
    </row>
    <row r="8" spans="1:22" x14ac:dyDescent="0.3">
      <c r="A8">
        <v>390</v>
      </c>
      <c r="B8">
        <v>28</v>
      </c>
      <c r="C8" s="4">
        <v>0.67479999999999996</v>
      </c>
      <c r="D8" s="16">
        <v>0.61129999999999995</v>
      </c>
      <c r="E8" s="16">
        <v>0.64510000000000001</v>
      </c>
      <c r="F8" s="6">
        <v>0.4163</v>
      </c>
      <c r="G8" s="4">
        <v>0.76319999999999999</v>
      </c>
      <c r="H8" s="16">
        <v>0.73140000000000005</v>
      </c>
      <c r="I8" s="16">
        <v>0.81299999999999994</v>
      </c>
      <c r="J8" s="16">
        <v>0.67459999999999998</v>
      </c>
      <c r="K8" s="16">
        <v>0.72319999999999995</v>
      </c>
      <c r="L8" s="6">
        <v>0.78639999999999999</v>
      </c>
      <c r="M8" s="4">
        <v>0.74239999999999995</v>
      </c>
      <c r="N8" s="16">
        <v>0.92030000000000001</v>
      </c>
      <c r="O8" s="16">
        <v>0.92930000000000001</v>
      </c>
      <c r="P8" s="6">
        <v>0.85170000000000001</v>
      </c>
      <c r="Q8" s="11">
        <v>0.92569999999999997</v>
      </c>
      <c r="R8">
        <v>390</v>
      </c>
      <c r="S8" s="11">
        <f t="shared" si="0"/>
        <v>0.7472466666666665</v>
      </c>
      <c r="T8" s="11">
        <f t="shared" si="1"/>
        <v>0.58687499999999992</v>
      </c>
      <c r="U8" s="11">
        <f t="shared" si="2"/>
        <v>0.74863333333333326</v>
      </c>
      <c r="V8" s="11">
        <f t="shared" si="3"/>
        <v>0.86092500000000005</v>
      </c>
    </row>
    <row r="9" spans="1:22" x14ac:dyDescent="0.3">
      <c r="A9">
        <v>572</v>
      </c>
      <c r="B9">
        <v>23</v>
      </c>
      <c r="C9" s="4">
        <v>0.7601</v>
      </c>
      <c r="D9" s="16">
        <v>0.67110000000000003</v>
      </c>
      <c r="E9" s="16">
        <v>0.77949999999999997</v>
      </c>
      <c r="F9" s="6">
        <v>-1.0500000000000001E-2</v>
      </c>
      <c r="G9" s="4">
        <v>0.78859999999999997</v>
      </c>
      <c r="H9" s="16">
        <v>0.84350000000000003</v>
      </c>
      <c r="I9" s="16">
        <v>0.35599999999999998</v>
      </c>
      <c r="J9" s="16">
        <v>0.74729999999999996</v>
      </c>
      <c r="K9" s="16">
        <v>0.40379999999999999</v>
      </c>
      <c r="L9" s="6">
        <v>0.42180000000000001</v>
      </c>
      <c r="M9" s="4">
        <v>0.81159999999999999</v>
      </c>
      <c r="N9" s="16">
        <v>0.66200000000000003</v>
      </c>
      <c r="O9" s="16">
        <v>0.70369999999999999</v>
      </c>
      <c r="P9" s="6">
        <v>0.70909999999999995</v>
      </c>
      <c r="Q9" s="11">
        <v>0.81679999999999997</v>
      </c>
      <c r="R9">
        <v>572</v>
      </c>
      <c r="S9" s="11">
        <f t="shared" si="0"/>
        <v>0.63096000000000008</v>
      </c>
      <c r="T9" s="11">
        <f t="shared" si="1"/>
        <v>0.55005000000000004</v>
      </c>
      <c r="U9" s="11">
        <f t="shared" si="2"/>
        <v>0.59350000000000003</v>
      </c>
      <c r="V9" s="11">
        <f t="shared" si="3"/>
        <v>0.72159999999999991</v>
      </c>
    </row>
    <row r="10" spans="1:22" x14ac:dyDescent="0.3">
      <c r="A10">
        <v>580</v>
      </c>
      <c r="B10">
        <v>23</v>
      </c>
      <c r="C10" s="4">
        <v>0.40899999999999997</v>
      </c>
      <c r="D10" s="16">
        <v>0.17960000000000001</v>
      </c>
      <c r="E10" s="16">
        <v>0.21790000000000001</v>
      </c>
      <c r="F10" s="6">
        <v>0.2676</v>
      </c>
      <c r="G10" s="4">
        <v>0.49340000000000001</v>
      </c>
      <c r="H10" s="16">
        <v>0.35799999999999998</v>
      </c>
      <c r="I10" s="16">
        <v>0.5554</v>
      </c>
      <c r="J10" s="16">
        <v>0.24129999999999999</v>
      </c>
      <c r="K10" s="16">
        <v>0.52659999999999996</v>
      </c>
      <c r="L10" s="6">
        <v>0.68489999999999995</v>
      </c>
      <c r="M10" s="4">
        <v>0.35170000000000001</v>
      </c>
      <c r="N10" s="16">
        <v>0.77949999999999997</v>
      </c>
      <c r="O10" s="16">
        <v>0.81069999999999998</v>
      </c>
      <c r="P10" s="6">
        <v>0.6331</v>
      </c>
      <c r="Q10" s="11">
        <v>0.745</v>
      </c>
      <c r="R10">
        <v>580</v>
      </c>
      <c r="S10" s="11">
        <f t="shared" si="0"/>
        <v>0.48357999999999995</v>
      </c>
      <c r="T10" s="11">
        <f t="shared" si="1"/>
        <v>0.26852500000000001</v>
      </c>
      <c r="U10" s="11">
        <f t="shared" si="2"/>
        <v>0.47659999999999997</v>
      </c>
      <c r="V10" s="11">
        <f t="shared" si="3"/>
        <v>0.64375000000000004</v>
      </c>
    </row>
    <row r="11" spans="1:22" x14ac:dyDescent="0.3">
      <c r="A11">
        <v>582</v>
      </c>
      <c r="B11">
        <v>32</v>
      </c>
      <c r="C11" s="4">
        <v>0.66469999999999996</v>
      </c>
      <c r="D11" s="16">
        <v>0.36270000000000002</v>
      </c>
      <c r="E11" s="16">
        <v>0.62460000000000004</v>
      </c>
      <c r="F11" s="6">
        <v>0.31869999999999998</v>
      </c>
      <c r="G11" s="4">
        <v>0.77300000000000002</v>
      </c>
      <c r="H11" s="16">
        <v>0.82330000000000003</v>
      </c>
      <c r="I11" s="16">
        <v>0.73029999999999995</v>
      </c>
      <c r="J11" s="16">
        <v>0.52749999999999997</v>
      </c>
      <c r="K11" s="16">
        <v>0.51819999999999999</v>
      </c>
      <c r="L11" s="6">
        <v>0.63700000000000001</v>
      </c>
      <c r="M11" s="4">
        <v>0.8075</v>
      </c>
      <c r="N11" s="16">
        <v>0.82299999999999995</v>
      </c>
      <c r="O11" s="16">
        <v>0.85940000000000005</v>
      </c>
      <c r="P11" s="6">
        <v>0.63170000000000004</v>
      </c>
      <c r="Q11" s="11">
        <v>0.86229999999999996</v>
      </c>
      <c r="R11">
        <v>582</v>
      </c>
      <c r="S11" s="11">
        <f t="shared" si="0"/>
        <v>0.66426000000000007</v>
      </c>
      <c r="T11" s="11">
        <f t="shared" si="1"/>
        <v>0.49267500000000003</v>
      </c>
      <c r="U11" s="11">
        <f t="shared" si="2"/>
        <v>0.66821666666666657</v>
      </c>
      <c r="V11" s="11">
        <f t="shared" si="3"/>
        <v>0.78039999999999998</v>
      </c>
    </row>
    <row r="12" spans="1:22" x14ac:dyDescent="0.3">
      <c r="A12">
        <v>584</v>
      </c>
      <c r="B12">
        <v>24</v>
      </c>
      <c r="C12" s="4">
        <v>0.72729999999999995</v>
      </c>
      <c r="D12" s="16">
        <v>0.70489999999999997</v>
      </c>
      <c r="E12" s="16">
        <v>0.24809999999999999</v>
      </c>
      <c r="F12" s="6">
        <v>5.1900000000000002E-2</v>
      </c>
      <c r="G12" s="4">
        <v>0.87870000000000004</v>
      </c>
      <c r="H12" s="16">
        <v>0.45240000000000002</v>
      </c>
      <c r="I12" s="16">
        <v>0.6462</v>
      </c>
      <c r="J12" s="16">
        <v>0.5222</v>
      </c>
      <c r="K12" s="16">
        <v>0.60050000000000003</v>
      </c>
      <c r="L12" s="6">
        <v>0.25069999999999998</v>
      </c>
      <c r="M12" s="4">
        <v>0.65439999999999998</v>
      </c>
      <c r="N12" s="16">
        <v>0.9032</v>
      </c>
      <c r="O12" s="16">
        <v>0.42699999999999999</v>
      </c>
      <c r="P12" s="6">
        <v>0.49380000000000002</v>
      </c>
      <c r="Q12" s="11">
        <v>0.627</v>
      </c>
      <c r="R12">
        <v>584</v>
      </c>
      <c r="S12" s="11">
        <f t="shared" si="0"/>
        <v>0.54588666666666663</v>
      </c>
      <c r="T12" s="11">
        <f t="shared" si="1"/>
        <v>0.43304999999999999</v>
      </c>
      <c r="U12" s="11">
        <f t="shared" si="2"/>
        <v>0.55845000000000011</v>
      </c>
      <c r="V12" s="11">
        <f t="shared" si="3"/>
        <v>0.61959999999999993</v>
      </c>
    </row>
    <row r="13" spans="1:22" x14ac:dyDescent="0.3">
      <c r="A13">
        <v>585</v>
      </c>
      <c r="B13">
        <v>23</v>
      </c>
      <c r="C13" s="4">
        <v>0.49580000000000002</v>
      </c>
      <c r="D13" s="16">
        <v>0.62839999999999996</v>
      </c>
      <c r="E13" s="16">
        <v>0.78200000000000003</v>
      </c>
      <c r="F13" s="6">
        <v>0.33160000000000001</v>
      </c>
      <c r="G13" s="4">
        <v>0.70450000000000002</v>
      </c>
      <c r="H13" s="16">
        <v>0.77710000000000001</v>
      </c>
      <c r="I13" s="16">
        <v>0.68669999999999998</v>
      </c>
      <c r="J13" s="16">
        <v>0.74129999999999996</v>
      </c>
      <c r="K13" s="16">
        <v>0.77339999999999998</v>
      </c>
      <c r="L13" s="6">
        <v>0.78069999999999995</v>
      </c>
      <c r="M13" s="4">
        <v>0.78649999999999998</v>
      </c>
      <c r="N13" s="16">
        <v>0.85219999999999996</v>
      </c>
      <c r="O13" s="16">
        <v>0.86629999999999996</v>
      </c>
      <c r="P13" s="6">
        <v>0.81440000000000001</v>
      </c>
      <c r="Q13" s="11">
        <v>0.85829999999999995</v>
      </c>
      <c r="R13">
        <v>585</v>
      </c>
      <c r="S13" s="11">
        <f t="shared" si="0"/>
        <v>0.72528000000000004</v>
      </c>
      <c r="T13" s="11">
        <f t="shared" si="1"/>
        <v>0.55945</v>
      </c>
      <c r="U13" s="11">
        <f t="shared" si="2"/>
        <v>0.74394999999999989</v>
      </c>
      <c r="V13" s="11">
        <f t="shared" si="3"/>
        <v>0.82984999999999998</v>
      </c>
    </row>
    <row r="14" spans="1:22" x14ac:dyDescent="0.3">
      <c r="A14">
        <v>839</v>
      </c>
      <c r="B14">
        <v>24</v>
      </c>
      <c r="C14" s="4">
        <v>0.3296</v>
      </c>
      <c r="D14" s="16">
        <v>0.49370000000000003</v>
      </c>
      <c r="E14" s="16">
        <v>0.85589999999999999</v>
      </c>
      <c r="F14" s="6">
        <v>-1.84E-2</v>
      </c>
      <c r="G14" s="4">
        <v>0.56720000000000004</v>
      </c>
      <c r="H14" s="16">
        <v>0.62080000000000002</v>
      </c>
      <c r="I14" s="16">
        <v>0.37209999999999999</v>
      </c>
      <c r="J14" s="16">
        <v>0.70409999999999995</v>
      </c>
      <c r="K14" s="16">
        <v>0.43519999999999998</v>
      </c>
      <c r="L14" s="6">
        <v>0.41899999999999998</v>
      </c>
      <c r="M14" s="4">
        <v>0.69640000000000002</v>
      </c>
      <c r="N14" s="16">
        <v>0.75170000000000003</v>
      </c>
      <c r="O14" s="16">
        <v>0.71819999999999995</v>
      </c>
      <c r="P14" s="6">
        <v>0.78180000000000005</v>
      </c>
      <c r="Q14" s="11">
        <v>0.85319999999999996</v>
      </c>
      <c r="R14">
        <v>839</v>
      </c>
      <c r="S14" s="11">
        <f t="shared" si="0"/>
        <v>0.57203333333333328</v>
      </c>
      <c r="T14" s="11">
        <f t="shared" si="1"/>
        <v>0.41520000000000001</v>
      </c>
      <c r="U14" s="11">
        <f t="shared" si="2"/>
        <v>0.51973333333333338</v>
      </c>
      <c r="V14" s="11">
        <f t="shared" si="3"/>
        <v>0.73702500000000004</v>
      </c>
    </row>
    <row r="15" spans="1:22" x14ac:dyDescent="0.3">
      <c r="A15">
        <v>845</v>
      </c>
      <c r="B15">
        <v>32</v>
      </c>
      <c r="C15" s="4">
        <v>0.68089999999999995</v>
      </c>
      <c r="D15" s="16">
        <v>0.76949999999999996</v>
      </c>
      <c r="E15" s="5">
        <v>0.86980000000000002</v>
      </c>
      <c r="F15" s="6">
        <v>0.10539999999999999</v>
      </c>
      <c r="G15" s="4">
        <v>0.84619999999999995</v>
      </c>
      <c r="H15" s="16">
        <v>0.86419999999999997</v>
      </c>
      <c r="I15" s="16">
        <v>0.57999999999999996</v>
      </c>
      <c r="J15" s="16">
        <v>0.84799999999999998</v>
      </c>
      <c r="K15" s="16">
        <v>0.67769999999999997</v>
      </c>
      <c r="L15" s="6">
        <v>0.70020000000000004</v>
      </c>
      <c r="M15" s="4">
        <v>0.878</v>
      </c>
      <c r="N15" s="16">
        <v>0.85929999999999995</v>
      </c>
      <c r="O15" s="16">
        <v>0.85809999999999997</v>
      </c>
      <c r="P15" s="6">
        <v>0.86899999999999999</v>
      </c>
      <c r="Q15" s="11">
        <v>0.91349999999999998</v>
      </c>
      <c r="R15">
        <v>845</v>
      </c>
      <c r="S15" s="11">
        <f t="shared" si="0"/>
        <v>0.7546533333333334</v>
      </c>
      <c r="T15" s="11">
        <f t="shared" si="1"/>
        <v>0.60639999999999994</v>
      </c>
      <c r="U15" s="11">
        <f t="shared" si="2"/>
        <v>0.75271666666666659</v>
      </c>
      <c r="V15" s="11">
        <f t="shared" si="3"/>
        <v>0.86609999999999987</v>
      </c>
    </row>
    <row r="16" spans="1:22" ht="15" thickBot="1" x14ac:dyDescent="0.35">
      <c r="A16">
        <v>854</v>
      </c>
      <c r="B16">
        <v>23</v>
      </c>
      <c r="C16" s="7">
        <v>0.67920000000000003</v>
      </c>
      <c r="D16" s="8">
        <v>0.2097</v>
      </c>
      <c r="E16" s="8">
        <v>0.44579999999999997</v>
      </c>
      <c r="F16" s="9">
        <v>0.1401</v>
      </c>
      <c r="G16" s="7">
        <v>0.52829999999999999</v>
      </c>
      <c r="H16" s="8">
        <v>0.6421</v>
      </c>
      <c r="I16" s="8">
        <v>0.58979999999999999</v>
      </c>
      <c r="J16" s="8">
        <v>0.3211</v>
      </c>
      <c r="K16" s="8">
        <v>0.47410000000000002</v>
      </c>
      <c r="L16" s="9">
        <v>0.55649999999999999</v>
      </c>
      <c r="M16" s="7">
        <v>0.50549999999999995</v>
      </c>
      <c r="N16" s="8">
        <v>0.7349</v>
      </c>
      <c r="O16" s="8">
        <v>0.77700000000000002</v>
      </c>
      <c r="P16" s="9">
        <v>0.59899999999999998</v>
      </c>
      <c r="Q16" s="12">
        <v>0.72819999999999996</v>
      </c>
      <c r="R16">
        <v>854</v>
      </c>
      <c r="S16" s="11">
        <f t="shared" si="0"/>
        <v>0.5287533333333333</v>
      </c>
      <c r="T16" s="11">
        <f t="shared" si="1"/>
        <v>0.36870000000000003</v>
      </c>
      <c r="U16" s="11">
        <f t="shared" si="2"/>
        <v>0.51864999999999994</v>
      </c>
      <c r="V16" s="11">
        <f t="shared" si="3"/>
        <v>0.6540999999999999</v>
      </c>
    </row>
    <row r="17" spans="1:22" ht="15" thickBot="1" x14ac:dyDescent="0.35">
      <c r="A17" t="s">
        <v>20</v>
      </c>
      <c r="C17" s="13">
        <f>AVERAGE(C3:C16)</f>
        <v>0.59998571428571423</v>
      </c>
      <c r="D17" s="14">
        <f>AVERAGE(D3:D16)</f>
        <v>0.5161</v>
      </c>
      <c r="E17" s="14">
        <f>AVERAGE(E3:E16)</f>
        <v>0.65097142857142853</v>
      </c>
      <c r="F17" s="15">
        <f>AVERAGE(F3:F16)</f>
        <v>0.17849285714285715</v>
      </c>
      <c r="G17" s="13">
        <f>AVERAGE(G3:G16)</f>
        <v>0.74613571428571424</v>
      </c>
      <c r="H17" s="14">
        <f t="shared" ref="H17:Q17" si="4">AVERAGE(H3:H16)</f>
        <v>0.73222142857142836</v>
      </c>
      <c r="I17" s="14">
        <f t="shared" si="4"/>
        <v>0.60006428571428572</v>
      </c>
      <c r="J17" s="14">
        <f t="shared" si="4"/>
        <v>0.60767142857142853</v>
      </c>
      <c r="K17" s="14">
        <f t="shared" si="4"/>
        <v>0.55428571428571427</v>
      </c>
      <c r="L17" s="15">
        <f>AVERAGE(L3:L16)</f>
        <v>0.58597857142857124</v>
      </c>
      <c r="M17" s="13">
        <f t="shared" si="4"/>
        <v>0.74157857142857153</v>
      </c>
      <c r="N17" s="14">
        <f>AVERAGE(N3:N16)</f>
        <v>0.81477857142857135</v>
      </c>
      <c r="O17" s="14">
        <f t="shared" si="4"/>
        <v>0.79630714285714277</v>
      </c>
      <c r="P17" s="15">
        <f t="shared" si="4"/>
        <v>0.70111428571428569</v>
      </c>
      <c r="Q17" s="15">
        <f t="shared" si="4"/>
        <v>0.83709999999999984</v>
      </c>
      <c r="S17" s="19">
        <f>AVERAGE(C17:Q17)</f>
        <v>0.64418571428571425</v>
      </c>
      <c r="T17" s="19">
        <f>AVERAGE(C17:F17)</f>
        <v>0.48638749999999997</v>
      </c>
      <c r="U17" s="19">
        <f>AVERAGE(G17:L17)</f>
        <v>0.63772619047619028</v>
      </c>
      <c r="V17" s="19">
        <f>AVERAGE(M17:P17)</f>
        <v>0.76344464285714275</v>
      </c>
    </row>
    <row r="18" spans="1:22" x14ac:dyDescent="0.3">
      <c r="A18" t="s">
        <v>35</v>
      </c>
      <c r="B18" t="s">
        <v>27</v>
      </c>
      <c r="C18">
        <f>MAX(C3:C16)-MIN(C3:C16)</f>
        <v>0.43049999999999999</v>
      </c>
      <c r="D18">
        <f>MAX(D3:D16)-MIN(D3:D16)</f>
        <v>0.58989999999999998</v>
      </c>
      <c r="E18">
        <f>MAX(E3:E16)-MIN(E3:E16)</f>
        <v>0.65190000000000003</v>
      </c>
      <c r="F18">
        <f>MAX(F3:F16)-MIN(F3:F16)</f>
        <v>0.43469999999999998</v>
      </c>
      <c r="G18">
        <f t="shared" ref="G18:Q18" si="5">MAX(G3:G16)-MIN(G3:G16)</f>
        <v>0.38530000000000003</v>
      </c>
      <c r="H18">
        <f t="shared" si="5"/>
        <v>0.54310000000000003</v>
      </c>
      <c r="I18">
        <f t="shared" si="5"/>
        <v>0.46870000000000001</v>
      </c>
      <c r="J18">
        <f t="shared" si="5"/>
        <v>0.60670000000000002</v>
      </c>
      <c r="K18">
        <f t="shared" si="5"/>
        <v>0.42309999999999998</v>
      </c>
      <c r="L18">
        <f t="shared" si="5"/>
        <v>0.53570000000000007</v>
      </c>
      <c r="M18">
        <f t="shared" si="5"/>
        <v>0.52629999999999999</v>
      </c>
      <c r="N18">
        <f t="shared" si="5"/>
        <v>0.2802</v>
      </c>
      <c r="O18">
        <f t="shared" si="5"/>
        <v>0.5273000000000001</v>
      </c>
      <c r="P18">
        <f t="shared" si="5"/>
        <v>0.37519999999999998</v>
      </c>
      <c r="Q18">
        <f t="shared" si="5"/>
        <v>0.30920000000000003</v>
      </c>
      <c r="R18" s="18" t="s">
        <v>31</v>
      </c>
      <c r="S18">
        <f t="shared" ref="S18:V18" si="6">MAX(S3:S16)-MIN(S3:S16)</f>
        <v>0.27577999999999997</v>
      </c>
      <c r="T18">
        <f t="shared" si="6"/>
        <v>0.34584999999999999</v>
      </c>
      <c r="U18">
        <f t="shared" si="6"/>
        <v>0.3036166666666667</v>
      </c>
      <c r="V18">
        <f t="shared" si="6"/>
        <v>0.2637250000000001</v>
      </c>
    </row>
    <row r="21" spans="1:22" x14ac:dyDescent="0.3">
      <c r="A21" t="s">
        <v>29</v>
      </c>
      <c r="B21" t="s">
        <v>27</v>
      </c>
    </row>
    <row r="22" spans="1:22" ht="15" thickBot="1" x14ac:dyDescent="0.35">
      <c r="A22" t="s">
        <v>0</v>
      </c>
      <c r="B22" t="s">
        <v>5</v>
      </c>
      <c r="C22" t="s">
        <v>1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13</v>
      </c>
      <c r="L22" t="s">
        <v>14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36</v>
      </c>
      <c r="S22" t="s">
        <v>37</v>
      </c>
    </row>
    <row r="23" spans="1:22" ht="15" thickBot="1" x14ac:dyDescent="0.35">
      <c r="A23">
        <v>242</v>
      </c>
      <c r="B23" s="13">
        <v>315.09660000000002</v>
      </c>
      <c r="C23" s="14">
        <v>282.10559999999998</v>
      </c>
      <c r="D23" s="14">
        <v>295.28309999999999</v>
      </c>
      <c r="E23" s="14">
        <v>283.38979999999998</v>
      </c>
      <c r="F23" s="14">
        <v>304.67680000000001</v>
      </c>
      <c r="G23" s="14">
        <v>256.66230000000002</v>
      </c>
      <c r="H23" s="14">
        <v>248.0223</v>
      </c>
      <c r="I23" s="14">
        <v>265.2004</v>
      </c>
      <c r="J23" s="14">
        <v>289.29399999999998</v>
      </c>
      <c r="K23" s="14">
        <v>278.66379999999998</v>
      </c>
      <c r="L23" s="14">
        <v>275.47969999999998</v>
      </c>
      <c r="M23" s="14">
        <v>259.16980000000001</v>
      </c>
      <c r="N23" s="14">
        <v>231.91419999999999</v>
      </c>
      <c r="O23" s="14">
        <v>224.85390000000001</v>
      </c>
      <c r="P23" s="14">
        <v>272.00630000000001</v>
      </c>
      <c r="Q23" s="15">
        <v>234.8639</v>
      </c>
      <c r="R23" s="20">
        <f>(B23-MIN(B23:Q23))/B23</f>
        <v>0.28639693351181827</v>
      </c>
      <c r="S23" s="20">
        <f>(B23-Q23)/B23</f>
        <v>0.25462889793161847</v>
      </c>
      <c r="T23" s="21">
        <f>R23-S23</f>
        <v>3.1768035580199805E-2</v>
      </c>
    </row>
    <row r="24" spans="1:22" ht="15" thickBot="1" x14ac:dyDescent="0.35">
      <c r="A24">
        <v>246</v>
      </c>
      <c r="B24" s="13">
        <v>323.15089999999998</v>
      </c>
      <c r="C24" s="14">
        <v>301.54739999999998</v>
      </c>
      <c r="D24" s="14">
        <v>312.65589999999997</v>
      </c>
      <c r="E24" s="14">
        <v>294.32889999999998</v>
      </c>
      <c r="F24" s="14">
        <v>324.49709999999999</v>
      </c>
      <c r="G24" s="14">
        <v>281.09129999999999</v>
      </c>
      <c r="H24" s="14">
        <v>276.16719999999998</v>
      </c>
      <c r="I24" s="14">
        <v>299.76569999999998</v>
      </c>
      <c r="J24" s="14">
        <v>304.08679999999998</v>
      </c>
      <c r="K24" s="14">
        <v>311.76990000000001</v>
      </c>
      <c r="L24" s="14">
        <v>304.33640000000003</v>
      </c>
      <c r="M24" s="14">
        <v>278.02069999999998</v>
      </c>
      <c r="N24" s="14">
        <v>269.01760000000002</v>
      </c>
      <c r="O24" s="14">
        <v>246.01220000000001</v>
      </c>
      <c r="P24" s="14">
        <v>298.47579999999999</v>
      </c>
      <c r="Q24" s="15">
        <v>256.49610000000001</v>
      </c>
      <c r="R24" s="20">
        <f t="shared" ref="R24:R36" si="7">(B24-MIN(B24:Q24))/B24</f>
        <v>0.23870798441223581</v>
      </c>
      <c r="S24" s="20">
        <f t="shared" ref="S24:S36" si="8">(B24-Q24)/B24</f>
        <v>0.20626524636013693</v>
      </c>
      <c r="T24" s="21">
        <f t="shared" ref="T24:T36" si="9">R24-S24</f>
        <v>3.244273805209888E-2</v>
      </c>
    </row>
    <row r="25" spans="1:22" ht="15" thickBot="1" x14ac:dyDescent="0.35">
      <c r="A25">
        <v>319</v>
      </c>
      <c r="B25" s="13">
        <v>335.58199999999999</v>
      </c>
      <c r="C25" s="14">
        <v>318.55239999999998</v>
      </c>
      <c r="D25" s="14">
        <v>312.61040000000003</v>
      </c>
      <c r="E25" s="14">
        <v>302.61750000000001</v>
      </c>
      <c r="F25" s="14">
        <v>334.87130000000002</v>
      </c>
      <c r="G25" s="14">
        <v>288.39589999999998</v>
      </c>
      <c r="H25" s="14">
        <v>293.59399999999999</v>
      </c>
      <c r="I25" s="14">
        <v>315.53989999999999</v>
      </c>
      <c r="J25" s="14">
        <v>309.03140000000002</v>
      </c>
      <c r="K25" s="14">
        <v>319.48869999999999</v>
      </c>
      <c r="L25" s="14">
        <v>317.23869999999999</v>
      </c>
      <c r="M25" s="14">
        <v>288.48079999999999</v>
      </c>
      <c r="N25" s="14">
        <v>292.50139999999999</v>
      </c>
      <c r="O25" s="14">
        <v>293.96319999999997</v>
      </c>
      <c r="P25" s="14">
        <v>310.23419999999999</v>
      </c>
      <c r="Q25" s="15">
        <v>285.57799999999997</v>
      </c>
      <c r="R25" s="20">
        <f t="shared" si="7"/>
        <v>0.1490068001263477</v>
      </c>
      <c r="S25" s="20">
        <f t="shared" si="8"/>
        <v>0.1490068001263477</v>
      </c>
      <c r="T25" s="21">
        <f t="shared" si="9"/>
        <v>0</v>
      </c>
    </row>
    <row r="26" spans="1:22" ht="15" thickBot="1" x14ac:dyDescent="0.35">
      <c r="A26">
        <v>325</v>
      </c>
      <c r="B26" s="13">
        <v>290.52510000000001</v>
      </c>
      <c r="C26" s="14">
        <v>270.4384</v>
      </c>
      <c r="D26" s="14">
        <v>276.95490000000001</v>
      </c>
      <c r="E26" s="14">
        <v>255.42619999999999</v>
      </c>
      <c r="F26" s="14">
        <v>287.11810000000003</v>
      </c>
      <c r="G26" s="14">
        <v>250.37780000000001</v>
      </c>
      <c r="H26" s="14">
        <v>252.58009999999999</v>
      </c>
      <c r="I26" s="14">
        <v>269.3519</v>
      </c>
      <c r="J26" s="14">
        <v>266.50549999999998</v>
      </c>
      <c r="K26" s="14">
        <v>278.79919999999998</v>
      </c>
      <c r="L26" s="14">
        <v>273.82690000000002</v>
      </c>
      <c r="M26" s="14">
        <v>249.0513</v>
      </c>
      <c r="N26" s="14">
        <v>257.27679999999998</v>
      </c>
      <c r="O26" s="14">
        <v>252.29140000000001</v>
      </c>
      <c r="P26" s="14">
        <v>268.40789999999998</v>
      </c>
      <c r="Q26" s="15">
        <v>247.21080000000001</v>
      </c>
      <c r="R26" s="20">
        <f t="shared" si="7"/>
        <v>0.14908969999494021</v>
      </c>
      <c r="S26" s="20">
        <f t="shared" si="8"/>
        <v>0.14908969999494021</v>
      </c>
      <c r="T26" s="21">
        <f t="shared" si="9"/>
        <v>0</v>
      </c>
    </row>
    <row r="27" spans="1:22" ht="15" thickBot="1" x14ac:dyDescent="0.35">
      <c r="A27">
        <v>326</v>
      </c>
      <c r="B27" s="13">
        <v>351.08199999999999</v>
      </c>
      <c r="C27" s="14">
        <v>316.10289999999998</v>
      </c>
      <c r="D27" s="14">
        <v>315.97340000000003</v>
      </c>
      <c r="E27" s="14">
        <v>289.80090000000001</v>
      </c>
      <c r="F27" s="14">
        <v>345.77780000000001</v>
      </c>
      <c r="G27" s="14">
        <v>293.34550000000002</v>
      </c>
      <c r="H27" s="14">
        <v>288.8784</v>
      </c>
      <c r="I27" s="14">
        <v>328.20839999999998</v>
      </c>
      <c r="J27" s="14">
        <v>301.89409999999998</v>
      </c>
      <c r="K27" s="14">
        <v>319.52379999999999</v>
      </c>
      <c r="L27" s="14">
        <v>316.33969999999999</v>
      </c>
      <c r="M27" s="14">
        <v>287.52370000000002</v>
      </c>
      <c r="N27" s="14">
        <v>302.21230000000003</v>
      </c>
      <c r="O27" s="14">
        <v>300.77780000000001</v>
      </c>
      <c r="P27" s="14">
        <v>294.36320000000001</v>
      </c>
      <c r="Q27" s="15">
        <v>281.69499999999999</v>
      </c>
      <c r="R27" s="20">
        <f t="shared" si="7"/>
        <v>0.19763758893933611</v>
      </c>
      <c r="S27" s="20">
        <f t="shared" si="8"/>
        <v>0.19763758893933611</v>
      </c>
      <c r="T27" s="21">
        <f t="shared" si="9"/>
        <v>0</v>
      </c>
    </row>
    <row r="28" spans="1:22" ht="15" thickBot="1" x14ac:dyDescent="0.35">
      <c r="A28">
        <v>390</v>
      </c>
      <c r="B28" s="13">
        <v>343.80520000000001</v>
      </c>
      <c r="C28" s="14">
        <v>314.62650000000002</v>
      </c>
      <c r="D28" s="14">
        <v>319.62009999999998</v>
      </c>
      <c r="E28" s="14">
        <v>317.07530000000003</v>
      </c>
      <c r="F28" s="14">
        <v>331.00749999999999</v>
      </c>
      <c r="G28" s="14">
        <v>305.74860000000001</v>
      </c>
      <c r="H28" s="14">
        <v>309.2756</v>
      </c>
      <c r="I28" s="14">
        <v>299.1352</v>
      </c>
      <c r="J28" s="14">
        <v>314.64240000000001</v>
      </c>
      <c r="K28" s="14">
        <v>310.1189</v>
      </c>
      <c r="L28" s="14">
        <v>302.85599999999999</v>
      </c>
      <c r="M28" s="14">
        <v>308.10410000000002</v>
      </c>
      <c r="N28" s="14">
        <v>275.2398</v>
      </c>
      <c r="O28" s="14">
        <v>271.88499999999999</v>
      </c>
      <c r="P28" s="14">
        <v>292.65109999999999</v>
      </c>
      <c r="Q28" s="15">
        <v>273.27879999999999</v>
      </c>
      <c r="R28" s="20">
        <f t="shared" si="7"/>
        <v>0.20918880808085516</v>
      </c>
      <c r="S28" s="20">
        <f t="shared" si="8"/>
        <v>0.20513476817686302</v>
      </c>
      <c r="T28" s="21">
        <f t="shared" si="9"/>
        <v>4.0540399039921404E-3</v>
      </c>
    </row>
    <row r="29" spans="1:22" ht="15" thickBot="1" x14ac:dyDescent="0.35">
      <c r="A29">
        <v>572</v>
      </c>
      <c r="B29" s="13">
        <v>246.3476</v>
      </c>
      <c r="C29" s="14">
        <v>215.5823</v>
      </c>
      <c r="D29" s="14">
        <v>222.839</v>
      </c>
      <c r="E29" s="14">
        <v>213.64320000000001</v>
      </c>
      <c r="F29" s="14">
        <v>248.654</v>
      </c>
      <c r="G29" s="14">
        <v>212.66849999999999</v>
      </c>
      <c r="H29" s="14">
        <v>205.74969999999999</v>
      </c>
      <c r="I29" s="14">
        <v>238.29089999999999</v>
      </c>
      <c r="J29" s="14">
        <v>216.77690000000001</v>
      </c>
      <c r="K29" s="14">
        <v>236.51769999999999</v>
      </c>
      <c r="L29" s="14">
        <v>235.81229999999999</v>
      </c>
      <c r="M29" s="14">
        <v>210.02610000000001</v>
      </c>
      <c r="N29" s="14">
        <v>223.464</v>
      </c>
      <c r="O29" s="14">
        <v>220.43690000000001</v>
      </c>
      <c r="P29" s="14">
        <v>220.01150000000001</v>
      </c>
      <c r="Q29" s="15">
        <v>209.3809</v>
      </c>
      <c r="R29" s="20">
        <f t="shared" si="7"/>
        <v>0.16479925113944691</v>
      </c>
      <c r="S29" s="20">
        <f t="shared" si="8"/>
        <v>0.15005910347817475</v>
      </c>
      <c r="T29" s="21">
        <f t="shared" si="9"/>
        <v>1.4740147661272157E-2</v>
      </c>
    </row>
    <row r="30" spans="1:22" ht="15" thickBot="1" x14ac:dyDescent="0.35">
      <c r="A30">
        <v>580</v>
      </c>
      <c r="B30" s="13">
        <v>237.1859</v>
      </c>
      <c r="C30" s="14">
        <v>227.1532</v>
      </c>
      <c r="D30" s="14">
        <v>234.68770000000001</v>
      </c>
      <c r="E30" s="14">
        <v>233.59729999999999</v>
      </c>
      <c r="F30" s="14">
        <v>232.08930000000001</v>
      </c>
      <c r="G30" s="14">
        <v>223.60990000000001</v>
      </c>
      <c r="H30" s="14">
        <v>229.0575</v>
      </c>
      <c r="I30" s="14">
        <v>220.6104</v>
      </c>
      <c r="J30" s="14">
        <v>232.899</v>
      </c>
      <c r="K30" s="14">
        <v>222.05099999999999</v>
      </c>
      <c r="L30" s="14">
        <v>212.68700000000001</v>
      </c>
      <c r="M30" s="14">
        <v>229.2824</v>
      </c>
      <c r="N30" s="14">
        <v>204.47800000000001</v>
      </c>
      <c r="O30" s="14">
        <v>200.97389999999999</v>
      </c>
      <c r="P30" s="14">
        <v>216.19220000000001</v>
      </c>
      <c r="Q30" s="15">
        <v>207.82050000000001</v>
      </c>
      <c r="R30" s="20">
        <f t="shared" si="7"/>
        <v>0.15267349366045796</v>
      </c>
      <c r="S30" s="20">
        <f t="shared" si="8"/>
        <v>0.1238075281878054</v>
      </c>
      <c r="T30" s="21">
        <f t="shared" si="9"/>
        <v>2.8865965472652563E-2</v>
      </c>
    </row>
    <row r="31" spans="1:22" ht="15" thickBot="1" x14ac:dyDescent="0.35">
      <c r="A31">
        <v>582</v>
      </c>
      <c r="B31" s="13">
        <v>335.26369999999997</v>
      </c>
      <c r="C31" s="14">
        <v>302.71039999999999</v>
      </c>
      <c r="D31" s="14">
        <v>323.26229999999998</v>
      </c>
      <c r="E31" s="14">
        <v>306.32499999999999</v>
      </c>
      <c r="F31" s="14">
        <v>325.39890000000003</v>
      </c>
      <c r="G31" s="14">
        <v>290.23099999999999</v>
      </c>
      <c r="H31" s="14">
        <v>282.20920000000001</v>
      </c>
      <c r="I31" s="14">
        <v>295.74489999999997</v>
      </c>
      <c r="J31" s="14">
        <v>313.68970000000002</v>
      </c>
      <c r="K31" s="14">
        <v>314.31299999999999</v>
      </c>
      <c r="L31" s="14">
        <v>305.2527</v>
      </c>
      <c r="M31" s="14">
        <v>284.95659999999998</v>
      </c>
      <c r="N31" s="14">
        <v>282.274</v>
      </c>
      <c r="O31" s="14">
        <v>274.89640000000003</v>
      </c>
      <c r="P31" s="14">
        <v>305.71660000000003</v>
      </c>
      <c r="Q31" s="15">
        <v>274.23500000000001</v>
      </c>
      <c r="R31" s="20">
        <f t="shared" si="7"/>
        <v>0.18203193486202043</v>
      </c>
      <c r="S31" s="20">
        <f t="shared" si="8"/>
        <v>0.18203193486202043</v>
      </c>
      <c r="T31" s="21">
        <f t="shared" si="9"/>
        <v>0</v>
      </c>
    </row>
    <row r="32" spans="1:22" ht="15" thickBot="1" x14ac:dyDescent="0.35">
      <c r="A32">
        <v>584</v>
      </c>
      <c r="B32" s="13">
        <v>292.14030000000002</v>
      </c>
      <c r="C32" s="14">
        <v>263.07060000000001</v>
      </c>
      <c r="D32" s="14">
        <v>264.96359999999999</v>
      </c>
      <c r="E32" s="14">
        <v>287.40780000000001</v>
      </c>
      <c r="F32" s="14">
        <v>292.97230000000002</v>
      </c>
      <c r="G32" s="14">
        <v>243.6285</v>
      </c>
      <c r="H32" s="14">
        <v>279.79660000000001</v>
      </c>
      <c r="I32" s="14">
        <v>269.31650000000002</v>
      </c>
      <c r="J32" s="14">
        <v>276.52629999999999</v>
      </c>
      <c r="K32" s="14">
        <v>272.23320000000001</v>
      </c>
      <c r="L32" s="14">
        <v>287.3236</v>
      </c>
      <c r="M32" s="14">
        <v>268.7516</v>
      </c>
      <c r="N32" s="14">
        <v>238.20310000000001</v>
      </c>
      <c r="O32" s="14">
        <v>280.88459999999998</v>
      </c>
      <c r="P32" s="14">
        <v>277.911</v>
      </c>
      <c r="Q32" s="15">
        <v>270.58640000000003</v>
      </c>
      <c r="R32" s="20">
        <f t="shared" si="7"/>
        <v>0.18462772852632797</v>
      </c>
      <c r="S32" s="20">
        <f t="shared" si="8"/>
        <v>7.3779276601003002E-2</v>
      </c>
      <c r="T32" s="21">
        <f t="shared" si="9"/>
        <v>0.11084845192532497</v>
      </c>
    </row>
    <row r="33" spans="1:20" ht="15" thickBot="1" x14ac:dyDescent="0.35">
      <c r="A33">
        <v>585</v>
      </c>
      <c r="B33" s="13">
        <v>250.4795</v>
      </c>
      <c r="C33" s="14">
        <v>236.7936</v>
      </c>
      <c r="D33" s="14">
        <v>229.7756</v>
      </c>
      <c r="E33" s="14">
        <v>217.51390000000001</v>
      </c>
      <c r="F33" s="14">
        <v>243.27959999999999</v>
      </c>
      <c r="G33" s="14">
        <v>224.50360000000001</v>
      </c>
      <c r="H33" s="14">
        <v>218.02250000000001</v>
      </c>
      <c r="I33" s="14">
        <v>225.8537</v>
      </c>
      <c r="J33" s="14">
        <v>221.44970000000001</v>
      </c>
      <c r="K33" s="14">
        <v>218.39500000000001</v>
      </c>
      <c r="L33" s="14">
        <v>217.64850000000001</v>
      </c>
      <c r="M33" s="14">
        <v>217.03540000000001</v>
      </c>
      <c r="N33" s="14">
        <v>208.57589999999999</v>
      </c>
      <c r="O33" s="14">
        <v>206.25880000000001</v>
      </c>
      <c r="P33" s="14">
        <v>213.80449999999999</v>
      </c>
      <c r="Q33" s="15">
        <v>207.60830000000001</v>
      </c>
      <c r="R33" s="20">
        <f t="shared" si="7"/>
        <v>0.17654418824694235</v>
      </c>
      <c r="S33" s="20">
        <f t="shared" si="8"/>
        <v>0.17115652179120441</v>
      </c>
      <c r="T33" s="21">
        <f t="shared" si="9"/>
        <v>5.3876664557379328E-3</v>
      </c>
    </row>
    <row r="34" spans="1:20" ht="15" thickBot="1" x14ac:dyDescent="0.35">
      <c r="A34">
        <v>839</v>
      </c>
      <c r="B34" s="13">
        <v>277.9563</v>
      </c>
      <c r="C34" s="14">
        <v>270.4701</v>
      </c>
      <c r="D34" s="14">
        <v>263.73390000000001</v>
      </c>
      <c r="E34" s="14">
        <v>233.58179999999999</v>
      </c>
      <c r="F34" s="14">
        <v>280.50630000000001</v>
      </c>
      <c r="G34" s="14">
        <v>259.97070000000002</v>
      </c>
      <c r="H34" s="14">
        <v>256.79649999999998</v>
      </c>
      <c r="I34" s="14">
        <v>268.89929999999998</v>
      </c>
      <c r="J34" s="14">
        <v>250.84</v>
      </c>
      <c r="K34" s="14">
        <v>266.35599999999999</v>
      </c>
      <c r="L34" s="14">
        <v>267.03680000000003</v>
      </c>
      <c r="M34" s="14">
        <v>251.46</v>
      </c>
      <c r="N34" s="14">
        <v>246.62909999999999</v>
      </c>
      <c r="O34" s="14">
        <v>249.672</v>
      </c>
      <c r="P34" s="14">
        <v>243.52770000000001</v>
      </c>
      <c r="Q34" s="15">
        <v>234.01329999999999</v>
      </c>
      <c r="R34" s="20">
        <f t="shared" si="7"/>
        <v>0.15964559896645628</v>
      </c>
      <c r="S34" s="20">
        <f t="shared" si="8"/>
        <v>0.15809319666436777</v>
      </c>
      <c r="T34" s="21">
        <f t="shared" si="9"/>
        <v>1.5524023020885014E-3</v>
      </c>
    </row>
    <row r="35" spans="1:20" ht="15" thickBot="1" x14ac:dyDescent="0.35">
      <c r="A35">
        <v>845</v>
      </c>
      <c r="B35" s="13">
        <v>371.42079999999999</v>
      </c>
      <c r="C35" s="14">
        <v>337.28609999999998</v>
      </c>
      <c r="D35" s="14">
        <v>326.8723</v>
      </c>
      <c r="E35" s="14">
        <v>308.60169999999999</v>
      </c>
      <c r="F35" s="14">
        <v>370.274</v>
      </c>
      <c r="G35" s="14">
        <v>313.9273</v>
      </c>
      <c r="H35" s="14">
        <v>309.95190000000002</v>
      </c>
      <c r="I35" s="14">
        <v>346.07799999999997</v>
      </c>
      <c r="J35" s="14">
        <v>313.55720000000002</v>
      </c>
      <c r="K35" s="14">
        <v>337.60590000000002</v>
      </c>
      <c r="L35" s="14">
        <v>335.2901</v>
      </c>
      <c r="M35" s="14">
        <v>306.52229999999997</v>
      </c>
      <c r="N35" s="14">
        <v>311.0806</v>
      </c>
      <c r="O35" s="14">
        <v>311.34289999999999</v>
      </c>
      <c r="P35" s="14">
        <v>308.80029999999999</v>
      </c>
      <c r="Q35" s="15">
        <v>295.52969999999999</v>
      </c>
      <c r="R35" s="20">
        <f t="shared" si="7"/>
        <v>0.20432646744608809</v>
      </c>
      <c r="S35" s="20">
        <f t="shared" si="8"/>
        <v>0.20432646744608809</v>
      </c>
      <c r="T35" s="21">
        <f t="shared" si="9"/>
        <v>0</v>
      </c>
    </row>
    <row r="36" spans="1:20" ht="15" thickBot="1" x14ac:dyDescent="0.35">
      <c r="A36">
        <v>854</v>
      </c>
      <c r="B36" s="13">
        <v>217.19919999999999</v>
      </c>
      <c r="C36" s="14">
        <v>193.11199999999999</v>
      </c>
      <c r="D36" s="14">
        <v>213.85140000000001</v>
      </c>
      <c r="E36" s="14">
        <v>205.6909</v>
      </c>
      <c r="F36" s="14">
        <v>215.7944</v>
      </c>
      <c r="G36" s="14">
        <v>201.98339999999999</v>
      </c>
      <c r="H36" s="14">
        <v>195.63069999999999</v>
      </c>
      <c r="I36" s="14">
        <v>198.76859999999999</v>
      </c>
      <c r="J36" s="14">
        <v>210.35570000000001</v>
      </c>
      <c r="K36" s="14">
        <v>204.4837</v>
      </c>
      <c r="L36" s="14">
        <v>200.56270000000001</v>
      </c>
      <c r="M36" s="14">
        <v>203.06610000000001</v>
      </c>
      <c r="N36" s="14">
        <v>188.7302</v>
      </c>
      <c r="O36" s="14">
        <v>184.7467</v>
      </c>
      <c r="P36" s="14">
        <v>198.24979999999999</v>
      </c>
      <c r="Q36" s="15">
        <v>189.30029999999999</v>
      </c>
      <c r="R36" s="20">
        <f t="shared" si="7"/>
        <v>0.14941353375150548</v>
      </c>
      <c r="S36" s="20">
        <f t="shared" si="8"/>
        <v>0.12844844732393121</v>
      </c>
      <c r="T36" s="21">
        <f t="shared" si="9"/>
        <v>2.0965086427574275E-2</v>
      </c>
    </row>
  </sheetData>
  <mergeCells count="1">
    <mergeCell ref="S1:V1"/>
  </mergeCells>
  <conditionalFormatting sqref="B23:Q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Q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Q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Q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Q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Q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Q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Q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Q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Q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Q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Q17 R18 S3:V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Q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464-09DB-48AE-9543-25BD842441DA}">
  <dimension ref="A1:V34"/>
  <sheetViews>
    <sheetView workbookViewId="0">
      <selection activeCell="G20" sqref="G20"/>
    </sheetView>
  </sheetViews>
  <sheetFormatPr defaultRowHeight="14.4" x14ac:dyDescent="0.3"/>
  <sheetData>
    <row r="1" spans="1:22" x14ac:dyDescent="0.3">
      <c r="A1" t="s">
        <v>2</v>
      </c>
    </row>
    <row r="2" spans="1:22" x14ac:dyDescent="0.3">
      <c r="A2" t="s">
        <v>0</v>
      </c>
      <c r="B2" t="s">
        <v>4</v>
      </c>
      <c r="C2" t="s">
        <v>1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</row>
    <row r="3" spans="1:22" x14ac:dyDescent="0.3">
      <c r="A3">
        <v>242</v>
      </c>
      <c r="B3">
        <v>32</v>
      </c>
      <c r="C3" s="17">
        <f>Corrected!C3-'All Data'!C3</f>
        <v>-6.3409141894614995E-2</v>
      </c>
      <c r="D3" s="17">
        <f>Corrected!D3-'All Data'!D3</f>
        <v>3.8308349050446999E-2</v>
      </c>
      <c r="E3" s="17">
        <f>Corrected!E3-'All Data'!E3</f>
        <v>3.4667946466584998E-2</v>
      </c>
      <c r="F3" s="17">
        <f>Corrected!F3-'All Data'!F3</f>
        <v>-8.0823528978889003E-2</v>
      </c>
      <c r="G3" s="17">
        <f>Corrected!G3-'All Data'!G3</f>
        <v>-6.6907521343055998E-2</v>
      </c>
      <c r="H3" s="17">
        <f>Corrected!H3-'All Data'!H3</f>
        <v>-4.8891835471477019E-2</v>
      </c>
      <c r="I3" s="17">
        <f>Corrected!I3-'All Data'!I3</f>
        <v>-4.8964510006508033E-2</v>
      </c>
      <c r="J3" s="17">
        <f>Corrected!J3-'All Data'!J3</f>
        <v>-5.2889731406489005E-2</v>
      </c>
      <c r="K3" s="17">
        <f>Corrected!K3-'All Data'!K3</f>
        <v>-1.7764692610117927E-2</v>
      </c>
      <c r="L3" s="17">
        <f>Corrected!L3-'All Data'!L3</f>
        <v>-8.9907991505351004E-2</v>
      </c>
      <c r="M3" s="17">
        <f>Corrected!M3-'All Data'!M3</f>
        <v>-0.11604787301291797</v>
      </c>
      <c r="N3" s="17">
        <f>Corrected!N3-'All Data'!N3</f>
        <v>-3.6068925920613948E-2</v>
      </c>
      <c r="O3" s="17">
        <f>Corrected!O3-'All Data'!O3</f>
        <v>-3.0626947293845963E-2</v>
      </c>
      <c r="P3" s="17">
        <f>Corrected!P3-'All Data'!P3</f>
        <v>-0.11852014191726201</v>
      </c>
      <c r="Q3" s="17">
        <f>Corrected!Q3-'All Data'!Q3</f>
        <v>-5.5298420095146961E-2</v>
      </c>
      <c r="S3" s="17">
        <f>Corrected!S3-'All Data'!S3</f>
        <v>-5.0209664395950648E-2</v>
      </c>
      <c r="T3" s="17">
        <f>Corrected!T3-'All Data'!T3</f>
        <v>-1.7814093839118139E-2</v>
      </c>
      <c r="U3" s="17">
        <f>Corrected!U3-'All Data'!U3</f>
        <v>-5.422104705716646E-2</v>
      </c>
      <c r="V3" s="17">
        <f>Corrected!V3-'All Data'!V3</f>
        <v>-7.5315972036159917E-2</v>
      </c>
    </row>
    <row r="4" spans="1:22" x14ac:dyDescent="0.3">
      <c r="A4">
        <v>246</v>
      </c>
      <c r="B4">
        <v>32</v>
      </c>
      <c r="C4" s="17">
        <f>Corrected!C4-'All Data'!C4</f>
        <v>-2.6892608610995516E-5</v>
      </c>
      <c r="D4" s="17">
        <f>Corrected!D4-'All Data'!D4</f>
        <v>-1.0244576143958462E-5</v>
      </c>
      <c r="E4" s="17">
        <f>Corrected!E4-'All Data'!E4</f>
        <v>3.9511992885987723E-5</v>
      </c>
      <c r="F4" s="17">
        <f>Corrected!F4-'All Data'!F4</f>
        <v>1.0181080453100511E-5</v>
      </c>
      <c r="G4" s="17">
        <f>Corrected!G4-'All Data'!G4</f>
        <v>-3.2421984688130179E-3</v>
      </c>
      <c r="H4" s="17">
        <f>Corrected!H4-'All Data'!H4</f>
        <v>-2.6285339730991009E-2</v>
      </c>
      <c r="I4" s="17">
        <f>Corrected!I4-'All Data'!I4</f>
        <v>-5.1736557708864983E-2</v>
      </c>
      <c r="J4" s="17">
        <f>Corrected!J4-'All Data'!J4</f>
        <v>-0.31784007634322597</v>
      </c>
      <c r="K4" s="17">
        <f>Corrected!K4-'All Data'!K4</f>
        <v>-3.9876230565817017E-2</v>
      </c>
      <c r="L4" s="17">
        <f>Corrected!L4-'All Data'!L4</f>
        <v>-0.21202882021065095</v>
      </c>
      <c r="M4" s="17">
        <f>Corrected!M4-'All Data'!M4</f>
        <v>-3.6723518060240989E-2</v>
      </c>
      <c r="N4" s="17">
        <f>Corrected!N4-'All Data'!N4</f>
        <v>-4.2827448145614899E-2</v>
      </c>
      <c r="O4" s="17">
        <f>Corrected!O4-'All Data'!O4</f>
        <v>-7.2465025956242046E-2</v>
      </c>
      <c r="P4" s="17">
        <f>Corrected!P4-'All Data'!P4</f>
        <v>-0.33021138114591797</v>
      </c>
      <c r="Q4" s="17">
        <f>Corrected!Q4-'All Data'!Q4</f>
        <v>-4.6692166162418003E-2</v>
      </c>
      <c r="S4" s="17">
        <f>Corrected!S4-'All Data'!S4</f>
        <v>-7.8661080440680875E-2</v>
      </c>
      <c r="T4" s="17">
        <f>Corrected!T4-'All Data'!T4</f>
        <v>3.1389721460439723E-6</v>
      </c>
      <c r="U4" s="17">
        <f>Corrected!U4-'All Data'!U4</f>
        <v>-0.10850153717139388</v>
      </c>
      <c r="V4" s="17">
        <f>Corrected!V4-'All Data'!V4</f>
        <v>-0.12055684332700412</v>
      </c>
    </row>
    <row r="5" spans="1:22" x14ac:dyDescent="0.3">
      <c r="A5">
        <v>319</v>
      </c>
      <c r="B5">
        <v>32</v>
      </c>
      <c r="C5" s="17">
        <f>Corrected!C5-'All Data'!C5</f>
        <v>-2.4620066322534995E-2</v>
      </c>
      <c r="D5" s="17">
        <f>Corrected!D5-'All Data'!D5</f>
        <v>0.30923803298734598</v>
      </c>
      <c r="E5" s="17">
        <f>Corrected!E5-'All Data'!E5</f>
        <v>0.69325348044338031</v>
      </c>
      <c r="F5" s="17">
        <f>Corrected!F5-'All Data'!F5</f>
        <v>4.9866784369244799E-2</v>
      </c>
      <c r="G5" s="17">
        <f>Corrected!G5-'All Data'!G5</f>
        <v>0.22683536007603</v>
      </c>
      <c r="H5" s="17">
        <f>Corrected!H5-'All Data'!H5</f>
        <v>7.5725818435859016E-2</v>
      </c>
      <c r="I5" s="17">
        <f>Corrected!I5-'All Data'!I5</f>
        <v>-3.6755900927159968E-2</v>
      </c>
      <c r="J5" s="17">
        <f>Corrected!J5-'All Data'!J5</f>
        <v>0.16062078996712192</v>
      </c>
      <c r="K5" s="17">
        <f>Corrected!K5-'All Data'!K5</f>
        <v>-1.0301819017698999E-2</v>
      </c>
      <c r="L5" s="17">
        <f>Corrected!L5-'All Data'!L5</f>
        <v>0.31225454865041002</v>
      </c>
      <c r="M5" s="17">
        <f>Corrected!M5-'All Data'!M5</f>
        <v>7.515553087201976E-3</v>
      </c>
      <c r="N5" s="17">
        <f>Corrected!N5-'All Data'!N5</f>
        <v>-4.6982793294044978E-2</v>
      </c>
      <c r="O5" s="17">
        <f>Corrected!O5-'All Data'!O5</f>
        <v>-3.5022346007337002E-2</v>
      </c>
      <c r="P5" s="17">
        <f>Corrected!P5-'All Data'!P5</f>
        <v>-6.5765764126479942E-2</v>
      </c>
      <c r="Q5" s="17">
        <f>Corrected!Q5-'All Data'!Q5</f>
        <v>-6.5414698505166013E-2</v>
      </c>
      <c r="S5" s="17">
        <f>Corrected!S5-'All Data'!S5</f>
        <v>0.10336313198774472</v>
      </c>
      <c r="T5" s="17">
        <f>Corrected!T5-'All Data'!T5</f>
        <v>0.25693455786935904</v>
      </c>
      <c r="U5" s="17">
        <f>Corrected!U5-'All Data'!U5</f>
        <v>0.12139646619742683</v>
      </c>
      <c r="V5" s="17">
        <f>Corrected!V5-'All Data'!V5</f>
        <v>-3.5063837585164959E-2</v>
      </c>
    </row>
    <row r="6" spans="1:22" x14ac:dyDescent="0.3">
      <c r="A6">
        <v>325</v>
      </c>
      <c r="B6">
        <v>24</v>
      </c>
      <c r="C6" s="17">
        <f>Corrected!C6-'All Data'!C6</f>
        <v>-3.8621861794826962E-2</v>
      </c>
      <c r="D6" s="17">
        <f>Corrected!D6-'All Data'!D6</f>
        <v>1.0798429024297007E-2</v>
      </c>
      <c r="E6" s="17">
        <f>Corrected!E6-'All Data'!E6</f>
        <v>1.6613132787106966E-2</v>
      </c>
      <c r="F6" s="17">
        <f>Corrected!F6-'All Data'!F6</f>
        <v>3.3902859179943012E-2</v>
      </c>
      <c r="G6" s="17">
        <f>Corrected!G6-'All Data'!G6</f>
        <v>1.8943343084913966E-2</v>
      </c>
      <c r="H6" s="17">
        <f>Corrected!H6-'All Data'!H6</f>
        <v>-3.8011687089840041E-2</v>
      </c>
      <c r="I6" s="17">
        <f>Corrected!I6-'All Data'!I6</f>
        <v>-0.13898641344157103</v>
      </c>
      <c r="J6" s="17">
        <f>Corrected!J6-'All Data'!J6</f>
        <v>-0.16947694154384096</v>
      </c>
      <c r="K6" s="17">
        <f>Corrected!K6-'All Data'!K6</f>
        <v>-7.0088018383390016E-2</v>
      </c>
      <c r="L6" s="17">
        <f>Corrected!L6-'All Data'!L6</f>
        <v>-0.29633567799675098</v>
      </c>
      <c r="M6" s="17">
        <f>Corrected!M6-'All Data'!M6</f>
        <v>4.5700356705420386E-3</v>
      </c>
      <c r="N6" s="17">
        <f>Corrected!N6-'All Data'!N6</f>
        <v>-9.8661691815007946E-2</v>
      </c>
      <c r="O6" s="17">
        <f>Corrected!O6-'All Data'!O6</f>
        <v>-0.10200699198669205</v>
      </c>
      <c r="P6" s="17">
        <f>Corrected!P6-'All Data'!P6</f>
        <v>-0.2739245436784129</v>
      </c>
      <c r="Q6" s="17">
        <f>Corrected!Q6-'All Data'!Q6</f>
        <v>-4.9976712546008994E-2</v>
      </c>
      <c r="S6" s="17">
        <f>Corrected!S6-'All Data'!S6</f>
        <v>-7.941751603530256E-2</v>
      </c>
      <c r="T6" s="17">
        <f>Corrected!T6-'All Data'!T6</f>
        <v>5.6731397991299781E-3</v>
      </c>
      <c r="U6" s="17">
        <f>Corrected!U6-'All Data'!U6</f>
        <v>-0.11565923256174648</v>
      </c>
      <c r="V6" s="17">
        <f>Corrected!V6-'All Data'!V6</f>
        <v>-0.11750579795239258</v>
      </c>
    </row>
    <row r="7" spans="1:22" x14ac:dyDescent="0.3">
      <c r="A7">
        <v>326</v>
      </c>
      <c r="B7">
        <v>32</v>
      </c>
      <c r="C7" s="17">
        <f>Corrected!C7-'All Data'!C7</f>
        <v>-1.7074221599910899E-6</v>
      </c>
      <c r="D7" s="17">
        <f>Corrected!D7-'All Data'!D7</f>
        <v>4.243342362697522E-5</v>
      </c>
      <c r="E7" s="17">
        <f>Corrected!E7-'All Data'!E7</f>
        <v>2.0186938048949443E-5</v>
      </c>
      <c r="F7" s="17">
        <f>Corrected!F7-'All Data'!F7</f>
        <v>2.8208666881995859E-5</v>
      </c>
      <c r="G7" s="17">
        <f>Corrected!G7-'All Data'!G7</f>
        <v>1.003150574535705E-2</v>
      </c>
      <c r="H7" s="17">
        <f>Corrected!H7-'All Data'!H7</f>
        <v>-1.5429967971493985E-2</v>
      </c>
      <c r="I7" s="17">
        <f>Corrected!I7-'All Data'!I7</f>
        <v>-0.21256646674719903</v>
      </c>
      <c r="J7" s="17">
        <f>Corrected!J7-'All Data'!J7</f>
        <v>-6.8259257297955012E-2</v>
      </c>
      <c r="K7" s="17">
        <f>Corrected!K7-'All Data'!K7</f>
        <v>-0.15501950473219894</v>
      </c>
      <c r="L7" s="17">
        <f>Corrected!L7-'All Data'!L7</f>
        <v>-0.25503179020504807</v>
      </c>
      <c r="M7" s="17">
        <f>Corrected!M7-'All Data'!M7</f>
        <v>2.1757889706449651E-3</v>
      </c>
      <c r="N7" s="17">
        <f>Corrected!N7-'All Data'!N7</f>
        <v>-0.11762296887830004</v>
      </c>
      <c r="O7" s="17">
        <f>Corrected!O7-'All Data'!O7</f>
        <v>-0.15204177783177897</v>
      </c>
      <c r="P7" s="17">
        <f>Corrected!P7-'All Data'!P7</f>
        <v>-0.12010157889193496</v>
      </c>
      <c r="Q7" s="17">
        <f>Corrected!Q7-'All Data'!Q7</f>
        <v>-6.1223991280800028E-2</v>
      </c>
      <c r="S7" s="17">
        <f>Corrected!S7-'All Data'!S7</f>
        <v>-7.6333392500954056E-2</v>
      </c>
      <c r="T7" s="17">
        <f>Corrected!T7-'All Data'!T7</f>
        <v>2.2280401599572563E-5</v>
      </c>
      <c r="U7" s="17">
        <f>Corrected!U7-'All Data'!U7</f>
        <v>-0.11604591353475624</v>
      </c>
      <c r="V7" s="17">
        <f>Corrected!V7-'All Data'!V7</f>
        <v>-9.689763415784225E-2</v>
      </c>
    </row>
    <row r="8" spans="1:22" x14ac:dyDescent="0.3">
      <c r="A8">
        <v>390</v>
      </c>
      <c r="B8">
        <v>29</v>
      </c>
      <c r="C8" s="17">
        <f>Corrected!C8-'All Data'!C8</f>
        <v>4.4442009790892967E-2</v>
      </c>
      <c r="D8" s="17">
        <f>Corrected!D8-'All Data'!D8</f>
        <v>5.6657367481818932E-2</v>
      </c>
      <c r="E8" s="17">
        <f>Corrected!E8-'All Data'!E8</f>
        <v>-6.020537023585959E-3</v>
      </c>
      <c r="F8" s="17">
        <f>Corrected!F8-'All Data'!F8</f>
        <v>-1.063075347559006E-3</v>
      </c>
      <c r="G8" s="17">
        <f>Corrected!G8-'All Data'!G8</f>
        <v>1.1370695276359033E-2</v>
      </c>
      <c r="H8" s="17">
        <f>Corrected!H8-'All Data'!H8</f>
        <v>-9.5005062924059525E-3</v>
      </c>
      <c r="I8" s="17">
        <f>Corrected!I8-'All Data'!I8</f>
        <v>-1.8448600824920058E-2</v>
      </c>
      <c r="J8" s="17">
        <f>Corrected!J8-'All Data'!J8</f>
        <v>3.2065230281718926E-2</v>
      </c>
      <c r="K8" s="17">
        <f>Corrected!K8-'All Data'!K8</f>
        <v>4.8935931729600091E-3</v>
      </c>
      <c r="L8" s="17">
        <f>Corrected!L8-'All Data'!L8</f>
        <v>-5.0141440633244994E-2</v>
      </c>
      <c r="M8" s="17">
        <f>Corrected!M8-'All Data'!M8</f>
        <v>1.5981912713194935E-2</v>
      </c>
      <c r="N8" s="17">
        <f>Corrected!N8-'All Data'!N8</f>
        <v>-3.3961167915019796E-3</v>
      </c>
      <c r="O8" s="17">
        <f>Corrected!O8-'All Data'!O8</f>
        <v>3.144172121956057E-3</v>
      </c>
      <c r="P8" s="17">
        <f>Corrected!P8-'All Data'!P8</f>
        <v>-1.8289789614806984E-2</v>
      </c>
      <c r="Q8" s="17">
        <f>Corrected!Q8-'All Data'!Q8</f>
        <v>5.3474596210800751E-4</v>
      </c>
      <c r="S8" s="17">
        <f>Corrected!S8-'All Data'!S8</f>
        <v>4.1486440181985884E-3</v>
      </c>
      <c r="T8" s="17">
        <f>Corrected!T8-'All Data'!T8</f>
        <v>2.3503941225391678E-2</v>
      </c>
      <c r="U8" s="17">
        <f>Corrected!U8-'All Data'!U8</f>
        <v>-4.9601715032555616E-3</v>
      </c>
      <c r="V8" s="17">
        <f>Corrected!V8-'All Data'!V8</f>
        <v>-6.3995539278949298E-4</v>
      </c>
    </row>
    <row r="9" spans="1:22" x14ac:dyDescent="0.3">
      <c r="A9">
        <v>572</v>
      </c>
      <c r="B9">
        <v>24</v>
      </c>
      <c r="C9" s="17">
        <f>Corrected!C9-'All Data'!C9</f>
        <v>0.25203222473617104</v>
      </c>
      <c r="D9" s="17">
        <f>Corrected!D9-'All Data'!D9</f>
        <v>0.11045275235542906</v>
      </c>
      <c r="E9" s="17">
        <f>Corrected!E9-'All Data'!E9</f>
        <v>7.8549057013259982E-2</v>
      </c>
      <c r="F9" s="17">
        <f>Corrected!F9-'All Data'!F9</f>
        <v>-9.7099755294412893E-2</v>
      </c>
      <c r="G9" s="17">
        <f>Corrected!G9-'All Data'!G9</f>
        <v>0.19077811071948092</v>
      </c>
      <c r="H9" s="17">
        <f>Corrected!H9-'All Data'!H9</f>
        <v>0.15301049015549506</v>
      </c>
      <c r="I9" s="17">
        <f>Corrected!I9-'All Data'!I9</f>
        <v>-0.27086585166965504</v>
      </c>
      <c r="J9" s="17">
        <f>Corrected!J9-'All Data'!J9</f>
        <v>5.341684494397092E-2</v>
      </c>
      <c r="K9" s="17">
        <f>Corrected!K9-'All Data'!K9</f>
        <v>-0.28135166618906199</v>
      </c>
      <c r="L9" s="17">
        <f>Corrected!L9-'All Data'!L9</f>
        <v>-0.44212823528316597</v>
      </c>
      <c r="M9" s="17">
        <f>Corrected!M9-'All Data'!M9</f>
        <v>0.13547911679017199</v>
      </c>
      <c r="N9" s="17">
        <f>Corrected!N9-'All Data'!N9</f>
        <v>-9.4206540721395005E-2</v>
      </c>
      <c r="O9" s="17">
        <f>Corrected!O9-'All Data'!O9</f>
        <v>-0.182796718967145</v>
      </c>
      <c r="P9" s="17">
        <f>Corrected!P9-'All Data'!P9</f>
        <v>-0.18330189940384001</v>
      </c>
      <c r="Q9" s="17">
        <f>Corrected!Q9-'All Data'!Q9</f>
        <v>-8.8675418603589073E-2</v>
      </c>
      <c r="S9" s="17">
        <f>Corrected!S9-'All Data'!S9</f>
        <v>-4.4447165961219004E-2</v>
      </c>
      <c r="T9" s="17">
        <f>Corrected!T9-'All Data'!T9</f>
        <v>8.598356970261184E-2</v>
      </c>
      <c r="U9" s="17">
        <f>Corrected!U9-'All Data'!U9</f>
        <v>-9.9523384553822702E-2</v>
      </c>
      <c r="V9" s="17">
        <f>Corrected!V9-'All Data'!V9</f>
        <v>-8.120651057555206E-2</v>
      </c>
    </row>
    <row r="10" spans="1:22" x14ac:dyDescent="0.3">
      <c r="A10">
        <v>580</v>
      </c>
      <c r="B10">
        <v>24</v>
      </c>
      <c r="C10" s="17">
        <f>Corrected!C10-'All Data'!C10</f>
        <v>-3.5327177993491998E-2</v>
      </c>
      <c r="D10" s="17">
        <f>Corrected!D10-'All Data'!D10</f>
        <v>-5.3979174709958E-2</v>
      </c>
      <c r="E10" s="17">
        <f>Corrected!E10-'All Data'!E10</f>
        <v>7.8930496615145007E-2</v>
      </c>
      <c r="F10" s="17">
        <f>Corrected!F10-'All Data'!F10</f>
        <v>0.12646502047304101</v>
      </c>
      <c r="G10" s="17">
        <f>Corrected!G10-'All Data'!G10</f>
        <v>-7.8149180174320987E-2</v>
      </c>
      <c r="H10" s="17">
        <f>Corrected!H10-'All Data'!H10</f>
        <v>-0.12509251095070001</v>
      </c>
      <c r="I10" s="17">
        <f>Corrected!I10-'All Data'!I10</f>
        <v>-2.1879563505274979E-2</v>
      </c>
      <c r="J10" s="17">
        <f>Corrected!J10-'All Data'!J10</f>
        <v>2.8072171374584981E-2</v>
      </c>
      <c r="K10" s="17">
        <f>Corrected!K10-'All Data'!K10</f>
        <v>1.6435664382980941E-2</v>
      </c>
      <c r="L10" s="17">
        <f>Corrected!L10-'All Data'!L10</f>
        <v>0.28972637023133596</v>
      </c>
      <c r="M10" s="17">
        <f>Corrected!M10-'All Data'!M10</f>
        <v>-0.17246456313514102</v>
      </c>
      <c r="N10" s="17">
        <f>Corrected!N10-'All Data'!N10</f>
        <v>-5.1457653812319037E-2</v>
      </c>
      <c r="O10" s="17">
        <f>Corrected!O10-'All Data'!O10</f>
        <v>8.8785577645628999E-2</v>
      </c>
      <c r="P10" s="17">
        <f>Corrected!P10-'All Data'!P10</f>
        <v>9.5657033269236025E-2</v>
      </c>
      <c r="Q10" s="17">
        <f>Corrected!Q10-'All Data'!Q10</f>
        <v>-5.9989321303848042E-2</v>
      </c>
      <c r="S10" s="17">
        <f>Corrected!S10-'All Data'!S10</f>
        <v>8.3822125604598452E-3</v>
      </c>
      <c r="T10" s="17">
        <f>Corrected!T10-'All Data'!T10</f>
        <v>2.9022291096184011E-2</v>
      </c>
      <c r="U10" s="17">
        <f>Corrected!U10-'All Data'!U10</f>
        <v>1.8185491893100925E-2</v>
      </c>
      <c r="V10" s="17">
        <f>Corrected!V10-'All Data'!V10</f>
        <v>-9.869901508148704E-3</v>
      </c>
    </row>
    <row r="11" spans="1:22" x14ac:dyDescent="0.3">
      <c r="A11">
        <v>582</v>
      </c>
      <c r="B11">
        <v>32</v>
      </c>
      <c r="C11" s="17">
        <f>Corrected!C11-'All Data'!C11</f>
        <v>-2.4843290344023217E-5</v>
      </c>
      <c r="D11" s="17">
        <f>Corrected!D11-'All Data'!D11</f>
        <v>-2.7685559169987606E-5</v>
      </c>
      <c r="E11" s="17">
        <f>Corrected!E11-'All Data'!E11</f>
        <v>-3.178543330495387E-5</v>
      </c>
      <c r="F11" s="17">
        <f>Corrected!F11-'All Data'!F11</f>
        <v>-2.4732855835041256E-5</v>
      </c>
      <c r="G11" s="17">
        <f>Corrected!G11-'All Data'!G11</f>
        <v>1.0515886703998056E-2</v>
      </c>
      <c r="H11" s="17">
        <f>Corrected!H11-'All Data'!H11</f>
        <v>-8.1413100019179785E-3</v>
      </c>
      <c r="I11" s="17">
        <f>Corrected!I11-'All Data'!I11</f>
        <v>-3.7417938314752042E-2</v>
      </c>
      <c r="J11" s="17">
        <f>Corrected!J11-'All Data'!J11</f>
        <v>-0.12568835502090303</v>
      </c>
      <c r="K11" s="17">
        <f>Corrected!K11-'All Data'!K11</f>
        <v>-1.302377070037497E-2</v>
      </c>
      <c r="L11" s="17">
        <f>Corrected!L11-'All Data'!L11</f>
        <v>-5.8437105751384943E-2</v>
      </c>
      <c r="M11" s="17">
        <f>Corrected!M11-'All Data'!M11</f>
        <v>-2.4019927634597038E-2</v>
      </c>
      <c r="N11" s="17">
        <f>Corrected!N11-'All Data'!N11</f>
        <v>9.6348866154993829E-4</v>
      </c>
      <c r="O11" s="17">
        <f>Corrected!O11-'All Data'!O11</f>
        <v>-2.7398709060105997E-2</v>
      </c>
      <c r="P11" s="17">
        <f>Corrected!P11-'All Data'!P11</f>
        <v>-9.3774580893328907E-2</v>
      </c>
      <c r="Q11" s="17">
        <f>Corrected!Q11-'All Data'!Q11</f>
        <v>-3.7209520508700078E-2</v>
      </c>
      <c r="S11" s="17">
        <f>Corrected!S11-'All Data'!S11</f>
        <v>-2.7582725977277844E-2</v>
      </c>
      <c r="T11" s="17">
        <f>Corrected!T11-'All Data'!T11</f>
        <v>-2.7261784663445976E-5</v>
      </c>
      <c r="U11" s="17">
        <f>Corrected!U11-'All Data'!U11</f>
        <v>-3.8698765514222577E-2</v>
      </c>
      <c r="V11" s="17">
        <f>Corrected!V11-'All Data'!V11</f>
        <v>-3.6057432231620501E-2</v>
      </c>
    </row>
    <row r="12" spans="1:22" x14ac:dyDescent="0.3">
      <c r="A12">
        <v>584</v>
      </c>
      <c r="B12">
        <v>24</v>
      </c>
      <c r="C12" s="17">
        <f>Corrected!C12-'All Data'!C12</f>
        <v>-1.2042479318206012E-2</v>
      </c>
      <c r="D12" s="17">
        <f>Corrected!D12-'All Data'!D12</f>
        <v>-3.1317901992533037E-2</v>
      </c>
      <c r="E12" s="17">
        <f>Corrected!E12-'All Data'!E12</f>
        <v>-6.1949243560566025E-2</v>
      </c>
      <c r="F12" s="17">
        <f>Corrected!F12-'All Data'!F12</f>
        <v>3.05301299865052E-2</v>
      </c>
      <c r="G12" s="17">
        <f>Corrected!G12-'All Data'!G12</f>
        <v>8.8393405217301879E-4</v>
      </c>
      <c r="H12" s="17">
        <f>Corrected!H12-'All Data'!H12</f>
        <v>-0.29942653499335392</v>
      </c>
      <c r="I12" s="17">
        <f>Corrected!I12-'All Data'!I12</f>
        <v>-0.13584548326296098</v>
      </c>
      <c r="J12" s="17">
        <f>Corrected!J12-'All Data'!J12</f>
        <v>-0.26543317634934005</v>
      </c>
      <c r="K12" s="17">
        <f>Corrected!K12-'All Data'!K12</f>
        <v>-0.16271939628916898</v>
      </c>
      <c r="L12" s="17">
        <f>Corrected!L12-'All Data'!L12</f>
        <v>-0.39944988552308297</v>
      </c>
      <c r="M12" s="17">
        <f>Corrected!M12-'All Data'!M12</f>
        <v>-0.220651218543922</v>
      </c>
      <c r="N12" s="17">
        <f>Corrected!N12-'All Data'!N12</f>
        <v>-4.4128948107620025E-2</v>
      </c>
      <c r="O12" s="17">
        <f>Corrected!O12-'All Data'!O12</f>
        <v>-0.46124318152620997</v>
      </c>
      <c r="P12" s="17">
        <f>Corrected!P12-'All Data'!P12</f>
        <v>-0.39937369061226702</v>
      </c>
      <c r="Q12" s="17">
        <f>Corrected!Q12-'All Data'!Q12</f>
        <v>-0.34470498932305305</v>
      </c>
      <c r="S12" s="17">
        <f>Corrected!S12-'All Data'!S12</f>
        <v>-0.18712480435757384</v>
      </c>
      <c r="T12" s="17">
        <f>Corrected!T12-'All Data'!T12</f>
        <v>-1.8694873721199934E-2</v>
      </c>
      <c r="U12" s="17">
        <f>Corrected!U12-'All Data'!U12</f>
        <v>-0.21033175706095542</v>
      </c>
      <c r="V12" s="17">
        <f>Corrected!V12-'All Data'!V12</f>
        <v>-0.28134925969750479</v>
      </c>
    </row>
    <row r="13" spans="1:22" x14ac:dyDescent="0.3">
      <c r="A13">
        <v>585</v>
      </c>
      <c r="B13">
        <v>24</v>
      </c>
      <c r="C13" s="17">
        <f>Corrected!C13-'All Data'!C13</f>
        <v>-5.701806873945503E-2</v>
      </c>
      <c r="D13" s="17">
        <f>Corrected!D13-'All Data'!D13</f>
        <v>9.5772455027503978E-2</v>
      </c>
      <c r="E13" s="17">
        <f>Corrected!E13-'All Data'!E13</f>
        <v>0.39048071710537702</v>
      </c>
      <c r="F13" s="17">
        <f>Corrected!F13-'All Data'!F13</f>
        <v>-3.592550422586599E-2</v>
      </c>
      <c r="G13" s="17">
        <f>Corrected!G13-'All Data'!G13</f>
        <v>8.2032231479126971E-2</v>
      </c>
      <c r="H13" s="17">
        <f>Corrected!H13-'All Data'!H13</f>
        <v>0.15501779316558806</v>
      </c>
      <c r="I13" s="17">
        <f>Corrected!I13-'All Data'!I13</f>
        <v>-8.2040599632808076E-2</v>
      </c>
      <c r="J13" s="17">
        <f>Corrected!J13-'All Data'!J13</f>
        <v>0.19770045920185297</v>
      </c>
      <c r="K13" s="17">
        <f>Corrected!K13-'All Data'!K13</f>
        <v>-2.5698728513504077E-2</v>
      </c>
      <c r="L13" s="17">
        <f>Corrected!L13-'All Data'!L13</f>
        <v>5.6426056844631978E-2</v>
      </c>
      <c r="M13" s="17">
        <f>Corrected!M13-'All Data'!M13</f>
        <v>1.6795283124265925E-2</v>
      </c>
      <c r="N13" s="17">
        <f>Corrected!N13-'All Data'!N13</f>
        <v>-2.9806014655910928E-3</v>
      </c>
      <c r="O13" s="17">
        <f>Corrected!O13-'All Data'!O13</f>
        <v>3.5797483320117007E-2</v>
      </c>
      <c r="P13" s="17">
        <f>Corrected!P13-'All Data'!P13</f>
        <v>-3.533270507335895E-2</v>
      </c>
      <c r="Q13" s="17">
        <f>Corrected!Q13-'All Data'!Q13</f>
        <v>-5.7789386372399942E-3</v>
      </c>
      <c r="S13" s="17">
        <f>Corrected!S13-'All Data'!S13</f>
        <v>5.2349822198709428E-2</v>
      </c>
      <c r="T13" s="17">
        <f>Corrected!T13-'All Data'!T13</f>
        <v>9.832739979188998E-2</v>
      </c>
      <c r="U13" s="17">
        <f>Corrected!U13-'All Data'!U13</f>
        <v>6.3906202090814546E-2</v>
      </c>
      <c r="V13" s="17">
        <f>Corrected!V13-'All Data'!V13</f>
        <v>3.5698649763582502E-3</v>
      </c>
    </row>
    <row r="14" spans="1:22" x14ac:dyDescent="0.3">
      <c r="A14">
        <v>839</v>
      </c>
      <c r="B14">
        <v>24</v>
      </c>
      <c r="C14" s="17">
        <f>Corrected!C14-'All Data'!C14</f>
        <v>-0.122212396433798</v>
      </c>
      <c r="D14" s="17">
        <f>Corrected!D14-'All Data'!D14</f>
        <v>0.12539298639449004</v>
      </c>
      <c r="E14" s="17">
        <f>Corrected!E14-'All Data'!E14</f>
        <v>6.2017513210747999E-2</v>
      </c>
      <c r="F14" s="17">
        <f>Corrected!F14-'All Data'!F14</f>
        <v>-2.810645229631584E-2</v>
      </c>
      <c r="G14" s="17">
        <f>Corrected!G14-'All Data'!G14</f>
        <v>5.9125942080693994E-2</v>
      </c>
      <c r="H14" s="17">
        <f>Corrected!H14-'All Data'!H14</f>
        <v>-0.172027321365117</v>
      </c>
      <c r="I14" s="17">
        <f>Corrected!I14-'All Data'!I14</f>
        <v>-0.23156300458619605</v>
      </c>
      <c r="J14" s="17">
        <f>Corrected!J14-'All Data'!J14</f>
        <v>-0.13106454308146309</v>
      </c>
      <c r="K14" s="17">
        <f>Corrected!K14-'All Data'!K14</f>
        <v>-0.17212993457601405</v>
      </c>
      <c r="L14" s="17">
        <f>Corrected!L14-'All Data'!L14</f>
        <v>-0.50087946365928904</v>
      </c>
      <c r="M14" s="17">
        <f>Corrected!M14-'All Data'!M14</f>
        <v>-0.13502961263501001</v>
      </c>
      <c r="N14" s="17">
        <f>Corrected!N14-'All Data'!N14</f>
        <v>-7.8332218000939924E-2</v>
      </c>
      <c r="O14" s="17">
        <f>Corrected!O14-'All Data'!O14</f>
        <v>-0.21315421680199609</v>
      </c>
      <c r="P14" s="17">
        <f>Corrected!P14-'All Data'!P14</f>
        <v>-0.13122506933862199</v>
      </c>
      <c r="Q14" s="17">
        <f>Corrected!Q14-'All Data'!Q14</f>
        <v>-6.4109287301607032E-2</v>
      </c>
      <c r="S14" s="17">
        <f>Corrected!S14-'All Data'!S14</f>
        <v>-0.11555313855936244</v>
      </c>
      <c r="T14" s="17">
        <f>Corrected!T14-'All Data'!T14</f>
        <v>9.2729127187810567E-3</v>
      </c>
      <c r="U14" s="17">
        <f>Corrected!U14-'All Data'!U14</f>
        <v>-0.19142305419789751</v>
      </c>
      <c r="V14" s="17">
        <f>Corrected!V14-'All Data'!V14</f>
        <v>-0.139435279194142</v>
      </c>
    </row>
    <row r="15" spans="1:22" x14ac:dyDescent="0.3">
      <c r="A15">
        <v>845</v>
      </c>
      <c r="B15">
        <v>32</v>
      </c>
      <c r="C15" s="17">
        <f>Corrected!C15-'All Data'!C15</f>
        <v>9.1157459009005848E-6</v>
      </c>
      <c r="D15" s="17">
        <f>Corrected!D15-'All Data'!D15</f>
        <v>-3.4402738659067289E-5</v>
      </c>
      <c r="E15" s="17">
        <f>Corrected!E15-'All Data'!E15</f>
        <v>9.5323500950428297E-6</v>
      </c>
      <c r="F15" s="17">
        <f>Corrected!F15-'All Data'!F15</f>
        <v>2.6007953542989126E-5</v>
      </c>
      <c r="G15" s="17">
        <f>Corrected!G15-'All Data'!G15</f>
        <v>4.716283229624918E-3</v>
      </c>
      <c r="H15" s="17">
        <f>Corrected!H15-'All Data'!H15</f>
        <v>-2.2190982384657998E-2</v>
      </c>
      <c r="I15" s="17">
        <f>Corrected!I15-'All Data'!I15</f>
        <v>-0.18113040334580999</v>
      </c>
      <c r="J15" s="17">
        <f>Corrected!J15-'All Data'!J15</f>
        <v>-4.5089760113050992E-2</v>
      </c>
      <c r="K15" s="17">
        <f>Corrected!K15-'All Data'!K15</f>
        <v>-0.15258939966575102</v>
      </c>
      <c r="L15" s="17">
        <f>Corrected!L15-'All Data'!L15</f>
        <v>-0.22117027873982498</v>
      </c>
      <c r="M15" s="17">
        <f>Corrected!M15-'All Data'!M15</f>
        <v>-1.2563259821951944E-2</v>
      </c>
      <c r="N15" s="17">
        <f>Corrected!N15-'All Data'!N15</f>
        <v>-4.4508149468542091E-2</v>
      </c>
      <c r="O15" s="17">
        <f>Corrected!O15-'All Data'!O15</f>
        <v>-7.3136544747863019E-2</v>
      </c>
      <c r="P15" s="17">
        <f>Corrected!P15-'All Data'!P15</f>
        <v>-7.6059771071533055E-2</v>
      </c>
      <c r="Q15" s="17">
        <f>Corrected!Q15-'All Data'!Q15</f>
        <v>-4.0016186002642007E-2</v>
      </c>
      <c r="S15" s="17">
        <f>Corrected!S15-'All Data'!S15</f>
        <v>-5.7581879921407952E-2</v>
      </c>
      <c r="T15" s="17">
        <f>Corrected!T15-'All Data'!T15</f>
        <v>2.5633277198622295E-6</v>
      </c>
      <c r="U15" s="17">
        <f>Corrected!U15-'All Data'!U15</f>
        <v>-0.1029090901699119</v>
      </c>
      <c r="V15" s="17">
        <f>Corrected!V15-'All Data'!V15</f>
        <v>-5.1566931277472583E-2</v>
      </c>
    </row>
    <row r="16" spans="1:22" x14ac:dyDescent="0.3">
      <c r="A16">
        <v>854</v>
      </c>
      <c r="B16">
        <v>24</v>
      </c>
      <c r="C16" s="17">
        <f>Corrected!C16-'All Data'!C16</f>
        <v>6.8266958957858059E-2</v>
      </c>
      <c r="D16" s="17">
        <f>Corrected!D16-'All Data'!D16</f>
        <v>5.5619455573462984E-2</v>
      </c>
      <c r="E16" s="17">
        <f>Corrected!E16-'All Data'!E16</f>
        <v>0.27128943124279797</v>
      </c>
      <c r="F16" s="17">
        <f>Corrected!F16-'All Data'!F16</f>
        <v>1.1497844812304009E-2</v>
      </c>
      <c r="G16" s="17">
        <f>Corrected!G16-'All Data'!G16</f>
        <v>-0.12523657931129406</v>
      </c>
      <c r="H16" s="17">
        <f>Corrected!H16-'All Data'!H16</f>
        <v>5.2707964938833007E-2</v>
      </c>
      <c r="I16" s="17">
        <f>Corrected!I16-'All Data'!I16</f>
        <v>-0.15418495591693804</v>
      </c>
      <c r="J16" s="17">
        <f>Corrected!J16-'All Data'!J16</f>
        <v>-2.6198521479553982E-2</v>
      </c>
      <c r="K16" s="17">
        <f>Corrected!K16-'All Data'!K16</f>
        <v>-1.1662078224141004E-2</v>
      </c>
      <c r="L16" s="17">
        <f>Corrected!L16-'All Data'!L16</f>
        <v>0.14322957623925797</v>
      </c>
      <c r="M16" s="17">
        <f>Corrected!M16-'All Data'!M16</f>
        <v>-0.21533818546224903</v>
      </c>
      <c r="N16" s="17">
        <f>Corrected!N16-'All Data'!N16</f>
        <v>-5.8881848469162001E-2</v>
      </c>
      <c r="O16" s="17">
        <f>Corrected!O16-'All Data'!O16</f>
        <v>2.9010072284561983E-2</v>
      </c>
      <c r="P16" s="17">
        <f>Corrected!P16-'All Data'!P16</f>
        <v>-0.11469583051207299</v>
      </c>
      <c r="Q16" s="17">
        <f>Corrected!Q16-'All Data'!Q16</f>
        <v>-0.11344427977654103</v>
      </c>
      <c r="S16" s="17">
        <f>Corrected!S16-'All Data'!S16</f>
        <v>-1.2534731673525035E-2</v>
      </c>
      <c r="T16" s="17">
        <f>Corrected!T16-'All Data'!T16</f>
        <v>0.1016684226466058</v>
      </c>
      <c r="U16" s="17">
        <f>Corrected!U16-'All Data'!U16</f>
        <v>-2.0224098958972703E-2</v>
      </c>
      <c r="V16" s="17">
        <f>Corrected!V16-'All Data'!V16</f>
        <v>-8.9976448039730483E-2</v>
      </c>
    </row>
    <row r="17" spans="1:22" x14ac:dyDescent="0.3">
      <c r="A17" t="s">
        <v>20</v>
      </c>
      <c r="C17" s="17">
        <f>AVERAGE(C3:C16)</f>
        <v>8.1754810091285476E-4</v>
      </c>
      <c r="D17" s="17">
        <f>AVERAGE(D3:D16)</f>
        <v>5.1208060838711274E-2</v>
      </c>
      <c r="E17" s="17">
        <f>AVERAGE(E3:E16)</f>
        <v>0.11127638858199811</v>
      </c>
      <c r="F17" s="17">
        <f>AVERAGE(F3:F16)</f>
        <v>6.6314196593130989E-4</v>
      </c>
      <c r="G17" s="17">
        <f t="shared" ref="G17:Q17" si="0">AVERAGE(G3:G16)</f>
        <v>2.4406986653590989E-2</v>
      </c>
      <c r="H17" s="17">
        <f t="shared" si="0"/>
        <v>-2.3466852111155699E-2</v>
      </c>
      <c r="I17" s="17">
        <f t="shared" si="0"/>
        <v>-0.11588473213504415</v>
      </c>
      <c r="J17" s="17">
        <f t="shared" si="0"/>
        <v>-5.2147490490469454E-2</v>
      </c>
      <c r="K17" s="17">
        <f t="shared" si="0"/>
        <v>-7.7921141565092708E-2</v>
      </c>
      <c r="L17" s="17">
        <f t="shared" si="0"/>
        <v>-0.123133866967297</v>
      </c>
      <c r="M17" s="17">
        <f t="shared" si="0"/>
        <v>-5.3594319139286299E-2</v>
      </c>
      <c r="N17" s="17">
        <f t="shared" si="0"/>
        <v>-5.1363744016364503E-2</v>
      </c>
      <c r="O17" s="17">
        <f t="shared" si="0"/>
        <v>-8.5225368200496573E-2</v>
      </c>
      <c r="P17" s="17">
        <f t="shared" si="0"/>
        <v>-0.13320855092932868</v>
      </c>
      <c r="Q17" s="17">
        <f t="shared" si="0"/>
        <v>-7.3714227434618015E-2</v>
      </c>
      <c r="S17" s="17">
        <f>Corrected!S17-'All Data'!S17</f>
        <v>-4.0085877789867275E-2</v>
      </c>
      <c r="T17" s="17">
        <f>Corrected!T17-'All Data'!T17</f>
        <v>4.0991284871888356E-2</v>
      </c>
      <c r="U17" s="17">
        <f>Corrected!U17-'All Data'!U17</f>
        <v>-6.1357849435911493E-2</v>
      </c>
      <c r="V17" s="17">
        <f>Corrected!V17-'All Data'!V17</f>
        <v>-8.0847995571369013E-2</v>
      </c>
    </row>
    <row r="19" spans="1:22" x14ac:dyDescent="0.3">
      <c r="A19" t="s">
        <v>3</v>
      </c>
    </row>
    <row r="20" spans="1:22" ht="15" thickBot="1" x14ac:dyDescent="0.35">
      <c r="A20" t="s">
        <v>0</v>
      </c>
      <c r="B20" t="s">
        <v>5</v>
      </c>
      <c r="C20" t="s">
        <v>1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</row>
    <row r="21" spans="1:22" ht="15" thickBot="1" x14ac:dyDescent="0.35">
      <c r="A21">
        <v>242</v>
      </c>
      <c r="B21" s="13" t="s">
        <v>25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22" ht="15" thickBot="1" x14ac:dyDescent="0.35">
      <c r="A22">
        <v>246</v>
      </c>
      <c r="B22" s="13"/>
      <c r="C22" s="14"/>
      <c r="D22" s="14"/>
      <c r="E22" s="14"/>
      <c r="F22" s="14" t="s">
        <v>25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</row>
    <row r="23" spans="1:22" ht="15" thickBot="1" x14ac:dyDescent="0.35">
      <c r="A23">
        <v>319</v>
      </c>
      <c r="B23" s="13"/>
      <c r="C23" s="14"/>
      <c r="D23" s="14"/>
      <c r="E23" s="14" t="s">
        <v>25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</row>
    <row r="24" spans="1:22" ht="15" thickBot="1" x14ac:dyDescent="0.35">
      <c r="A24">
        <v>325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</row>
    <row r="25" spans="1:22" ht="15" thickBot="1" x14ac:dyDescent="0.35">
      <c r="A25">
        <v>326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</row>
    <row r="26" spans="1:22" ht="15" thickBot="1" x14ac:dyDescent="0.35">
      <c r="A26">
        <v>390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</row>
    <row r="27" spans="1:22" ht="15" thickBot="1" x14ac:dyDescent="0.35">
      <c r="A27">
        <v>572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</row>
    <row r="28" spans="1:22" ht="15" thickBot="1" x14ac:dyDescent="0.35">
      <c r="A28">
        <v>580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</row>
    <row r="29" spans="1:22" ht="15" thickBot="1" x14ac:dyDescent="0.35">
      <c r="A29">
        <v>582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</row>
    <row r="30" spans="1:22" ht="15" thickBot="1" x14ac:dyDescent="0.35">
      <c r="A30">
        <v>584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</row>
    <row r="31" spans="1:22" ht="15" thickBot="1" x14ac:dyDescent="0.35">
      <c r="A31">
        <v>585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</row>
    <row r="32" spans="1:22" ht="15" thickBot="1" x14ac:dyDescent="0.35">
      <c r="A32">
        <v>839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</row>
    <row r="33" spans="1:17" ht="15" thickBot="1" x14ac:dyDescent="0.35">
      <c r="A33">
        <v>845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</row>
    <row r="34" spans="1:17" ht="15" thickBot="1" x14ac:dyDescent="0.35">
      <c r="A34">
        <v>854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</row>
  </sheetData>
  <conditionalFormatting sqref="C3:V17">
    <cfRule type="colorScale" priority="15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Corrected</vt:lpstr>
      <vt:lpstr>Deltas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2021-04-23T22:47:08Z</dcterms:created>
  <dcterms:modified xsi:type="dcterms:W3CDTF">2021-09-22T22:37:51Z</dcterms:modified>
</cp:coreProperties>
</file>