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GitHub\PDA-Acquisition\publication_compare\"/>
    </mc:Choice>
  </mc:AlternateContent>
  <xr:revisionPtr revIDLastSave="0" documentId="8_{9EC90EA6-E736-4EEE-B628-2BB8A207D28D}" xr6:coauthVersionLast="47" xr6:coauthVersionMax="47" xr10:uidLastSave="{00000000-0000-0000-0000-000000000000}"/>
  <bookViews>
    <workbookView xWindow="760" yWindow="-110" windowWidth="18550" windowHeight="12220" xr2:uid="{77C4EC7F-F532-4519-AD6B-1BF01E349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2" i="1" l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K2" i="1"/>
  <c r="L2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<sst xmlns="http://schemas.openxmlformats.org/spreadsheetml/2006/main" count="63" uniqueCount="63">
  <si>
    <t>treatment</t>
  </si>
  <si>
    <t>id</t>
  </si>
  <si>
    <t>replicate</t>
  </si>
  <si>
    <t>number</t>
  </si>
  <si>
    <t>stoma_count</t>
  </si>
  <si>
    <t>corr_stoma_count</t>
  </si>
  <si>
    <t>leaf_area_pixels</t>
  </si>
  <si>
    <t>x_microns</t>
  </si>
  <si>
    <t>y_microns</t>
  </si>
  <si>
    <t>leaf_area_u-sq</t>
  </si>
  <si>
    <t>density</t>
  </si>
  <si>
    <t>R1-DMSO_1_1</t>
  </si>
  <si>
    <t>R1-DMSO_2_1</t>
  </si>
  <si>
    <t>R1-DMSO_3_1</t>
  </si>
  <si>
    <t>R1-DMSO_4_1</t>
  </si>
  <si>
    <t>R1-DMSO_5_1</t>
  </si>
  <si>
    <t>R2-DMSO_1_1</t>
  </si>
  <si>
    <t>R2-DMSO_2_1</t>
  </si>
  <si>
    <t>R2-DMSO_3_1</t>
  </si>
  <si>
    <t>R2-DMSO_4_1</t>
  </si>
  <si>
    <t>R3-DMSO_1_1</t>
  </si>
  <si>
    <t>R3-DMSO_2_1</t>
  </si>
  <si>
    <t>R3-DMSO_3_1</t>
  </si>
  <si>
    <t>R1-100nM_1_1</t>
  </si>
  <si>
    <t>R1-100nM_2_1</t>
  </si>
  <si>
    <t>R1-100nM_3_1</t>
  </si>
  <si>
    <t>R1-100nM_4_1</t>
  </si>
  <si>
    <t>R1-100nM_5_1</t>
  </si>
  <si>
    <t>R2-100nM_1_1</t>
  </si>
  <si>
    <t>R2-100nM_2_1</t>
  </si>
  <si>
    <t>R2-100nM_3_1</t>
  </si>
  <si>
    <t>R2-100nM_4_1</t>
  </si>
  <si>
    <t>R3-100nM_1_1</t>
  </si>
  <si>
    <t>R3-100nM_2_1</t>
  </si>
  <si>
    <t>R3-100nM_3_1</t>
  </si>
  <si>
    <t>R1-250nM_1_1</t>
  </si>
  <si>
    <t>R1-250nM_2_1</t>
  </si>
  <si>
    <t>R1-250nM_3_1</t>
  </si>
  <si>
    <t>R1-250nM_4_1</t>
  </si>
  <si>
    <t>R1-250nM_5_1</t>
  </si>
  <si>
    <t>R2-250nM_1_1</t>
  </si>
  <si>
    <t>R2-250nM_2_1</t>
  </si>
  <si>
    <t>R3-250nM_1_1</t>
  </si>
  <si>
    <t>R3-250nM_2_1</t>
  </si>
  <si>
    <t>R3-250nM_3_1</t>
  </si>
  <si>
    <t>R3-250nM_4_1</t>
  </si>
  <si>
    <t>R1-1uM_1_1</t>
  </si>
  <si>
    <t>R1-1uM_2_1</t>
  </si>
  <si>
    <t>R1-1uM_3_1</t>
  </si>
  <si>
    <t>R1-1uM_4_1</t>
  </si>
  <si>
    <t>R1-1uM_5_1</t>
  </si>
  <si>
    <t>R1-1uM_6_1</t>
  </si>
  <si>
    <t>R1-1uM_7_1</t>
  </si>
  <si>
    <t>R1-1uM_8_1</t>
  </si>
  <si>
    <t>R2-1uM_1_1</t>
  </si>
  <si>
    <t>R2-1uM_2_1</t>
  </si>
  <si>
    <t>R2-1uM_3_1</t>
  </si>
  <si>
    <t>R2-1uM_4_1</t>
  </si>
  <si>
    <t>R2-1uM_5_1</t>
  </si>
  <si>
    <t>R3-1uM_1_1</t>
  </si>
  <si>
    <t>R3-1uM_2_1</t>
  </si>
  <si>
    <t>R3-1uM_3_1</t>
  </si>
  <si>
    <t>specific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</si>
</sst>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87D8D-2AAD-4570-86F3-A272ABC8B034}">
  <dimension ref="A1:L52"/>
  <sheetViews>
    <sheetView tabSelected="1" workbookViewId="0">
      <selection activeCell="L49" sqref="L49"/>
    </sheetView>
  </sheetViews>
  <sheetFormatPr defaultRowHeight="14.5" x14ac:dyDescent="0.35"/>
  <cols>
    <col min="1" max="1" width="9.6328125" bestFit="1" customWidth="1"/>
    <col min="2" max="2" width="5.81640625" bestFit="1" customWidth="1"/>
    <col min="3" max="3" width="6.453125" bestFit="1" customWidth="1"/>
    <col min="4" max="4" width="5.08984375" bestFit="1" customWidth="1"/>
    <col min="5" max="5" width="8.26953125" bestFit="1" customWidth="1"/>
    <col min="6" max="6" width="11.26953125" bestFit="1" customWidth="1"/>
    <col min="7" max="7" width="10.453125" bestFit="1" customWidth="1"/>
    <col min="8" max="9" width="7.1796875" bestFit="1" customWidth="1"/>
    <col min="10" max="10" width="9.54296875" bestFit="1" customWidth="1"/>
    <col min="11" max="12" width="8.6328125" bestFit="1" customWidth="1"/>
  </cols>
  <sheetData>
    <row r="1" spans="1:12" x14ac:dyDescent="0.3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62</v>
      </c>
      <c r="L1" s="1" t="s">
        <v>10</v>
      </c>
    </row>
    <row r="2" spans="1:12" s="1" customFormat="1" ht="11" customHeight="1" x14ac:dyDescent="0.25">
      <c r="A2" s="1" t="s">
        <v>11</v>
      </c>
      <c r="B2" s="1" t="str">
        <f>LEFT(A2, 2)</f>
        <v>R1</v>
      </c>
      <c r="C2" s="1" t="str">
        <f>LEFT(RIGHT(A2, LEN(A2)-3), LEN(RIGHT(A2, LEN(A2)-3))-4)</f>
        <v>DMSO</v>
      </c>
      <c r="D2" s="1" t="str">
        <f>RIGHT(A2, 3)</f>
        <v>1_1</v>
      </c>
      <c r="E2" s="1">
        <v>403</v>
      </c>
      <c r="F2" s="1">
        <v>402</v>
      </c>
      <c r="G2" s="2">
        <v>7671380</v>
      </c>
      <c r="H2" s="1">
        <v>0.56818179999999996</v>
      </c>
      <c r="I2" s="1">
        <v>0.56818179999999996</v>
      </c>
      <c r="J2" s="1">
        <f>G2*H2*I2</f>
        <v>2476555.884888845</v>
      </c>
      <c r="K2" s="1">
        <f>J2/F2</f>
        <v>6160.5867783304602</v>
      </c>
      <c r="L2" s="1">
        <f>F2/J2</f>
        <v>1.6232220013805298E-4</v>
      </c>
    </row>
    <row r="3" spans="1:12" s="1" customFormat="1" ht="11" customHeight="1" x14ac:dyDescent="0.25">
      <c r="A3" s="1" t="s">
        <v>12</v>
      </c>
      <c r="B3" s="1" t="str">
        <f t="shared" ref="B3:B52" si="0">LEFT(A3, 2)</f>
        <v>R1</v>
      </c>
      <c r="C3" s="1" t="str">
        <f t="shared" ref="C3:C52" si="1">LEFT(RIGHT(A3, LEN(A3)-3), LEN(RIGHT(A3, LEN(A3)-3))-4)</f>
        <v>DMSO</v>
      </c>
      <c r="D3" s="1" t="str">
        <f t="shared" ref="D3:D52" si="2">RIGHT(A3, 3)</f>
        <v>2_1</v>
      </c>
      <c r="E3" s="1">
        <v>575</v>
      </c>
      <c r="F3" s="1">
        <v>567</v>
      </c>
      <c r="G3" s="2">
        <v>9861825</v>
      </c>
      <c r="H3" s="1">
        <v>0.56818179999999996</v>
      </c>
      <c r="I3" s="1">
        <v>0.56818179999999996</v>
      </c>
      <c r="J3" s="1">
        <f t="shared" ref="J3:J52" si="3">G3*H3*I3</f>
        <v>3183698.4661813048</v>
      </c>
      <c r="K3" s="1">
        <f t="shared" ref="K3:K52" si="4">J3/F3</f>
        <v>5614.9884765102379</v>
      </c>
      <c r="L3" s="1">
        <f t="shared" ref="L3:L52" si="5">F3/J3</f>
        <v>1.7809475552503864E-4</v>
      </c>
    </row>
    <row r="4" spans="1:12" s="1" customFormat="1" ht="11" customHeight="1" x14ac:dyDescent="0.25">
      <c r="A4" s="1" t="s">
        <v>13</v>
      </c>
      <c r="B4" s="1" t="str">
        <f t="shared" si="0"/>
        <v>R1</v>
      </c>
      <c r="C4" s="1" t="str">
        <f t="shared" si="1"/>
        <v>DMSO</v>
      </c>
      <c r="D4" s="1" t="str">
        <f t="shared" si="2"/>
        <v>3_1</v>
      </c>
      <c r="E4" s="1">
        <v>547</v>
      </c>
      <c r="F4" s="1">
        <v>543</v>
      </c>
      <c r="G4" s="2">
        <v>8700255</v>
      </c>
      <c r="H4" s="1">
        <v>0.56818179999999996</v>
      </c>
      <c r="I4" s="1">
        <v>0.56818179999999996</v>
      </c>
      <c r="J4" s="1">
        <f t="shared" si="3"/>
        <v>2808708.1750980397</v>
      </c>
      <c r="K4" s="1">
        <f t="shared" si="4"/>
        <v>5172.5749080995201</v>
      </c>
      <c r="L4" s="1">
        <f t="shared" si="5"/>
        <v>1.9332731140039007E-4</v>
      </c>
    </row>
    <row r="5" spans="1:12" s="1" customFormat="1" ht="11" customHeight="1" x14ac:dyDescent="0.25">
      <c r="A5" s="1" t="s">
        <v>14</v>
      </c>
      <c r="B5" s="1" t="str">
        <f t="shared" si="0"/>
        <v>R1</v>
      </c>
      <c r="C5" s="1" t="str">
        <f t="shared" si="1"/>
        <v>DMSO</v>
      </c>
      <c r="D5" s="1" t="str">
        <f t="shared" si="2"/>
        <v>4_1</v>
      </c>
      <c r="E5" s="1">
        <v>520</v>
      </c>
      <c r="F5" s="1">
        <v>515</v>
      </c>
      <c r="G5" s="2">
        <v>8878162</v>
      </c>
      <c r="H5" s="1">
        <v>0.56818179999999996</v>
      </c>
      <c r="I5" s="1">
        <v>0.56818179999999996</v>
      </c>
      <c r="J5" s="1">
        <f t="shared" si="3"/>
        <v>2866141.9911536803</v>
      </c>
      <c r="K5" s="1">
        <f t="shared" si="4"/>
        <v>5565.32425466734</v>
      </c>
      <c r="L5" s="1">
        <f t="shared" si="5"/>
        <v>1.796840497049841E-4</v>
      </c>
    </row>
    <row r="6" spans="1:12" s="1" customFormat="1" ht="11" customHeight="1" x14ac:dyDescent="0.25">
      <c r="A6" s="1" t="s">
        <v>15</v>
      </c>
      <c r="B6" s="1" t="str">
        <f t="shared" si="0"/>
        <v>R1</v>
      </c>
      <c r="C6" s="1" t="str">
        <f t="shared" si="1"/>
        <v>DMSO</v>
      </c>
      <c r="D6" s="1" t="str">
        <f t="shared" si="2"/>
        <v>5_1</v>
      </c>
      <c r="E6" s="1">
        <v>395</v>
      </c>
      <c r="F6" s="1">
        <v>387</v>
      </c>
      <c r="G6" s="2">
        <v>5994142</v>
      </c>
      <c r="H6" s="1">
        <v>0.56818179999999996</v>
      </c>
      <c r="I6" s="1">
        <v>0.56818179999999996</v>
      </c>
      <c r="J6" s="1">
        <f t="shared" si="3"/>
        <v>1935092.2056995472</v>
      </c>
      <c r="K6" s="1">
        <f t="shared" si="4"/>
        <v>5000.2382576215687</v>
      </c>
      <c r="L6" s="1">
        <f t="shared" si="5"/>
        <v>1.9999047014924916E-4</v>
      </c>
    </row>
    <row r="7" spans="1:12" s="1" customFormat="1" ht="11" customHeight="1" x14ac:dyDescent="0.25">
      <c r="A7" s="1" t="s">
        <v>16</v>
      </c>
      <c r="B7" s="1" t="str">
        <f t="shared" si="0"/>
        <v>R2</v>
      </c>
      <c r="C7" s="1" t="str">
        <f t="shared" si="1"/>
        <v>DMSO</v>
      </c>
      <c r="D7" s="1" t="str">
        <f t="shared" si="2"/>
        <v>1_1</v>
      </c>
      <c r="E7" s="1">
        <v>462</v>
      </c>
      <c r="F7" s="1">
        <v>457</v>
      </c>
      <c r="G7" s="2">
        <v>7423700</v>
      </c>
      <c r="H7" s="1">
        <v>0.56818179999999996</v>
      </c>
      <c r="I7" s="1">
        <v>0.56818179999999996</v>
      </c>
      <c r="J7" s="1">
        <f t="shared" si="3"/>
        <v>2396597.21232025</v>
      </c>
      <c r="K7" s="1">
        <f t="shared" si="4"/>
        <v>5244.1952129545953</v>
      </c>
      <c r="L7" s="1">
        <f t="shared" si="5"/>
        <v>1.9068702811247886E-4</v>
      </c>
    </row>
    <row r="8" spans="1:12" s="1" customFormat="1" ht="11" customHeight="1" x14ac:dyDescent="0.25">
      <c r="A8" s="1" t="s">
        <v>17</v>
      </c>
      <c r="B8" s="1" t="str">
        <f t="shared" si="0"/>
        <v>R2</v>
      </c>
      <c r="C8" s="1" t="str">
        <f t="shared" si="1"/>
        <v>DMSO</v>
      </c>
      <c r="D8" s="1" t="str">
        <f t="shared" si="2"/>
        <v>2_1</v>
      </c>
      <c r="E8" s="1">
        <v>484</v>
      </c>
      <c r="F8" s="1">
        <v>477</v>
      </c>
      <c r="G8" s="2">
        <v>6914551</v>
      </c>
      <c r="H8" s="1">
        <v>0.56818179999999996</v>
      </c>
      <c r="I8" s="1">
        <v>0.56818179999999996</v>
      </c>
      <c r="J8" s="1">
        <f t="shared" si="3"/>
        <v>2232228.3566208491</v>
      </c>
      <c r="K8" s="1">
        <f t="shared" si="4"/>
        <v>4679.7240180730587</v>
      </c>
      <c r="L8" s="1">
        <f t="shared" si="5"/>
        <v>2.1368781495190902E-4</v>
      </c>
    </row>
    <row r="9" spans="1:12" s="1" customFormat="1" ht="11" customHeight="1" x14ac:dyDescent="0.25">
      <c r="A9" s="1" t="s">
        <v>18</v>
      </c>
      <c r="B9" s="1" t="str">
        <f t="shared" si="0"/>
        <v>R2</v>
      </c>
      <c r="C9" s="1" t="str">
        <f t="shared" si="1"/>
        <v>DMSO</v>
      </c>
      <c r="D9" s="1" t="str">
        <f t="shared" si="2"/>
        <v>3_1</v>
      </c>
      <c r="E9" s="1">
        <v>279</v>
      </c>
      <c r="F9" s="1">
        <v>273</v>
      </c>
      <c r="G9" s="2">
        <v>4224539</v>
      </c>
      <c r="H9" s="1">
        <v>0.56818179999999996</v>
      </c>
      <c r="I9" s="1">
        <v>0.56818179999999996</v>
      </c>
      <c r="J9" s="1">
        <f t="shared" si="3"/>
        <v>1363810.2820343194</v>
      </c>
      <c r="K9" s="1">
        <f t="shared" si="4"/>
        <v>4995.6420587337707</v>
      </c>
      <c r="L9" s="1">
        <f t="shared" si="5"/>
        <v>2.0017446971640454E-4</v>
      </c>
    </row>
    <row r="10" spans="1:12" s="1" customFormat="1" ht="11" customHeight="1" x14ac:dyDescent="0.25">
      <c r="A10" s="1" t="s">
        <v>19</v>
      </c>
      <c r="B10" s="1" t="str">
        <f t="shared" si="0"/>
        <v>R2</v>
      </c>
      <c r="C10" s="1" t="str">
        <f t="shared" si="1"/>
        <v>DMSO</v>
      </c>
      <c r="D10" s="1" t="str">
        <f t="shared" si="2"/>
        <v>4_1</v>
      </c>
      <c r="E10" s="1">
        <v>491</v>
      </c>
      <c r="F10" s="1">
        <v>480</v>
      </c>
      <c r="G10" s="2">
        <v>7322795</v>
      </c>
      <c r="H10" s="1">
        <v>0.56818179999999996</v>
      </c>
      <c r="I10" s="1">
        <v>0.56818179999999996</v>
      </c>
      <c r="J10" s="1">
        <f t="shared" si="3"/>
        <v>2364021.9948802707</v>
      </c>
      <c r="K10" s="1">
        <f t="shared" si="4"/>
        <v>4925.0458226672308</v>
      </c>
      <c r="L10" s="1">
        <f t="shared" si="5"/>
        <v>2.0304379614044594E-4</v>
      </c>
    </row>
    <row r="11" spans="1:12" s="1" customFormat="1" ht="11" customHeight="1" x14ac:dyDescent="0.25">
      <c r="A11" s="1" t="s">
        <v>20</v>
      </c>
      <c r="B11" s="1" t="str">
        <f t="shared" si="0"/>
        <v>R3</v>
      </c>
      <c r="C11" s="1" t="str">
        <f t="shared" si="1"/>
        <v>DMSO</v>
      </c>
      <c r="D11" s="1" t="str">
        <f t="shared" si="2"/>
        <v>1_1</v>
      </c>
      <c r="E11" s="1">
        <v>349</v>
      </c>
      <c r="F11" s="1">
        <v>349</v>
      </c>
      <c r="G11" s="2">
        <v>5312508</v>
      </c>
      <c r="H11" s="1">
        <v>0.56818179999999996</v>
      </c>
      <c r="I11" s="1">
        <v>0.56818179999999996</v>
      </c>
      <c r="J11" s="1">
        <f t="shared" si="3"/>
        <v>1715039.9212291751</v>
      </c>
      <c r="K11" s="1">
        <f t="shared" si="4"/>
        <v>4914.1545020893273</v>
      </c>
      <c r="L11" s="1">
        <f t="shared" si="5"/>
        <v>2.0349380540942189E-4</v>
      </c>
    </row>
    <row r="12" spans="1:12" s="1" customFormat="1" ht="11" customHeight="1" x14ac:dyDescent="0.25">
      <c r="A12" s="1" t="s">
        <v>21</v>
      </c>
      <c r="B12" s="1" t="str">
        <f t="shared" si="0"/>
        <v>R3</v>
      </c>
      <c r="C12" s="1" t="str">
        <f t="shared" si="1"/>
        <v>DMSO</v>
      </c>
      <c r="D12" s="1" t="str">
        <f t="shared" si="2"/>
        <v>2_1</v>
      </c>
      <c r="E12" s="1">
        <v>280</v>
      </c>
      <c r="F12" s="1">
        <v>260</v>
      </c>
      <c r="G12" s="2">
        <v>4319936</v>
      </c>
      <c r="H12" s="1">
        <v>0.56818179999999996</v>
      </c>
      <c r="I12" s="1">
        <v>0.56818179999999996</v>
      </c>
      <c r="J12" s="1">
        <f t="shared" si="3"/>
        <v>1394607.348761654</v>
      </c>
      <c r="K12" s="1">
        <f t="shared" si="4"/>
        <v>5363.8744183140534</v>
      </c>
      <c r="L12" s="1">
        <f t="shared" si="5"/>
        <v>1.8643240352266021E-4</v>
      </c>
    </row>
    <row r="13" spans="1:12" s="1" customFormat="1" ht="11" customHeight="1" x14ac:dyDescent="0.25">
      <c r="A13" s="1" t="s">
        <v>22</v>
      </c>
      <c r="B13" s="1" t="str">
        <f t="shared" si="0"/>
        <v>R3</v>
      </c>
      <c r="C13" s="1" t="str">
        <f t="shared" si="1"/>
        <v>DMSO</v>
      </c>
      <c r="D13" s="1" t="str">
        <f t="shared" si="2"/>
        <v>3_1</v>
      </c>
      <c r="E13" s="1">
        <v>364</v>
      </c>
      <c r="F13" s="1">
        <v>361</v>
      </c>
      <c r="G13" s="2">
        <v>5356393</v>
      </c>
      <c r="H13" s="1">
        <v>0.56818179999999996</v>
      </c>
      <c r="I13" s="1">
        <v>0.56818179999999996</v>
      </c>
      <c r="J13" s="1">
        <f t="shared" si="3"/>
        <v>1729207.3402604766</v>
      </c>
      <c r="K13" s="1">
        <f t="shared" si="4"/>
        <v>4790.0480339625392</v>
      </c>
      <c r="L13" s="1">
        <f t="shared" si="5"/>
        <v>2.087661737230547E-4</v>
      </c>
    </row>
    <row r="14" spans="1:12" s="1" customFormat="1" ht="11" customHeight="1" x14ac:dyDescent="0.25">
      <c r="A14" s="1" t="s">
        <v>23</v>
      </c>
      <c r="B14" s="1" t="str">
        <f t="shared" si="0"/>
        <v>R1</v>
      </c>
      <c r="C14" s="1" t="str">
        <f t="shared" si="1"/>
        <v>100nM</v>
      </c>
      <c r="D14" s="1" t="str">
        <f t="shared" si="2"/>
        <v>1_1</v>
      </c>
      <c r="E14" s="1">
        <v>436</v>
      </c>
      <c r="F14" s="1">
        <v>433</v>
      </c>
      <c r="G14" s="2">
        <v>7032681</v>
      </c>
      <c r="H14" s="1">
        <v>0.56818179999999996</v>
      </c>
      <c r="I14" s="1">
        <v>0.56818179999999996</v>
      </c>
      <c r="J14" s="1">
        <f t="shared" si="3"/>
        <v>2270364.3304198161</v>
      </c>
      <c r="K14" s="1">
        <f t="shared" si="4"/>
        <v>5243.3356360734779</v>
      </c>
      <c r="L14" s="1">
        <f t="shared" si="5"/>
        <v>1.9071828877787795E-4</v>
      </c>
    </row>
    <row r="15" spans="1:12" s="1" customFormat="1" ht="11" customHeight="1" x14ac:dyDescent="0.25">
      <c r="A15" s="1" t="s">
        <v>24</v>
      </c>
      <c r="B15" s="1" t="str">
        <f t="shared" si="0"/>
        <v>R1</v>
      </c>
      <c r="C15" s="1" t="str">
        <f t="shared" si="1"/>
        <v>100nM</v>
      </c>
      <c r="D15" s="1" t="str">
        <f t="shared" si="2"/>
        <v>2_1</v>
      </c>
      <c r="E15" s="1">
        <v>570</v>
      </c>
      <c r="F15" s="1">
        <v>568</v>
      </c>
      <c r="G15" s="2">
        <v>9684239</v>
      </c>
      <c r="H15" s="1">
        <v>0.56818179999999996</v>
      </c>
      <c r="I15" s="1">
        <v>0.56818179999999996</v>
      </c>
      <c r="J15" s="1">
        <f t="shared" si="3"/>
        <v>3126368.2787347343</v>
      </c>
      <c r="K15" s="1">
        <f t="shared" si="4"/>
        <v>5504.169504814673</v>
      </c>
      <c r="L15" s="1">
        <f t="shared" si="5"/>
        <v>1.8168045136060363E-4</v>
      </c>
    </row>
    <row r="16" spans="1:12" s="1" customFormat="1" ht="11" customHeight="1" x14ac:dyDescent="0.25">
      <c r="A16" s="1" t="s">
        <v>25</v>
      </c>
      <c r="B16" s="1" t="str">
        <f t="shared" si="0"/>
        <v>R1</v>
      </c>
      <c r="C16" s="1" t="str">
        <f t="shared" si="1"/>
        <v>100nM</v>
      </c>
      <c r="D16" s="1" t="str">
        <f t="shared" si="2"/>
        <v>3_1</v>
      </c>
      <c r="E16" s="1">
        <v>534</v>
      </c>
      <c r="F16" s="1">
        <v>520</v>
      </c>
      <c r="G16" s="2">
        <v>8785730</v>
      </c>
      <c r="H16" s="1">
        <v>0.56818179999999996</v>
      </c>
      <c r="I16" s="1">
        <v>0.56818179999999996</v>
      </c>
      <c r="J16" s="1">
        <f t="shared" si="3"/>
        <v>2836302.1170303747</v>
      </c>
      <c r="K16" s="1">
        <f t="shared" si="4"/>
        <v>5454.4271481353362</v>
      </c>
      <c r="L16" s="1">
        <f t="shared" si="5"/>
        <v>1.8333730982947723E-4</v>
      </c>
    </row>
    <row r="17" spans="1:12" s="1" customFormat="1" ht="11" customHeight="1" x14ac:dyDescent="0.25">
      <c r="A17" s="1" t="s">
        <v>26</v>
      </c>
      <c r="B17" s="1" t="str">
        <f t="shared" si="0"/>
        <v>R1</v>
      </c>
      <c r="C17" s="1" t="str">
        <f t="shared" si="1"/>
        <v>100nM</v>
      </c>
      <c r="D17" s="1" t="str">
        <f t="shared" si="2"/>
        <v>4_1</v>
      </c>
      <c r="E17" s="1">
        <v>357</v>
      </c>
      <c r="F17" s="1">
        <v>357</v>
      </c>
      <c r="G17" s="2">
        <v>6342076</v>
      </c>
      <c r="H17" s="1">
        <v>0.56818179999999996</v>
      </c>
      <c r="I17" s="1">
        <v>0.56818179999999996</v>
      </c>
      <c r="J17" s="1">
        <f t="shared" si="3"/>
        <v>2047415.9330149605</v>
      </c>
      <c r="K17" s="1">
        <f t="shared" si="4"/>
        <v>5735.0586358962482</v>
      </c>
      <c r="L17" s="1">
        <f t="shared" si="5"/>
        <v>1.74366133545856E-4</v>
      </c>
    </row>
    <row r="18" spans="1:12" s="1" customFormat="1" ht="11" customHeight="1" x14ac:dyDescent="0.25">
      <c r="A18" s="1" t="s">
        <v>27</v>
      </c>
      <c r="B18" s="1" t="str">
        <f t="shared" si="0"/>
        <v>R1</v>
      </c>
      <c r="C18" s="1" t="str">
        <f t="shared" si="1"/>
        <v>100nM</v>
      </c>
      <c r="D18" s="1" t="str">
        <f t="shared" si="2"/>
        <v>5_1</v>
      </c>
      <c r="E18" s="1">
        <v>477</v>
      </c>
      <c r="F18" s="1">
        <v>474</v>
      </c>
      <c r="G18" s="2">
        <v>7883270</v>
      </c>
      <c r="H18" s="1">
        <v>0.56818179999999996</v>
      </c>
      <c r="I18" s="1">
        <v>0.56818179999999996</v>
      </c>
      <c r="J18" s="1">
        <f t="shared" si="3"/>
        <v>2544960.451791944</v>
      </c>
      <c r="K18" s="1">
        <f t="shared" si="4"/>
        <v>5369.1148771981943</v>
      </c>
      <c r="L18" s="1">
        <f t="shared" si="5"/>
        <v>1.8625043845622421E-4</v>
      </c>
    </row>
    <row r="19" spans="1:12" s="1" customFormat="1" ht="11" customHeight="1" x14ac:dyDescent="0.25">
      <c r="A19" s="1" t="s">
        <v>28</v>
      </c>
      <c r="B19" s="1" t="str">
        <f t="shared" si="0"/>
        <v>R2</v>
      </c>
      <c r="C19" s="1" t="str">
        <f t="shared" si="1"/>
        <v>100nM</v>
      </c>
      <c r="D19" s="1" t="str">
        <f t="shared" si="2"/>
        <v>1_1</v>
      </c>
      <c r="E19" s="1">
        <v>555</v>
      </c>
      <c r="F19" s="1">
        <v>551</v>
      </c>
      <c r="G19" s="2">
        <v>7697203</v>
      </c>
      <c r="H19" s="1">
        <v>0.56818179999999996</v>
      </c>
      <c r="I19" s="1">
        <v>0.56818179999999996</v>
      </c>
      <c r="J19" s="1">
        <f t="shared" si="3"/>
        <v>2484892.3383842381</v>
      </c>
      <c r="K19" s="1">
        <f t="shared" si="4"/>
        <v>4509.7864580476189</v>
      </c>
      <c r="L19" s="1">
        <f t="shared" si="5"/>
        <v>2.2173998908873413E-4</v>
      </c>
    </row>
    <row r="20" spans="1:12" s="1" customFormat="1" ht="11" customHeight="1" x14ac:dyDescent="0.25">
      <c r="A20" s="1" t="s">
        <v>29</v>
      </c>
      <c r="B20" s="1" t="str">
        <f t="shared" si="0"/>
        <v>R2</v>
      </c>
      <c r="C20" s="1" t="str">
        <f t="shared" si="1"/>
        <v>100nM</v>
      </c>
      <c r="D20" s="1" t="str">
        <f t="shared" si="2"/>
        <v>2_1</v>
      </c>
      <c r="E20" s="1">
        <v>368</v>
      </c>
      <c r="F20" s="1">
        <v>364</v>
      </c>
      <c r="G20" s="2">
        <v>6450265</v>
      </c>
      <c r="H20" s="1">
        <v>0.56818179999999996</v>
      </c>
      <c r="I20" s="1">
        <v>0.56818179999999996</v>
      </c>
      <c r="J20" s="1">
        <f t="shared" si="3"/>
        <v>2082342.6482383283</v>
      </c>
      <c r="K20" s="1">
        <f t="shared" si="4"/>
        <v>5720.7215610943085</v>
      </c>
      <c r="L20" s="1">
        <f t="shared" si="5"/>
        <v>1.7480312392772904E-4</v>
      </c>
    </row>
    <row r="21" spans="1:12" s="1" customFormat="1" ht="11" customHeight="1" x14ac:dyDescent="0.25">
      <c r="A21" s="1" t="s">
        <v>30</v>
      </c>
      <c r="B21" s="1" t="str">
        <f t="shared" si="0"/>
        <v>R2</v>
      </c>
      <c r="C21" s="1" t="str">
        <f t="shared" si="1"/>
        <v>100nM</v>
      </c>
      <c r="D21" s="1" t="str">
        <f t="shared" si="2"/>
        <v>3_1</v>
      </c>
      <c r="E21" s="1">
        <v>420</v>
      </c>
      <c r="F21" s="1">
        <v>414</v>
      </c>
      <c r="G21" s="2">
        <v>7133595</v>
      </c>
      <c r="H21" s="1">
        <v>0.56818179999999996</v>
      </c>
      <c r="I21" s="1">
        <v>0.56818179999999996</v>
      </c>
      <c r="J21" s="1">
        <f t="shared" si="3"/>
        <v>2302942.4533348158</v>
      </c>
      <c r="K21" s="1">
        <f t="shared" si="4"/>
        <v>5562.6629307604244</v>
      </c>
      <c r="L21" s="1">
        <f t="shared" si="5"/>
        <v>1.7977001526916147E-4</v>
      </c>
    </row>
    <row r="22" spans="1:12" s="1" customFormat="1" ht="11" customHeight="1" x14ac:dyDescent="0.25">
      <c r="A22" s="1" t="s">
        <v>31</v>
      </c>
      <c r="B22" s="1" t="str">
        <f t="shared" si="0"/>
        <v>R2</v>
      </c>
      <c r="C22" s="1" t="str">
        <f t="shared" si="1"/>
        <v>100nM</v>
      </c>
      <c r="D22" s="1" t="str">
        <f t="shared" si="2"/>
        <v>4_1</v>
      </c>
      <c r="E22" s="1">
        <v>418</v>
      </c>
      <c r="F22" s="1">
        <v>414</v>
      </c>
      <c r="G22" s="2">
        <v>6413529</v>
      </c>
      <c r="H22" s="1">
        <v>0.56818179999999996</v>
      </c>
      <c r="I22" s="1">
        <v>0.56818179999999996</v>
      </c>
      <c r="J22" s="1">
        <f t="shared" si="3"/>
        <v>2070483.1448651052</v>
      </c>
      <c r="K22" s="1">
        <f t="shared" si="4"/>
        <v>5001.1670165823798</v>
      </c>
      <c r="L22" s="1">
        <f t="shared" si="5"/>
        <v>1.9995333022958402E-4</v>
      </c>
    </row>
    <row r="23" spans="1:12" s="1" customFormat="1" ht="11" customHeight="1" x14ac:dyDescent="0.25">
      <c r="A23" s="1" t="s">
        <v>32</v>
      </c>
      <c r="B23" s="1" t="str">
        <f t="shared" si="0"/>
        <v>R3</v>
      </c>
      <c r="C23" s="1" t="str">
        <f t="shared" si="1"/>
        <v>100nM</v>
      </c>
      <c r="D23" s="1" t="str">
        <f t="shared" si="2"/>
        <v>1_1</v>
      </c>
      <c r="E23" s="1">
        <v>286</v>
      </c>
      <c r="F23" s="1">
        <v>286</v>
      </c>
      <c r="G23" s="2">
        <v>5308789</v>
      </c>
      <c r="H23" s="1">
        <v>0.56818179999999996</v>
      </c>
      <c r="I23" s="1">
        <v>0.56818179999999996</v>
      </c>
      <c r="J23" s="1">
        <f t="shared" si="3"/>
        <v>1713839.3143845263</v>
      </c>
      <c r="K23" s="1">
        <f t="shared" si="4"/>
        <v>5992.4451551906513</v>
      </c>
      <c r="L23" s="1">
        <f t="shared" si="5"/>
        <v>1.6687678803931994E-4</v>
      </c>
    </row>
    <row r="24" spans="1:12" s="1" customFormat="1" ht="11" customHeight="1" x14ac:dyDescent="0.25">
      <c r="A24" s="1" t="s">
        <v>33</v>
      </c>
      <c r="B24" s="1" t="str">
        <f t="shared" si="0"/>
        <v>R3</v>
      </c>
      <c r="C24" s="1" t="str">
        <f t="shared" si="1"/>
        <v>100nM</v>
      </c>
      <c r="D24" s="1" t="str">
        <f t="shared" si="2"/>
        <v>2_1</v>
      </c>
      <c r="E24" s="1">
        <v>417</v>
      </c>
      <c r="F24" s="1">
        <v>413</v>
      </c>
      <c r="G24" s="2">
        <v>5973500</v>
      </c>
      <c r="H24" s="1">
        <v>0.56818179999999996</v>
      </c>
      <c r="I24" s="1">
        <v>0.56818179999999996</v>
      </c>
      <c r="J24" s="1">
        <f t="shared" si="3"/>
        <v>1928428.3373243818</v>
      </c>
      <c r="K24" s="1">
        <f t="shared" si="4"/>
        <v>4669.3180080493503</v>
      </c>
      <c r="L24" s="1">
        <f t="shared" si="5"/>
        <v>2.1416403814778059E-4</v>
      </c>
    </row>
    <row r="25" spans="1:12" s="1" customFormat="1" ht="11" customHeight="1" x14ac:dyDescent="0.25">
      <c r="A25" s="1" t="s">
        <v>34</v>
      </c>
      <c r="B25" s="1" t="str">
        <f t="shared" si="0"/>
        <v>R3</v>
      </c>
      <c r="C25" s="1" t="str">
        <f t="shared" si="1"/>
        <v>100nM</v>
      </c>
      <c r="D25" s="1" t="str">
        <f t="shared" si="2"/>
        <v>3_1</v>
      </c>
      <c r="E25" s="1">
        <v>335</v>
      </c>
      <c r="F25" s="1">
        <v>331</v>
      </c>
      <c r="G25" s="2">
        <v>5208938</v>
      </c>
      <c r="H25" s="1">
        <v>0.56818179999999996</v>
      </c>
      <c r="I25" s="1">
        <v>0.56818179999999996</v>
      </c>
      <c r="J25" s="1">
        <f t="shared" si="3"/>
        <v>1681604.3603525222</v>
      </c>
      <c r="K25" s="1">
        <f t="shared" si="4"/>
        <v>5080.3757110348106</v>
      </c>
      <c r="L25" s="1">
        <f t="shared" si="5"/>
        <v>1.9683583594574589E-4</v>
      </c>
    </row>
    <row r="26" spans="1:12" s="1" customFormat="1" ht="11" customHeight="1" x14ac:dyDescent="0.25">
      <c r="A26" s="1" t="s">
        <v>35</v>
      </c>
      <c r="B26" s="1" t="str">
        <f t="shared" si="0"/>
        <v>R1</v>
      </c>
      <c r="C26" s="1" t="str">
        <f t="shared" si="1"/>
        <v>250nM</v>
      </c>
      <c r="D26" s="1" t="str">
        <f t="shared" si="2"/>
        <v>1_1</v>
      </c>
      <c r="E26" s="1">
        <v>245</v>
      </c>
      <c r="F26" s="1">
        <v>237</v>
      </c>
      <c r="G26" s="2">
        <v>4673302</v>
      </c>
      <c r="H26" s="1">
        <v>0.56818179999999996</v>
      </c>
      <c r="I26" s="1">
        <v>0.56818179999999996</v>
      </c>
      <c r="J26" s="1">
        <f t="shared" si="3"/>
        <v>1508684.6916673156</v>
      </c>
      <c r="K26" s="1">
        <f t="shared" si="4"/>
        <v>6365.7581926890953</v>
      </c>
      <c r="L26" s="1">
        <f t="shared" si="5"/>
        <v>1.5709047842069678E-4</v>
      </c>
    </row>
    <row r="27" spans="1:12" s="1" customFormat="1" ht="11" customHeight="1" x14ac:dyDescent="0.25">
      <c r="A27" s="1" t="s">
        <v>36</v>
      </c>
      <c r="B27" s="1" t="str">
        <f t="shared" si="0"/>
        <v>R1</v>
      </c>
      <c r="C27" s="1" t="str">
        <f t="shared" si="1"/>
        <v>250nM</v>
      </c>
      <c r="D27" s="1" t="str">
        <f t="shared" si="2"/>
        <v>2_1</v>
      </c>
      <c r="E27" s="1">
        <v>440</v>
      </c>
      <c r="F27" s="1">
        <v>436</v>
      </c>
      <c r="G27" s="2">
        <v>6795666</v>
      </c>
      <c r="H27" s="1">
        <v>0.56818179999999996</v>
      </c>
      <c r="I27" s="1">
        <v>0.56818179999999996</v>
      </c>
      <c r="J27" s="1">
        <f t="shared" si="3"/>
        <v>2193848.6457507047</v>
      </c>
      <c r="K27" s="1">
        <f t="shared" si="4"/>
        <v>5031.7629489695064</v>
      </c>
      <c r="L27" s="1">
        <f t="shared" si="5"/>
        <v>1.987375021720365E-4</v>
      </c>
    </row>
    <row r="28" spans="1:12" s="1" customFormat="1" ht="11" customHeight="1" x14ac:dyDescent="0.25">
      <c r="A28" s="1" t="s">
        <v>37</v>
      </c>
      <c r="B28" s="1" t="str">
        <f t="shared" si="0"/>
        <v>R1</v>
      </c>
      <c r="C28" s="1" t="str">
        <f t="shared" si="1"/>
        <v>250nM</v>
      </c>
      <c r="D28" s="1" t="str">
        <f t="shared" si="2"/>
        <v>3_1</v>
      </c>
      <c r="E28" s="1">
        <v>434</v>
      </c>
      <c r="F28" s="1">
        <v>424</v>
      </c>
      <c r="G28" s="2">
        <v>6664226</v>
      </c>
      <c r="H28" s="1">
        <v>0.56818179999999996</v>
      </c>
      <c r="I28" s="1">
        <v>0.56818179999999996</v>
      </c>
      <c r="J28" s="1">
        <f t="shared" si="3"/>
        <v>2151415.7972267373</v>
      </c>
      <c r="K28" s="1">
        <f t="shared" si="4"/>
        <v>5074.0938613838143</v>
      </c>
      <c r="L28" s="1">
        <f t="shared" si="5"/>
        <v>1.9707952342199649E-4</v>
      </c>
    </row>
    <row r="29" spans="1:12" s="1" customFormat="1" ht="11" customHeight="1" x14ac:dyDescent="0.25">
      <c r="A29" s="1" t="s">
        <v>38</v>
      </c>
      <c r="B29" s="1" t="str">
        <f t="shared" si="0"/>
        <v>R1</v>
      </c>
      <c r="C29" s="1" t="str">
        <f t="shared" si="1"/>
        <v>250nM</v>
      </c>
      <c r="D29" s="1" t="str">
        <f t="shared" si="2"/>
        <v>4_1</v>
      </c>
      <c r="E29" s="1">
        <v>401</v>
      </c>
      <c r="F29" s="1">
        <v>397</v>
      </c>
      <c r="G29" s="2">
        <v>6526887</v>
      </c>
      <c r="H29" s="1">
        <v>0.56818179999999996</v>
      </c>
      <c r="I29" s="1">
        <v>0.56818179999999996</v>
      </c>
      <c r="J29" s="1">
        <f t="shared" si="3"/>
        <v>2107078.571242006</v>
      </c>
      <c r="K29" s="1">
        <f t="shared" si="4"/>
        <v>5307.5026983425842</v>
      </c>
      <c r="L29" s="1">
        <f t="shared" si="5"/>
        <v>1.8841252785651487E-4</v>
      </c>
    </row>
    <row r="30" spans="1:12" s="1" customFormat="1" ht="11" customHeight="1" x14ac:dyDescent="0.25">
      <c r="A30" s="1" t="s">
        <v>39</v>
      </c>
      <c r="B30" s="1" t="str">
        <f t="shared" si="0"/>
        <v>R1</v>
      </c>
      <c r="C30" s="1" t="str">
        <f t="shared" si="1"/>
        <v>250nM</v>
      </c>
      <c r="D30" s="1" t="str">
        <f t="shared" si="2"/>
        <v>5_1</v>
      </c>
      <c r="E30" s="1">
        <v>392</v>
      </c>
      <c r="F30" s="1">
        <v>388</v>
      </c>
      <c r="G30" s="2">
        <v>6670208</v>
      </c>
      <c r="H30" s="1">
        <v>0.56818179999999996</v>
      </c>
      <c r="I30" s="1">
        <v>0.56818179999999996</v>
      </c>
      <c r="J30" s="1">
        <f t="shared" si="3"/>
        <v>2153346.9696238036</v>
      </c>
      <c r="K30" s="1">
        <f t="shared" si="4"/>
        <v>5549.8633237726899</v>
      </c>
      <c r="L30" s="1">
        <f t="shared" si="5"/>
        <v>1.8018461746914145E-4</v>
      </c>
    </row>
    <row r="31" spans="1:12" s="1" customFormat="1" ht="11" customHeight="1" x14ac:dyDescent="0.25">
      <c r="A31" s="1" t="s">
        <v>40</v>
      </c>
      <c r="B31" s="1" t="str">
        <f t="shared" si="0"/>
        <v>R2</v>
      </c>
      <c r="C31" s="1" t="str">
        <f t="shared" si="1"/>
        <v>250nM</v>
      </c>
      <c r="D31" s="1" t="str">
        <f t="shared" si="2"/>
        <v>1_1</v>
      </c>
      <c r="E31" s="1">
        <v>181</v>
      </c>
      <c r="F31" s="1">
        <v>181</v>
      </c>
      <c r="G31" s="2">
        <v>3487934</v>
      </c>
      <c r="H31" s="1">
        <v>0.56818179999999996</v>
      </c>
      <c r="I31" s="1">
        <v>0.56818179999999996</v>
      </c>
      <c r="J31" s="1">
        <f t="shared" si="3"/>
        <v>1126011.6789683069</v>
      </c>
      <c r="K31" s="1">
        <f t="shared" si="4"/>
        <v>6221.0589998248997</v>
      </c>
      <c r="L31" s="1">
        <f t="shared" si="5"/>
        <v>1.6074433629839331E-4</v>
      </c>
    </row>
    <row r="32" spans="1:12" s="1" customFormat="1" ht="11" customHeight="1" x14ac:dyDescent="0.25">
      <c r="A32" s="1" t="s">
        <v>41</v>
      </c>
      <c r="B32" s="1" t="str">
        <f t="shared" si="0"/>
        <v>R2</v>
      </c>
      <c r="C32" s="1" t="str">
        <f t="shared" si="1"/>
        <v>250nM</v>
      </c>
      <c r="D32" s="1" t="str">
        <f t="shared" si="2"/>
        <v>2_1</v>
      </c>
      <c r="E32" s="1">
        <v>383</v>
      </c>
      <c r="F32" s="1">
        <v>380</v>
      </c>
      <c r="G32" s="2">
        <v>6257565</v>
      </c>
      <c r="H32" s="1">
        <v>0.56818179999999996</v>
      </c>
      <c r="I32" s="1">
        <v>0.56818179999999996</v>
      </c>
      <c r="J32" s="1">
        <f t="shared" si="3"/>
        <v>2020133.1997403943</v>
      </c>
      <c r="K32" s="1">
        <f t="shared" si="4"/>
        <v>5316.139999316827</v>
      </c>
      <c r="L32" s="1">
        <f t="shared" si="5"/>
        <v>1.8810640805706945E-4</v>
      </c>
    </row>
    <row r="33" spans="1:12" s="1" customFormat="1" ht="11" customHeight="1" x14ac:dyDescent="0.25">
      <c r="A33" s="1" t="s">
        <v>42</v>
      </c>
      <c r="B33" s="1" t="str">
        <f t="shared" si="0"/>
        <v>R3</v>
      </c>
      <c r="C33" s="1" t="str">
        <f t="shared" si="1"/>
        <v>250nM</v>
      </c>
      <c r="D33" s="1" t="str">
        <f t="shared" si="2"/>
        <v>1_1</v>
      </c>
      <c r="E33" s="1">
        <v>326</v>
      </c>
      <c r="F33" s="1">
        <v>325</v>
      </c>
      <c r="G33" s="2">
        <v>5107455</v>
      </c>
      <c r="H33" s="1">
        <v>0.56818179999999996</v>
      </c>
      <c r="I33" s="1">
        <v>0.56818179999999996</v>
      </c>
      <c r="J33" s="1">
        <f t="shared" si="3"/>
        <v>1648842.5468501048</v>
      </c>
      <c r="K33" s="1">
        <f t="shared" si="4"/>
        <v>5073.3616826157067</v>
      </c>
      <c r="L33" s="1">
        <f t="shared" si="5"/>
        <v>1.971079655973637E-4</v>
      </c>
    </row>
    <row r="34" spans="1:12" s="1" customFormat="1" ht="11" customHeight="1" x14ac:dyDescent="0.25">
      <c r="A34" s="1" t="s">
        <v>43</v>
      </c>
      <c r="B34" s="1" t="str">
        <f t="shared" si="0"/>
        <v>R3</v>
      </c>
      <c r="C34" s="1" t="str">
        <f t="shared" si="1"/>
        <v>250nM</v>
      </c>
      <c r="D34" s="1" t="str">
        <f t="shared" si="2"/>
        <v>2_1</v>
      </c>
      <c r="E34" s="1">
        <v>279</v>
      </c>
      <c r="F34" s="1">
        <v>275</v>
      </c>
      <c r="G34" s="2">
        <v>4859021</v>
      </c>
      <c r="H34" s="1">
        <v>0.56818179999999996</v>
      </c>
      <c r="I34" s="1">
        <v>0.56818179999999996</v>
      </c>
      <c r="J34" s="1">
        <f t="shared" si="3"/>
        <v>1568640.4600408899</v>
      </c>
      <c r="K34" s="1">
        <f t="shared" si="4"/>
        <v>5704.1471274214182</v>
      </c>
      <c r="L34" s="1">
        <f t="shared" si="5"/>
        <v>1.7531104609709708E-4</v>
      </c>
    </row>
    <row r="35" spans="1:12" s="1" customFormat="1" ht="11" customHeight="1" x14ac:dyDescent="0.25">
      <c r="A35" s="1" t="s">
        <v>44</v>
      </c>
      <c r="B35" s="1" t="str">
        <f t="shared" si="0"/>
        <v>R3</v>
      </c>
      <c r="C35" s="1" t="str">
        <f t="shared" si="1"/>
        <v>250nM</v>
      </c>
      <c r="D35" s="1" t="str">
        <f t="shared" si="2"/>
        <v>3_1</v>
      </c>
      <c r="E35" s="1">
        <v>311</v>
      </c>
      <c r="F35" s="1">
        <v>309</v>
      </c>
      <c r="G35" s="2">
        <v>4854208</v>
      </c>
      <c r="H35" s="1">
        <v>0.56818179999999996</v>
      </c>
      <c r="I35" s="1">
        <v>0.56818179999999996</v>
      </c>
      <c r="J35" s="1">
        <f t="shared" si="3"/>
        <v>1567086.6765659517</v>
      </c>
      <c r="K35" s="1">
        <f t="shared" si="4"/>
        <v>5071.4779176891643</v>
      </c>
      <c r="L35" s="1">
        <f t="shared" si="5"/>
        <v>1.9718117996965536E-4</v>
      </c>
    </row>
    <row r="36" spans="1:12" s="1" customFormat="1" ht="11" customHeight="1" x14ac:dyDescent="0.25">
      <c r="A36" s="1" t="s">
        <v>45</v>
      </c>
      <c r="B36" s="1" t="str">
        <f t="shared" si="0"/>
        <v>R3</v>
      </c>
      <c r="C36" s="1" t="str">
        <f t="shared" si="1"/>
        <v>250nM</v>
      </c>
      <c r="D36" s="1" t="str">
        <f t="shared" si="2"/>
        <v>4_1</v>
      </c>
      <c r="E36" s="1">
        <v>430</v>
      </c>
      <c r="F36" s="1">
        <v>427</v>
      </c>
      <c r="G36" s="2">
        <v>5810327</v>
      </c>
      <c r="H36" s="1">
        <v>0.56818179999999996</v>
      </c>
      <c r="I36" s="1">
        <v>0.56818179999999996</v>
      </c>
      <c r="J36" s="1">
        <f t="shared" si="3"/>
        <v>1875751.1067081215</v>
      </c>
      <c r="K36" s="1">
        <f t="shared" si="4"/>
        <v>4392.8597346794413</v>
      </c>
      <c r="L36" s="1">
        <f t="shared" si="5"/>
        <v>2.2764214211200455E-4</v>
      </c>
    </row>
    <row r="37" spans="1:12" s="1" customFormat="1" ht="11" customHeight="1" x14ac:dyDescent="0.25">
      <c r="A37" s="1" t="s">
        <v>46</v>
      </c>
      <c r="B37" s="1" t="str">
        <f t="shared" si="0"/>
        <v>R1</v>
      </c>
      <c r="C37" s="1" t="str">
        <f t="shared" si="1"/>
        <v>1uM</v>
      </c>
      <c r="D37" s="1" t="str">
        <f t="shared" si="2"/>
        <v>1_1</v>
      </c>
      <c r="E37" s="1">
        <v>72</v>
      </c>
      <c r="F37" s="1">
        <v>72</v>
      </c>
      <c r="G37" s="2">
        <v>2965200</v>
      </c>
      <c r="H37" s="1">
        <v>0.56818179999999996</v>
      </c>
      <c r="I37" s="1">
        <v>0.56818179999999996</v>
      </c>
      <c r="J37" s="1">
        <f t="shared" si="3"/>
        <v>957257.17014049669</v>
      </c>
      <c r="K37" s="1">
        <f t="shared" si="4"/>
        <v>13295.238474173566</v>
      </c>
      <c r="L37" s="1">
        <f t="shared" si="5"/>
        <v>7.5214897569722623E-5</v>
      </c>
    </row>
    <row r="38" spans="1:12" s="1" customFormat="1" ht="11" customHeight="1" x14ac:dyDescent="0.25">
      <c r="A38" s="1" t="s">
        <v>47</v>
      </c>
      <c r="B38" s="1" t="str">
        <f t="shared" si="0"/>
        <v>R1</v>
      </c>
      <c r="C38" s="1" t="str">
        <f t="shared" si="1"/>
        <v>1uM</v>
      </c>
      <c r="D38" s="1" t="str">
        <f t="shared" si="2"/>
        <v>2_1</v>
      </c>
      <c r="E38" s="1">
        <v>87</v>
      </c>
      <c r="F38" s="1">
        <v>87</v>
      </c>
      <c r="G38" s="2">
        <v>2594379</v>
      </c>
      <c r="H38" s="1">
        <v>0.56818179999999996</v>
      </c>
      <c r="I38" s="1">
        <v>0.56818179999999996</v>
      </c>
      <c r="J38" s="1">
        <f t="shared" si="3"/>
        <v>837544.81984754198</v>
      </c>
      <c r="K38" s="1">
        <f t="shared" si="4"/>
        <v>9626.9519522705978</v>
      </c>
      <c r="L38" s="1">
        <f t="shared" si="5"/>
        <v>1.0387503801388991E-4</v>
      </c>
    </row>
    <row r="39" spans="1:12" s="1" customFormat="1" ht="11" customHeight="1" x14ac:dyDescent="0.25">
      <c r="A39" s="1" t="s">
        <v>48</v>
      </c>
      <c r="B39" s="1" t="str">
        <f t="shared" si="0"/>
        <v>R1</v>
      </c>
      <c r="C39" s="1" t="str">
        <f t="shared" si="1"/>
        <v>1uM</v>
      </c>
      <c r="D39" s="1" t="str">
        <f t="shared" si="2"/>
        <v>3_1</v>
      </c>
      <c r="E39" s="1">
        <v>91</v>
      </c>
      <c r="F39" s="1">
        <v>91</v>
      </c>
      <c r="G39" s="2">
        <v>2323700</v>
      </c>
      <c r="H39" s="1">
        <v>0.56818179999999996</v>
      </c>
      <c r="I39" s="1">
        <v>0.56818179999999996</v>
      </c>
      <c r="J39" s="1">
        <f t="shared" si="3"/>
        <v>750161.36727892631</v>
      </c>
      <c r="K39" s="1">
        <f t="shared" si="4"/>
        <v>8243.5315085596303</v>
      </c>
      <c r="L39" s="1">
        <f t="shared" si="5"/>
        <v>1.2130723330912911E-4</v>
      </c>
    </row>
    <row r="40" spans="1:12" s="1" customFormat="1" ht="11" customHeight="1" x14ac:dyDescent="0.25">
      <c r="A40" s="1" t="s">
        <v>49</v>
      </c>
      <c r="B40" s="1" t="str">
        <f t="shared" si="0"/>
        <v>R1</v>
      </c>
      <c r="C40" s="1" t="str">
        <f t="shared" si="1"/>
        <v>1uM</v>
      </c>
      <c r="D40" s="1" t="str">
        <f t="shared" si="2"/>
        <v>4_1</v>
      </c>
      <c r="E40" s="1">
        <v>113</v>
      </c>
      <c r="F40" s="1">
        <v>113</v>
      </c>
      <c r="G40" s="2">
        <v>3111954</v>
      </c>
      <c r="H40" s="1">
        <v>0.56818179999999996</v>
      </c>
      <c r="I40" s="1">
        <v>0.56818179999999996</v>
      </c>
      <c r="J40" s="1">
        <f t="shared" si="3"/>
        <v>1004633.8458273977</v>
      </c>
      <c r="K40" s="1">
        <f t="shared" si="4"/>
        <v>8890.5650073221041</v>
      </c>
      <c r="L40" s="1">
        <f t="shared" si="5"/>
        <v>1.124787906253898E-4</v>
      </c>
    </row>
    <row r="41" spans="1:12" s="1" customFormat="1" ht="11" customHeight="1" x14ac:dyDescent="0.25">
      <c r="A41" s="1" t="s">
        <v>50</v>
      </c>
      <c r="B41" s="1" t="str">
        <f t="shared" si="0"/>
        <v>R1</v>
      </c>
      <c r="C41" s="1" t="str">
        <f t="shared" si="1"/>
        <v>1uM</v>
      </c>
      <c r="D41" s="1" t="str">
        <f t="shared" si="2"/>
        <v>5_1</v>
      </c>
      <c r="E41" s="1">
        <v>117</v>
      </c>
      <c r="F41" s="1">
        <v>114</v>
      </c>
      <c r="G41" s="2">
        <v>2566462</v>
      </c>
      <c r="H41" s="1">
        <v>0.56818179999999996</v>
      </c>
      <c r="I41" s="1">
        <v>0.56818179999999996</v>
      </c>
      <c r="J41" s="1">
        <f t="shared" si="3"/>
        <v>828532.35916400899</v>
      </c>
      <c r="K41" s="1">
        <f t="shared" si="4"/>
        <v>7267.8277119649911</v>
      </c>
      <c r="L41" s="1">
        <f t="shared" si="5"/>
        <v>1.3759269476816362E-4</v>
      </c>
    </row>
    <row r="42" spans="1:12" s="1" customFormat="1" ht="11" customHeight="1" x14ac:dyDescent="0.25">
      <c r="A42" s="1" t="s">
        <v>51</v>
      </c>
      <c r="B42" s="1" t="str">
        <f t="shared" si="0"/>
        <v>R1</v>
      </c>
      <c r="C42" s="1" t="str">
        <f t="shared" si="1"/>
        <v>1uM</v>
      </c>
      <c r="D42" s="1" t="str">
        <f t="shared" si="2"/>
        <v>6_1</v>
      </c>
      <c r="E42" s="1">
        <v>55</v>
      </c>
      <c r="F42" s="1">
        <v>55</v>
      </c>
      <c r="G42" s="2">
        <v>2153041</v>
      </c>
      <c r="H42" s="1">
        <v>0.56818179999999996</v>
      </c>
      <c r="I42" s="1">
        <v>0.56818179999999996</v>
      </c>
      <c r="J42" s="1">
        <f t="shared" si="3"/>
        <v>695067.42710659152</v>
      </c>
      <c r="K42" s="1">
        <f t="shared" si="4"/>
        <v>12637.589583756209</v>
      </c>
      <c r="L42" s="1">
        <f t="shared" si="5"/>
        <v>7.9129013754755507E-5</v>
      </c>
    </row>
    <row r="43" spans="1:12" s="1" customFormat="1" ht="11" customHeight="1" x14ac:dyDescent="0.25">
      <c r="A43" s="1" t="s">
        <v>52</v>
      </c>
      <c r="B43" s="1" t="str">
        <f t="shared" si="0"/>
        <v>R1</v>
      </c>
      <c r="C43" s="1" t="str">
        <f t="shared" si="1"/>
        <v>1uM</v>
      </c>
      <c r="D43" s="1" t="str">
        <f t="shared" si="2"/>
        <v>7_1</v>
      </c>
      <c r="E43" s="1">
        <v>167</v>
      </c>
      <c r="F43" s="1">
        <v>164</v>
      </c>
      <c r="G43" s="2">
        <v>3191721</v>
      </c>
      <c r="H43" s="1">
        <v>0.56818179999999996</v>
      </c>
      <c r="I43" s="1">
        <v>0.56818179999999996</v>
      </c>
      <c r="J43" s="1">
        <f t="shared" si="3"/>
        <v>1030385.0709355174</v>
      </c>
      <c r="K43" s="1">
        <f t="shared" si="4"/>
        <v>6282.8357983873011</v>
      </c>
      <c r="L43" s="1">
        <f t="shared" si="5"/>
        <v>1.5916379674552107E-4</v>
      </c>
    </row>
    <row r="44" spans="1:12" s="1" customFormat="1" ht="11" customHeight="1" x14ac:dyDescent="0.25">
      <c r="A44" s="1" t="s">
        <v>53</v>
      </c>
      <c r="B44" s="1" t="str">
        <f t="shared" si="0"/>
        <v>R1</v>
      </c>
      <c r="C44" s="1" t="str">
        <f t="shared" si="1"/>
        <v>1uM</v>
      </c>
      <c r="D44" s="1" t="str">
        <f t="shared" si="2"/>
        <v>8_1</v>
      </c>
      <c r="E44" s="1">
        <v>83</v>
      </c>
      <c r="F44" s="1">
        <v>83</v>
      </c>
      <c r="G44" s="2">
        <v>2507969</v>
      </c>
      <c r="H44" s="1">
        <v>0.56818179999999996</v>
      </c>
      <c r="I44" s="1">
        <v>0.56818179999999996</v>
      </c>
      <c r="J44" s="1">
        <f t="shared" si="3"/>
        <v>809649.03134361643</v>
      </c>
      <c r="K44" s="1">
        <f t="shared" si="4"/>
        <v>9754.8076065495952</v>
      </c>
      <c r="L44" s="1">
        <f t="shared" si="5"/>
        <v>1.0251355437585234E-4</v>
      </c>
    </row>
    <row r="45" spans="1:12" s="1" customFormat="1" ht="11" customHeight="1" x14ac:dyDescent="0.25">
      <c r="A45" s="1" t="s">
        <v>54</v>
      </c>
      <c r="B45" s="1" t="str">
        <f t="shared" si="0"/>
        <v>R2</v>
      </c>
      <c r="C45" s="1" t="str">
        <f t="shared" si="1"/>
        <v>1uM</v>
      </c>
      <c r="D45" s="1" t="str">
        <f t="shared" si="2"/>
        <v>1_1</v>
      </c>
      <c r="E45" s="1">
        <v>75</v>
      </c>
      <c r="F45" s="1">
        <v>74</v>
      </c>
      <c r="G45" s="2">
        <v>1838527</v>
      </c>
      <c r="H45" s="1">
        <v>0.56818179999999996</v>
      </c>
      <c r="I45" s="1">
        <v>0.56818179999999996</v>
      </c>
      <c r="J45" s="1">
        <f t="shared" si="3"/>
        <v>593532.69703456666</v>
      </c>
      <c r="K45" s="1">
        <f t="shared" si="4"/>
        <v>8020.7121220887384</v>
      </c>
      <c r="L45" s="1">
        <f t="shared" si="5"/>
        <v>1.2467720880369684E-4</v>
      </c>
    </row>
    <row r="46" spans="1:12" s="1" customFormat="1" ht="11" customHeight="1" x14ac:dyDescent="0.25">
      <c r="A46" s="1" t="s">
        <v>55</v>
      </c>
      <c r="B46" s="1" t="str">
        <f t="shared" si="0"/>
        <v>R2</v>
      </c>
      <c r="C46" s="1" t="str">
        <f t="shared" si="1"/>
        <v>1uM</v>
      </c>
      <c r="D46" s="1" t="str">
        <f t="shared" si="2"/>
        <v>2_1</v>
      </c>
      <c r="E46" s="1">
        <v>94</v>
      </c>
      <c r="F46" s="1">
        <v>94</v>
      </c>
      <c r="G46" s="2">
        <v>2144890</v>
      </c>
      <c r="H46" s="1">
        <v>0.56818179999999996</v>
      </c>
      <c r="I46" s="1">
        <v>0.56818179999999996</v>
      </c>
      <c r="J46" s="1">
        <f t="shared" si="3"/>
        <v>692436.03522954602</v>
      </c>
      <c r="K46" s="1">
        <f t="shared" si="4"/>
        <v>7366.3408003143195</v>
      </c>
      <c r="L46" s="1">
        <f t="shared" si="5"/>
        <v>1.3575261138574127E-4</v>
      </c>
    </row>
    <row r="47" spans="1:12" s="1" customFormat="1" ht="11" customHeight="1" x14ac:dyDescent="0.25">
      <c r="A47" s="1" t="s">
        <v>56</v>
      </c>
      <c r="B47" s="1" t="str">
        <f t="shared" si="0"/>
        <v>R2</v>
      </c>
      <c r="C47" s="1" t="str">
        <f t="shared" si="1"/>
        <v>1uM</v>
      </c>
      <c r="D47" s="1" t="str">
        <f t="shared" si="2"/>
        <v>3_1</v>
      </c>
      <c r="E47" s="1">
        <v>83</v>
      </c>
      <c r="F47" s="1">
        <v>82</v>
      </c>
      <c r="G47" s="2">
        <v>2023939</v>
      </c>
      <c r="H47" s="1">
        <v>0.56818179999999996</v>
      </c>
      <c r="I47" s="1">
        <v>0.56818179999999996</v>
      </c>
      <c r="J47" s="1">
        <f t="shared" si="3"/>
        <v>653389.35642688069</v>
      </c>
      <c r="K47" s="1">
        <f t="shared" si="4"/>
        <v>7968.162883254643</v>
      </c>
      <c r="L47" s="1">
        <f t="shared" si="5"/>
        <v>1.2549944255049468E-4</v>
      </c>
    </row>
    <row r="48" spans="1:12" s="1" customFormat="1" ht="11" customHeight="1" x14ac:dyDescent="0.25">
      <c r="A48" s="1" t="s">
        <v>57</v>
      </c>
      <c r="B48" s="1" t="str">
        <f t="shared" si="0"/>
        <v>R2</v>
      </c>
      <c r="C48" s="1" t="str">
        <f t="shared" si="1"/>
        <v>1uM</v>
      </c>
      <c r="D48" s="1" t="str">
        <f t="shared" si="2"/>
        <v>4_1</v>
      </c>
      <c r="E48" s="1">
        <v>60</v>
      </c>
      <c r="F48" s="1">
        <v>60</v>
      </c>
      <c r="G48" s="2">
        <v>1789010</v>
      </c>
      <c r="H48" s="1">
        <v>0.56818179999999996</v>
      </c>
      <c r="I48" s="1">
        <v>0.56818179999999996</v>
      </c>
      <c r="J48" s="1">
        <f t="shared" si="3"/>
        <v>577547.09630144679</v>
      </c>
      <c r="K48" s="1">
        <f t="shared" si="4"/>
        <v>9625.7849383574467</v>
      </c>
      <c r="L48" s="1">
        <f t="shared" si="5"/>
        <v>1.0388763164810962E-4</v>
      </c>
    </row>
    <row r="49" spans="1:12" s="1" customFormat="1" ht="11" customHeight="1" x14ac:dyDescent="0.25">
      <c r="A49" s="1" t="s">
        <v>58</v>
      </c>
      <c r="B49" s="1" t="str">
        <f t="shared" si="0"/>
        <v>R2</v>
      </c>
      <c r="C49" s="1" t="str">
        <f t="shared" si="1"/>
        <v>1uM</v>
      </c>
      <c r="D49" s="1" t="str">
        <f t="shared" si="2"/>
        <v>5_1</v>
      </c>
      <c r="E49" s="1">
        <v>50</v>
      </c>
      <c r="F49" s="1">
        <v>40</v>
      </c>
      <c r="G49" s="2">
        <v>838666</v>
      </c>
      <c r="H49" s="1">
        <v>0.56818179999999996</v>
      </c>
      <c r="I49" s="1">
        <v>0.56818179999999996</v>
      </c>
      <c r="J49" s="1">
        <f t="shared" si="3"/>
        <v>270747.012630868</v>
      </c>
      <c r="K49" s="1">
        <f t="shared" si="4"/>
        <v>6768.6753157717003</v>
      </c>
      <c r="L49" s="1">
        <f t="shared" si="5"/>
        <v>1.477393955756599E-4</v>
      </c>
    </row>
    <row r="50" spans="1:12" s="1" customFormat="1" ht="11" customHeight="1" x14ac:dyDescent="0.25">
      <c r="A50" s="1" t="s">
        <v>59</v>
      </c>
      <c r="B50" s="1" t="str">
        <f t="shared" si="0"/>
        <v>R3</v>
      </c>
      <c r="C50" s="1" t="str">
        <f t="shared" si="1"/>
        <v>1uM</v>
      </c>
      <c r="D50" s="1" t="str">
        <f t="shared" si="2"/>
        <v>1_1</v>
      </c>
      <c r="E50" s="1">
        <v>54</v>
      </c>
      <c r="F50" s="1">
        <v>53</v>
      </c>
      <c r="G50" s="2">
        <v>1718630</v>
      </c>
      <c r="H50" s="1">
        <v>0.56818179999999996</v>
      </c>
      <c r="I50" s="1">
        <v>0.56818179999999996</v>
      </c>
      <c r="J50" s="1">
        <f t="shared" si="3"/>
        <v>554826.28163987654</v>
      </c>
      <c r="K50" s="1">
        <f t="shared" si="4"/>
        <v>10468.420408299557</v>
      </c>
      <c r="L50" s="1">
        <f t="shared" si="5"/>
        <v>9.5525395522631239E-5</v>
      </c>
    </row>
    <row r="51" spans="1:12" s="1" customFormat="1" ht="11" customHeight="1" x14ac:dyDescent="0.25">
      <c r="A51" s="1" t="s">
        <v>60</v>
      </c>
      <c r="B51" s="1" t="str">
        <f t="shared" si="0"/>
        <v>R3</v>
      </c>
      <c r="C51" s="1" t="str">
        <f t="shared" si="1"/>
        <v>1uM</v>
      </c>
      <c r="D51" s="1" t="str">
        <f t="shared" si="2"/>
        <v>2_1</v>
      </c>
      <c r="E51" s="1">
        <v>76</v>
      </c>
      <c r="F51" s="1">
        <v>73</v>
      </c>
      <c r="G51" s="2">
        <v>1611510</v>
      </c>
      <c r="H51" s="1">
        <v>0.56818179999999996</v>
      </c>
      <c r="I51" s="1">
        <v>0.56818179999999996</v>
      </c>
      <c r="J51" s="1">
        <f t="shared" si="3"/>
        <v>520244.67228285171</v>
      </c>
      <c r="K51" s="1">
        <f t="shared" si="4"/>
        <v>7126.6393463404347</v>
      </c>
      <c r="L51" s="1">
        <f t="shared" si="5"/>
        <v>1.4031859217255116E-4</v>
      </c>
    </row>
    <row r="52" spans="1:12" s="1" customFormat="1" ht="11" customHeight="1" x14ac:dyDescent="0.25">
      <c r="A52" s="1" t="s">
        <v>61</v>
      </c>
      <c r="B52" s="1" t="str">
        <f t="shared" si="0"/>
        <v>R3</v>
      </c>
      <c r="C52" s="1" t="str">
        <f t="shared" si="1"/>
        <v>1uM</v>
      </c>
      <c r="D52" s="1" t="str">
        <f t="shared" si="2"/>
        <v>3_1</v>
      </c>
      <c r="E52" s="1">
        <v>124</v>
      </c>
      <c r="F52" s="1">
        <v>122</v>
      </c>
      <c r="G52" s="2">
        <v>2685524</v>
      </c>
      <c r="H52" s="1">
        <v>0.56818179999999996</v>
      </c>
      <c r="I52" s="1">
        <v>0.56818179999999996</v>
      </c>
      <c r="J52" s="1">
        <f t="shared" si="3"/>
        <v>866969.21104289324</v>
      </c>
      <c r="K52" s="1">
        <f t="shared" si="4"/>
        <v>7106.3050085483055</v>
      </c>
      <c r="L52" s="1">
        <f t="shared" si="5"/>
        <v>1.4072010683429455E-4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Angres, Gabriel</dc:creator>
  <cp:lastModifiedBy>Angres, Gabriel</cp:lastModifiedBy>
  <dcterms:created xsi:type="dcterms:W3CDTF">2025-06-26T19:43:03Z</dcterms:created>
  <dcterms:modified xsi:type="dcterms:W3CDTF">2025-06-26T20:15:27Z</dcterms:modified>
</cp:coreProperties>
</file>