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Universidad/Trabajo Fin De Grado/Archivos Excel/Nuevos Excel Corregidos por días no válidos/"/>
    </mc:Choice>
  </mc:AlternateContent>
  <xr:revisionPtr revIDLastSave="0" documentId="8_{2C58EDBE-07A6-42BD-AA80-84BE9B4FEA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7-8e" sheetId="4" r:id="rId1"/>
    <sheet name="24e" sheetId="3" r:id="rId2"/>
  </sheets>
  <definedNames>
    <definedName name="_3000_4000__7e_22f__intervalo_horas_promedio" localSheetId="1">'24e'!$A$10:$F$15</definedName>
    <definedName name="_3000_4000__7e_22f__intervalo_horas_promedio" localSheetId="0">'7-8e'!$A$13:$F$61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B8" i="3"/>
  <c r="C7" i="3"/>
  <c r="D7" i="3"/>
  <c r="E7" i="3"/>
  <c r="F7" i="3"/>
  <c r="B7" i="3"/>
  <c r="C6" i="3"/>
  <c r="D6" i="3"/>
  <c r="E6" i="3"/>
  <c r="F6" i="3"/>
  <c r="B6" i="3"/>
  <c r="C5" i="3"/>
  <c r="D5" i="3"/>
  <c r="E5" i="3"/>
  <c r="F5" i="3"/>
  <c r="B5" i="3"/>
  <c r="C4" i="3"/>
  <c r="D4" i="3"/>
  <c r="E4" i="3"/>
  <c r="F4" i="3"/>
  <c r="B4" i="3"/>
  <c r="C3" i="3"/>
  <c r="D3" i="3"/>
  <c r="E3" i="3"/>
  <c r="F3" i="3"/>
  <c r="B3" i="3"/>
  <c r="C2" i="3"/>
  <c r="D2" i="3"/>
  <c r="E2" i="3"/>
  <c r="F2" i="3"/>
  <c r="B2" i="3"/>
  <c r="C8" i="4"/>
  <c r="D8" i="4"/>
  <c r="E8" i="4"/>
  <c r="F8" i="4"/>
  <c r="B8" i="4"/>
  <c r="C7" i="4"/>
  <c r="D7" i="4"/>
  <c r="E7" i="4"/>
  <c r="F7" i="4"/>
  <c r="B7" i="4"/>
  <c r="C6" i="4"/>
  <c r="D6" i="4"/>
  <c r="E6" i="4"/>
  <c r="F6" i="4"/>
  <c r="B6" i="4"/>
  <c r="C5" i="4"/>
  <c r="D5" i="4"/>
  <c r="E5" i="4"/>
  <c r="F5" i="4"/>
  <c r="B5" i="4"/>
  <c r="F4" i="4"/>
  <c r="C4" i="4"/>
  <c r="D4" i="4"/>
  <c r="E4" i="4"/>
  <c r="B4" i="4"/>
  <c r="C3" i="4"/>
  <c r="D3" i="4"/>
  <c r="E3" i="4"/>
  <c r="F3" i="4"/>
  <c r="B3" i="4"/>
  <c r="C2" i="4"/>
  <c r="D2" i="4"/>
  <c r="E2" i="4"/>
  <c r="F2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000_4000 (7e-22f)_intervalo_horas_promedio1" type="6" refreshedVersion="8" background="1" saveData="1">
    <textPr codePage="850" sourceFile="C:\Users\gabri\OneDrive\Documentos\Universidad\Trabajo Fin De Grado\Archivos Excel\Nuevos Excel Corregidos por días no válidos\7 enero-22 febrero\3000_4000 (7e-22f)_intervalo_horas_promedio.csv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3000_4000 (7e-22f)_intervalo_horas_promedio11" type="6" refreshedVersion="8" background="1" saveData="1">
    <textPr codePage="850" sourceFile="C:\Users\gabri\OneDrive\Documentos\Universidad\Trabajo Fin De Grado\Archivos Excel\Nuevos Excel Corregidos por días no válidos\7 enero-22 febrero\3000_4000 (7e-22f)_intervalo_horas_promedio.csv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<sst xmlns="http://schemas.openxmlformats.org/spreadsheetml/2006/main" count="26" uniqueCount="13">
  <si>
    <t>date</t>
  </si>
  <si>
    <t>ScatRed3000</t>
  </si>
  <si>
    <t>ScatGreen3000</t>
  </si>
  <si>
    <t>ScatBlue3000</t>
  </si>
  <si>
    <t>RH3000</t>
  </si>
  <si>
    <t>Angstrom3000</t>
  </si>
  <si>
    <t>PROMEDIO</t>
  </si>
  <si>
    <t>DESVIACIÓN</t>
  </si>
  <si>
    <t>MEDIANA</t>
  </si>
  <si>
    <t>MAX</t>
  </si>
  <si>
    <t>MIN</t>
  </si>
  <si>
    <t>P25</t>
  </si>
  <si>
    <t>P75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</si>
</sst>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00_4000 (7e-22f)_intervalo_horas_promedio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00_4000 (7e-22f)_intervalo_horas_promedio" connectionId="1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1"/>
  <sheetViews>
    <sheetView topLeftCell="A43" workbookViewId="0">
      <selection activeCell="H12" sqref="H12"/>
    </sheetView>
  </sheetViews>
  <sheetFormatPr baseColWidth="10" defaultRowHeight="14.4" x14ac:dyDescent="0.3"/>
  <cols>
    <col min="1" max="1" width="15.5546875" bestFit="1" customWidth="1"/>
    <col min="2" max="2" width="12" bestFit="1" customWidth="1"/>
    <col min="3" max="3" width="13.33203125" bestFit="1" customWidth="1"/>
    <col min="4" max="5" width="12" bestFit="1" customWidth="1"/>
    <col min="6" max="6" width="12.77734375" bestFit="1" customWidth="1"/>
  </cols>
  <sheetData>
    <row r="2" spans="1:6" x14ac:dyDescent="0.3">
      <c r="A2" t="s">
        <v>6</v>
      </c>
      <c r="B2" s="3">
        <f>AVERAGE(B14:B61)</f>
        <v>68.762374995754925</v>
      </c>
      <c r="C2" s="3">
        <f t="shared" ref="C2:F2" si="0">AVERAGE(C14:C61)</f>
        <v>76.563116944244129</v>
      </c>
      <c r="D2" s="3">
        <f t="shared" si="0"/>
        <v>92.986334739593971</v>
      </c>
      <c r="E2" s="3">
        <f t="shared" si="0"/>
        <v>33.382763731060599</v>
      </c>
      <c r="F2" s="3">
        <f t="shared" si="0"/>
        <v>0.8363574016443911</v>
      </c>
    </row>
    <row r="3" spans="1:6" x14ac:dyDescent="0.3">
      <c r="A3" t="s">
        <v>7</v>
      </c>
      <c r="B3" s="3">
        <f>_xlfn.STDEV.S(B14:B61)</f>
        <v>44.389973926286707</v>
      </c>
      <c r="C3" s="3">
        <f t="shared" ref="C3:F3" si="1">_xlfn.STDEV.S(C14:C61)</f>
        <v>49.912166991577209</v>
      </c>
      <c r="D3" s="3">
        <f t="shared" si="1"/>
        <v>60.610242434324583</v>
      </c>
      <c r="E3" s="3">
        <f t="shared" si="1"/>
        <v>3.6802915479244667</v>
      </c>
      <c r="F3" s="3">
        <f t="shared" si="1"/>
        <v>0.12260160517306309</v>
      </c>
    </row>
    <row r="4" spans="1:6" x14ac:dyDescent="0.3">
      <c r="A4" t="s">
        <v>8</v>
      </c>
      <c r="B4" s="3">
        <f>MEDIAN(B14:B61)</f>
        <v>56.030476318313852</v>
      </c>
      <c r="C4" s="3">
        <f t="shared" ref="C4:E4" si="2">MEDIAN(C14:C61)</f>
        <v>62.553874215533853</v>
      </c>
      <c r="D4" s="3">
        <f t="shared" si="2"/>
        <v>75.957026117006905</v>
      </c>
      <c r="E4" s="3">
        <f t="shared" si="2"/>
        <v>31.742649999999998</v>
      </c>
      <c r="F4" s="3">
        <f>MEDIAN(F14:F61)</f>
        <v>0.85842626532189448</v>
      </c>
    </row>
    <row r="5" spans="1:6" x14ac:dyDescent="0.3">
      <c r="A5" t="s">
        <v>10</v>
      </c>
      <c r="B5" s="3">
        <f>MIN(B14:B61)</f>
        <v>20.948935623353599</v>
      </c>
      <c r="C5" s="3">
        <f t="shared" ref="C5:F5" si="3">MIN(C14:C61)</f>
        <v>21.820064538012801</v>
      </c>
      <c r="D5" s="3">
        <f t="shared" si="3"/>
        <v>26.082925310730101</v>
      </c>
      <c r="E5" s="3">
        <f t="shared" si="3"/>
        <v>29.759899999999998</v>
      </c>
      <c r="F5" s="3">
        <f t="shared" si="3"/>
        <v>0.59265604704243102</v>
      </c>
    </row>
    <row r="6" spans="1:6" x14ac:dyDescent="0.3">
      <c r="A6" t="s">
        <v>9</v>
      </c>
      <c r="B6" s="3">
        <f>MAX(B14:B61)</f>
        <v>203.46707611731301</v>
      </c>
      <c r="C6" s="3">
        <f t="shared" ref="C6:F6" si="4">MAX(C14:C61)</f>
        <v>228.53384215478599</v>
      </c>
      <c r="D6" s="3">
        <f t="shared" si="4"/>
        <v>276.62616308713001</v>
      </c>
      <c r="E6" s="3">
        <f t="shared" si="4"/>
        <v>40.929316666666701</v>
      </c>
      <c r="F6" s="3">
        <f t="shared" si="4"/>
        <v>1.0876702813296699</v>
      </c>
    </row>
    <row r="7" spans="1:6" x14ac:dyDescent="0.3">
      <c r="A7" t="s">
        <v>11</v>
      </c>
      <c r="B7" s="3">
        <f>_xlfn.PERCENTILE.EXC(B14:B61,0.25)</f>
        <v>34.911006806501049</v>
      </c>
      <c r="C7" s="3">
        <f t="shared" ref="C7:F7" si="5">_xlfn.PERCENTILE.EXC(C14:C61,0.25)</f>
        <v>38.395118616060827</v>
      </c>
      <c r="D7" s="3">
        <f t="shared" si="5"/>
        <v>46.35273461445658</v>
      </c>
      <c r="E7" s="3">
        <f t="shared" si="5"/>
        <v>30.763670833333325</v>
      </c>
      <c r="F7" s="3">
        <f t="shared" si="5"/>
        <v>0.75943459337303276</v>
      </c>
    </row>
    <row r="8" spans="1:6" x14ac:dyDescent="0.3">
      <c r="A8" t="s">
        <v>12</v>
      </c>
      <c r="B8" s="3">
        <f>_xlfn.PERCENTILE.EXC(B14:B61,0.75)</f>
        <v>86.34725508725387</v>
      </c>
      <c r="C8" s="3">
        <f t="shared" ref="C8:F8" si="6">_xlfn.PERCENTILE.EXC(C14:C61,0.75)</f>
        <v>99.651581079943981</v>
      </c>
      <c r="D8" s="3">
        <f t="shared" si="6"/>
        <v>123.38142619362324</v>
      </c>
      <c r="E8" s="3">
        <f t="shared" si="6"/>
        <v>34.480525000000029</v>
      </c>
      <c r="F8" s="3">
        <f t="shared" si="6"/>
        <v>0.91236202538417266</v>
      </c>
    </row>
    <row r="13" spans="1:6" s="1" customFormat="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6" x14ac:dyDescent="0.3">
      <c r="A14" s="2">
        <v>44933</v>
      </c>
      <c r="B14">
        <v>86.361911539184305</v>
      </c>
      <c r="C14">
        <v>100.3565878415</v>
      </c>
      <c r="D14">
        <v>124.615221267618</v>
      </c>
      <c r="E14">
        <v>33.946399999999997</v>
      </c>
      <c r="F14">
        <v>1.0557786591188001</v>
      </c>
    </row>
    <row r="15" spans="1:6" x14ac:dyDescent="0.3">
      <c r="A15" s="2">
        <v>44933.041666666664</v>
      </c>
      <c r="B15">
        <v>69.516959547472396</v>
      </c>
      <c r="C15">
        <v>79.766314907933705</v>
      </c>
      <c r="D15">
        <v>98.677196946596098</v>
      </c>
      <c r="E15">
        <v>32.741816666666701</v>
      </c>
      <c r="F15">
        <v>1.00578199685829</v>
      </c>
    </row>
    <row r="16" spans="1:6" x14ac:dyDescent="0.3">
      <c r="A16" s="2">
        <v>44933.083333333336</v>
      </c>
      <c r="B16">
        <v>59.016888367684899</v>
      </c>
      <c r="C16">
        <v>67.9650373426459</v>
      </c>
      <c r="D16">
        <v>84.191345312372505</v>
      </c>
      <c r="E16">
        <v>31.5832333333333</v>
      </c>
      <c r="F16">
        <v>1.0197020252650399</v>
      </c>
    </row>
    <row r="17" spans="1:6" x14ac:dyDescent="0.3">
      <c r="A17" s="2">
        <v>44933.125</v>
      </c>
      <c r="B17">
        <v>45.192517027940099</v>
      </c>
      <c r="C17">
        <v>52.367095116856703</v>
      </c>
      <c r="D17">
        <v>64.614251661217097</v>
      </c>
      <c r="E17">
        <v>30.368566666666698</v>
      </c>
      <c r="F17">
        <v>1.0274555489759101</v>
      </c>
    </row>
    <row r="18" spans="1:6" x14ac:dyDescent="0.3">
      <c r="A18" s="2">
        <v>44933.166666666664</v>
      </c>
      <c r="B18">
        <v>37.552844406411303</v>
      </c>
      <c r="C18">
        <v>41.780141297084498</v>
      </c>
      <c r="D18">
        <v>51.7270681056225</v>
      </c>
      <c r="E18">
        <v>29.771733333333302</v>
      </c>
      <c r="F18">
        <v>0.91553631424704596</v>
      </c>
    </row>
    <row r="19" spans="1:6" x14ac:dyDescent="0.3">
      <c r="A19" s="2">
        <v>44933.208333333336</v>
      </c>
      <c r="B19">
        <v>34.7378577323394</v>
      </c>
      <c r="C19">
        <v>39.813372499404103</v>
      </c>
      <c r="D19">
        <v>48.017360684825</v>
      </c>
      <c r="E19">
        <v>29.759899999999998</v>
      </c>
      <c r="F19">
        <v>0.93148464534821895</v>
      </c>
    </row>
    <row r="20" spans="1:6" x14ac:dyDescent="0.3">
      <c r="A20" s="2">
        <v>44933.25</v>
      </c>
      <c r="B20">
        <v>33.831448120879301</v>
      </c>
      <c r="C20">
        <v>38.171306919371098</v>
      </c>
      <c r="D20">
        <v>46.208014090605403</v>
      </c>
      <c r="E20">
        <v>30.685400000000001</v>
      </c>
      <c r="F20">
        <v>0.894944462005969</v>
      </c>
    </row>
    <row r="21" spans="1:6" x14ac:dyDescent="0.3">
      <c r="A21" s="2">
        <v>44933.291666666664</v>
      </c>
      <c r="B21">
        <v>35.430454028985999</v>
      </c>
      <c r="C21">
        <v>38.816876048264099</v>
      </c>
      <c r="D21">
        <v>46.786896186010097</v>
      </c>
      <c r="E21">
        <v>30.947483333333299</v>
      </c>
      <c r="F21">
        <v>0.79639494833420899</v>
      </c>
    </row>
    <row r="22" spans="1:6" x14ac:dyDescent="0.3">
      <c r="A22" s="2">
        <v>44933.333333333336</v>
      </c>
      <c r="B22">
        <v>36.0988948673971</v>
      </c>
      <c r="C22">
        <v>39.241315230715998</v>
      </c>
      <c r="D22">
        <v>47.181689735410203</v>
      </c>
      <c r="E22">
        <v>31.108066666666701</v>
      </c>
      <c r="F22">
        <v>0.76566943203472804</v>
      </c>
    </row>
    <row r="23" spans="1:6" x14ac:dyDescent="0.3">
      <c r="A23" s="2">
        <v>44933.375</v>
      </c>
      <c r="B23">
        <v>33.320863188077197</v>
      </c>
      <c r="C23">
        <v>35.458425792019497</v>
      </c>
      <c r="D23">
        <v>42.509419146312403</v>
      </c>
      <c r="E23">
        <v>30.8814833333333</v>
      </c>
      <c r="F23">
        <v>0.68960464474815597</v>
      </c>
    </row>
    <row r="24" spans="1:6" x14ac:dyDescent="0.3">
      <c r="A24" s="2">
        <v>44933.416666666664</v>
      </c>
      <c r="B24">
        <v>29.233608792068701</v>
      </c>
      <c r="C24">
        <v>31.391277915858598</v>
      </c>
      <c r="D24">
        <v>37.170550061210598</v>
      </c>
      <c r="E24">
        <v>30.749233333333301</v>
      </c>
      <c r="F24">
        <v>0.69771904606420398</v>
      </c>
    </row>
    <row r="25" spans="1:6" x14ac:dyDescent="0.3">
      <c r="A25" s="2">
        <v>44933.458333333336</v>
      </c>
      <c r="B25">
        <v>61.533000408978097</v>
      </c>
      <c r="C25">
        <v>67.704517531392895</v>
      </c>
      <c r="D25">
        <v>81.154978492851001</v>
      </c>
      <c r="E25">
        <v>31.853066666666699</v>
      </c>
      <c r="F25">
        <v>0.77457360893988603</v>
      </c>
    </row>
    <row r="26" spans="1:6" x14ac:dyDescent="0.3">
      <c r="A26" s="2">
        <v>44933.5</v>
      </c>
      <c r="B26">
        <v>70.679232772829906</v>
      </c>
      <c r="C26">
        <v>79.7474605712965</v>
      </c>
      <c r="D26">
        <v>96.882543681974298</v>
      </c>
      <c r="E26">
        <v>32.647066666666703</v>
      </c>
      <c r="F26">
        <v>0.91140171351808597</v>
      </c>
    </row>
    <row r="27" spans="1:6" x14ac:dyDescent="0.3">
      <c r="A27" s="2">
        <v>44933.541666666664</v>
      </c>
      <c r="B27">
        <v>62.671695064200101</v>
      </c>
      <c r="C27">
        <v>71.408707009968793</v>
      </c>
      <c r="D27">
        <v>87.560565022145397</v>
      </c>
      <c r="E27">
        <v>33.011816666666697</v>
      </c>
      <c r="F27">
        <v>0.94927983108787095</v>
      </c>
    </row>
    <row r="28" spans="1:6" x14ac:dyDescent="0.3">
      <c r="A28" s="2">
        <v>44933.583333333336</v>
      </c>
      <c r="B28">
        <v>46.622740250609603</v>
      </c>
      <c r="C28">
        <v>52.177364775700198</v>
      </c>
      <c r="D28">
        <v>63.079815457382203</v>
      </c>
      <c r="E28">
        <v>32.715316666666702</v>
      </c>
      <c r="F28">
        <v>0.86885769224445197</v>
      </c>
    </row>
    <row r="29" spans="1:6" x14ac:dyDescent="0.3">
      <c r="A29" s="2">
        <v>44933.625</v>
      </c>
      <c r="B29">
        <v>35.969240154874697</v>
      </c>
      <c r="C29">
        <v>39.454612110992699</v>
      </c>
      <c r="D29">
        <v>47.462613844852797</v>
      </c>
      <c r="E29">
        <v>31.913900000000002</v>
      </c>
      <c r="F29">
        <v>0.78172602771922195</v>
      </c>
    </row>
    <row r="30" spans="1:6" x14ac:dyDescent="0.3">
      <c r="A30" s="2">
        <v>44933.666666666664</v>
      </c>
      <c r="B30">
        <v>28.6243108236681</v>
      </c>
      <c r="C30">
        <v>31.4667052203027</v>
      </c>
      <c r="D30">
        <v>38.167737841646698</v>
      </c>
      <c r="E30">
        <v>31.188983333333301</v>
      </c>
      <c r="F30">
        <v>0.82255329169768299</v>
      </c>
    </row>
    <row r="31" spans="1:6" x14ac:dyDescent="0.3">
      <c r="A31" s="2">
        <v>44933.708333333336</v>
      </c>
      <c r="B31">
        <v>35.521122965504098</v>
      </c>
      <c r="C31">
        <v>38.254532805326399</v>
      </c>
      <c r="D31">
        <v>46.206677968583698</v>
      </c>
      <c r="E31">
        <v>31.770566666666699</v>
      </c>
      <c r="F31">
        <v>0.76838407896604199</v>
      </c>
    </row>
    <row r="32" spans="1:6" x14ac:dyDescent="0.3">
      <c r="A32" s="2">
        <v>44933.75</v>
      </c>
      <c r="B32">
        <v>83.607089828957598</v>
      </c>
      <c r="C32">
        <v>92.547315286701902</v>
      </c>
      <c r="D32">
        <v>112.691432398521</v>
      </c>
      <c r="E32">
        <v>33.7059</v>
      </c>
      <c r="F32">
        <v>0.86026761382924599</v>
      </c>
    </row>
    <row r="33" spans="1:6" x14ac:dyDescent="0.3">
      <c r="A33" s="2">
        <v>44933.791666666664</v>
      </c>
      <c r="B33">
        <v>138.69759948778301</v>
      </c>
      <c r="C33">
        <v>155.740392649624</v>
      </c>
      <c r="D33">
        <v>189.013700280309</v>
      </c>
      <c r="E33">
        <v>33.566309090909101</v>
      </c>
      <c r="F33">
        <v>0.89360384048479802</v>
      </c>
    </row>
    <row r="34" spans="1:6" x14ac:dyDescent="0.3">
      <c r="A34" s="2">
        <v>44933.833333333336</v>
      </c>
      <c r="B34">
        <v>116.873306041741</v>
      </c>
      <c r="C34">
        <v>134.47348254840699</v>
      </c>
      <c r="D34">
        <v>163.10849896631299</v>
      </c>
      <c r="E34">
        <v>31.683399999999999</v>
      </c>
      <c r="F34">
        <v>0.97571251563848305</v>
      </c>
    </row>
    <row r="35" spans="1:6" x14ac:dyDescent="0.3">
      <c r="A35" s="2">
        <v>44933.875</v>
      </c>
      <c r="B35">
        <v>86.303285731462594</v>
      </c>
      <c r="C35">
        <v>97.536560795275904</v>
      </c>
      <c r="D35">
        <v>119.680040971639</v>
      </c>
      <c r="E35">
        <v>30.979983333333301</v>
      </c>
      <c r="F35">
        <v>0.93718170530757905</v>
      </c>
    </row>
    <row r="36" spans="1:6" x14ac:dyDescent="0.3">
      <c r="A36" s="2">
        <v>44933.916666666664</v>
      </c>
      <c r="B36">
        <v>57.196004080955703</v>
      </c>
      <c r="C36">
        <v>64.258587826219596</v>
      </c>
      <c r="D36">
        <v>78.635385120734099</v>
      </c>
      <c r="E36">
        <v>30.9402333333333</v>
      </c>
      <c r="F36">
        <v>0.91213717188110499</v>
      </c>
    </row>
    <row r="37" spans="1:6" x14ac:dyDescent="0.3">
      <c r="A37" s="2">
        <v>44933.958333333336</v>
      </c>
      <c r="B37">
        <v>72.977003862462396</v>
      </c>
      <c r="C37">
        <v>80.362199471033406</v>
      </c>
      <c r="D37">
        <v>97.036750690387393</v>
      </c>
      <c r="E37">
        <v>30.760400000000001</v>
      </c>
      <c r="F37">
        <v>0.81854422728536902</v>
      </c>
    </row>
    <row r="38" spans="1:6" x14ac:dyDescent="0.3">
      <c r="A38" s="2">
        <v>44934</v>
      </c>
      <c r="B38">
        <v>51.738111045250598</v>
      </c>
      <c r="C38">
        <v>56.588087614734697</v>
      </c>
      <c r="D38">
        <v>68.441617994260994</v>
      </c>
      <c r="E38">
        <v>30.160699999999999</v>
      </c>
      <c r="F38">
        <v>0.80210789890763701</v>
      </c>
    </row>
    <row r="39" spans="1:6" x14ac:dyDescent="0.3">
      <c r="A39" s="2">
        <v>44934.041666666664</v>
      </c>
      <c r="B39">
        <v>49.8059554962582</v>
      </c>
      <c r="C39">
        <v>55.4302696032006</v>
      </c>
      <c r="D39">
        <v>68.296367439147602</v>
      </c>
      <c r="E39">
        <v>30.225733333333299</v>
      </c>
      <c r="F39">
        <v>0.90506098556181902</v>
      </c>
    </row>
    <row r="40" spans="1:6" x14ac:dyDescent="0.3">
      <c r="A40" s="2">
        <v>44934.083333333336</v>
      </c>
      <c r="B40">
        <v>58.495216649453603</v>
      </c>
      <c r="C40">
        <v>61.050081905314102</v>
      </c>
      <c r="D40">
        <v>73.278667113279695</v>
      </c>
      <c r="E40">
        <v>30.3749</v>
      </c>
      <c r="F40">
        <v>0.64225938846230102</v>
      </c>
    </row>
    <row r="41" spans="1:6" x14ac:dyDescent="0.3">
      <c r="A41" s="2">
        <v>44934.125</v>
      </c>
      <c r="B41">
        <v>32.293502611883497</v>
      </c>
      <c r="C41">
        <v>33.585072690152103</v>
      </c>
      <c r="D41">
        <v>40.087509701370898</v>
      </c>
      <c r="E41">
        <v>30.2403166666667</v>
      </c>
      <c r="F41">
        <v>0.59655188823945804</v>
      </c>
    </row>
    <row r="42" spans="1:6" x14ac:dyDescent="0.3">
      <c r="A42" s="2">
        <v>44934.166666666664</v>
      </c>
      <c r="B42">
        <v>20.948935623353599</v>
      </c>
      <c r="C42">
        <v>21.820064538012801</v>
      </c>
      <c r="D42">
        <v>26.082925310730101</v>
      </c>
      <c r="E42">
        <v>30.375983333333298</v>
      </c>
      <c r="F42">
        <v>0.62143774071345403</v>
      </c>
    </row>
    <row r="43" spans="1:6" x14ac:dyDescent="0.3">
      <c r="A43" s="2">
        <v>44934.208333333336</v>
      </c>
      <c r="B43">
        <v>27.3082097770945</v>
      </c>
      <c r="C43">
        <v>29.3392165708546</v>
      </c>
      <c r="D43">
        <v>35.172567446450998</v>
      </c>
      <c r="E43">
        <v>30.671566666666699</v>
      </c>
      <c r="F43">
        <v>0.71488641831174804</v>
      </c>
    </row>
    <row r="44" spans="1:6" x14ac:dyDescent="0.3">
      <c r="A44" s="2">
        <v>44934.25</v>
      </c>
      <c r="B44">
        <v>25.362611700487498</v>
      </c>
      <c r="C44">
        <v>27.240616083400901</v>
      </c>
      <c r="D44">
        <v>32.645439816527698</v>
      </c>
      <c r="E44">
        <v>30.773483333333299</v>
      </c>
      <c r="F44">
        <v>0.71902948865942495</v>
      </c>
    </row>
    <row r="45" spans="1:6" x14ac:dyDescent="0.3">
      <c r="A45" s="2">
        <v>44934.291666666664</v>
      </c>
      <c r="B45">
        <v>24.708411444817202</v>
      </c>
      <c r="C45">
        <v>25.959892645664201</v>
      </c>
      <c r="D45">
        <v>30.887866449413</v>
      </c>
      <c r="E45">
        <v>30.840816666666701</v>
      </c>
      <c r="F45">
        <v>0.63311960865400596</v>
      </c>
    </row>
    <row r="46" spans="1:6" x14ac:dyDescent="0.3">
      <c r="A46" s="2">
        <v>44934.333333333336</v>
      </c>
      <c r="B46">
        <v>23.0420531208173</v>
      </c>
      <c r="C46">
        <v>24.622623357848799</v>
      </c>
      <c r="D46">
        <v>29.497378559300799</v>
      </c>
      <c r="E46">
        <v>31.1427333333333</v>
      </c>
      <c r="F46">
        <v>0.704180271035307</v>
      </c>
    </row>
    <row r="47" spans="1:6" x14ac:dyDescent="0.3">
      <c r="A47" s="2">
        <v>44934.375</v>
      </c>
      <c r="B47">
        <v>29.971324249337702</v>
      </c>
      <c r="C47">
        <v>31.560915701275199</v>
      </c>
      <c r="D47">
        <v>37.547833846959399</v>
      </c>
      <c r="E47">
        <v>31.714733333333299</v>
      </c>
      <c r="F47">
        <v>0.59265604704243102</v>
      </c>
    </row>
    <row r="48" spans="1:6" x14ac:dyDescent="0.3">
      <c r="A48" s="2">
        <v>44934.416666666664</v>
      </c>
      <c r="B48">
        <v>44.253797956090501</v>
      </c>
      <c r="C48">
        <v>49.118896028593703</v>
      </c>
      <c r="D48">
        <v>59.0145584482297</v>
      </c>
      <c r="E48">
        <v>32.7238166666667</v>
      </c>
      <c r="F48">
        <v>0.81971837073787301</v>
      </c>
    </row>
    <row r="49" spans="1:6" x14ac:dyDescent="0.3">
      <c r="A49" s="2">
        <v>44934.458333333336</v>
      </c>
      <c r="B49">
        <v>120.652867567988</v>
      </c>
      <c r="C49">
        <v>135.91973133291901</v>
      </c>
      <c r="D49">
        <v>164.90734711719</v>
      </c>
      <c r="E49">
        <v>33.6954833333333</v>
      </c>
      <c r="F49">
        <v>0.881810812506576</v>
      </c>
    </row>
    <row r="50" spans="1:6" x14ac:dyDescent="0.3">
      <c r="A50" s="2">
        <v>44934.5</v>
      </c>
      <c r="B50">
        <v>203.46707611731301</v>
      </c>
      <c r="C50">
        <v>228.53384215478599</v>
      </c>
      <c r="D50">
        <v>276.62616308713001</v>
      </c>
      <c r="E50">
        <v>34.658566666666701</v>
      </c>
      <c r="F50">
        <v>0.87944633979954701</v>
      </c>
    </row>
    <row r="51" spans="1:6" x14ac:dyDescent="0.3">
      <c r="A51" s="2">
        <v>44934.541666666664</v>
      </c>
      <c r="B51">
        <v>165.074903300355</v>
      </c>
      <c r="C51">
        <v>184.64897891935499</v>
      </c>
      <c r="D51">
        <v>223.50231886684</v>
      </c>
      <c r="E51">
        <v>35.974899999999998</v>
      </c>
      <c r="F51">
        <v>0.86820262380853597</v>
      </c>
    </row>
    <row r="52" spans="1:6" x14ac:dyDescent="0.3">
      <c r="A52" s="2">
        <v>44934.583333333336</v>
      </c>
      <c r="B52">
        <v>181.57497116711701</v>
      </c>
      <c r="C52">
        <v>202.449387325835</v>
      </c>
      <c r="D52">
        <v>244.32444864587501</v>
      </c>
      <c r="E52">
        <v>37.122233333333298</v>
      </c>
      <c r="F52">
        <v>0.85658491681454296</v>
      </c>
    </row>
    <row r="53" spans="1:6" x14ac:dyDescent="0.3">
      <c r="A53" s="2">
        <v>44934.625</v>
      </c>
      <c r="B53">
        <v>68.551634008914505</v>
      </c>
      <c r="C53">
        <v>78.992610348149</v>
      </c>
      <c r="D53">
        <v>94.883618130382899</v>
      </c>
      <c r="E53">
        <v>38.512066666666698</v>
      </c>
      <c r="F53">
        <v>0.91243697655186196</v>
      </c>
    </row>
    <row r="54" spans="1:6" x14ac:dyDescent="0.3">
      <c r="A54" s="2">
        <v>44934.666666666664</v>
      </c>
      <c r="B54">
        <v>54.864948555672001</v>
      </c>
      <c r="C54">
        <v>64.057666525753604</v>
      </c>
      <c r="D54">
        <v>80.329294882376701</v>
      </c>
      <c r="E54">
        <v>39.522150000000003</v>
      </c>
      <c r="F54">
        <v>1.0876702813296699</v>
      </c>
    </row>
    <row r="55" spans="1:6" x14ac:dyDescent="0.3">
      <c r="A55" s="2">
        <v>44934.708333333336</v>
      </c>
      <c r="B55">
        <v>52.1515237049543</v>
      </c>
      <c r="C55">
        <v>56.097268910043297</v>
      </c>
      <c r="D55">
        <v>68.060907827761</v>
      </c>
      <c r="E55">
        <v>40.033733333333302</v>
      </c>
      <c r="F55">
        <v>0.75778433140929002</v>
      </c>
    </row>
    <row r="56" spans="1:6" x14ac:dyDescent="0.3">
      <c r="A56" s="2">
        <v>44934.75</v>
      </c>
      <c r="B56">
        <v>123.91495991382</v>
      </c>
      <c r="C56">
        <v>134.445114995343</v>
      </c>
      <c r="D56">
        <v>162.800678902697</v>
      </c>
      <c r="E56">
        <v>40.482149999999997</v>
      </c>
      <c r="F56">
        <v>0.80548465265230496</v>
      </c>
    </row>
    <row r="57" spans="1:6" x14ac:dyDescent="0.3">
      <c r="A57" s="2">
        <v>44934.791666666664</v>
      </c>
      <c r="B57">
        <v>144.32920026231599</v>
      </c>
      <c r="C57">
        <v>155.52472572920101</v>
      </c>
      <c r="D57">
        <v>188.67770241484601</v>
      </c>
      <c r="E57">
        <v>40.564316666666699</v>
      </c>
      <c r="F57">
        <v>0.76438537926426098</v>
      </c>
    </row>
    <row r="58" spans="1:6" x14ac:dyDescent="0.3">
      <c r="A58" s="2">
        <v>44934.833333333336</v>
      </c>
      <c r="B58">
        <v>101.92747326623901</v>
      </c>
      <c r="C58">
        <v>110.30057523034699</v>
      </c>
      <c r="D58">
        <v>131.54130032631801</v>
      </c>
      <c r="E58">
        <v>40.929316666666701</v>
      </c>
      <c r="F58">
        <v>0.72838670288026697</v>
      </c>
    </row>
    <row r="59" spans="1:6" x14ac:dyDescent="0.3">
      <c r="A59" s="2">
        <v>44934.875</v>
      </c>
      <c r="B59">
        <v>111.70248737119201</v>
      </c>
      <c r="C59">
        <v>125.285674114644</v>
      </c>
      <c r="D59">
        <v>153.13157240512299</v>
      </c>
      <c r="E59">
        <v>40.841983333333303</v>
      </c>
      <c r="F59">
        <v>0.87953095378915802</v>
      </c>
    </row>
    <row r="60" spans="1:6" x14ac:dyDescent="0.3">
      <c r="A60" s="2">
        <v>44934.916666666664</v>
      </c>
      <c r="B60">
        <v>112.28155342482999</v>
      </c>
      <c r="C60">
        <v>128.41896545558399</v>
      </c>
      <c r="D60">
        <v>158.641056557317</v>
      </c>
      <c r="E60">
        <v>40.855733333333298</v>
      </c>
      <c r="F60">
        <v>0.98828680799144997</v>
      </c>
    </row>
    <row r="61" spans="1:6" x14ac:dyDescent="0.3">
      <c r="A61" s="2">
        <v>44934.958333333336</v>
      </c>
      <c r="B61">
        <v>74.602392368214296</v>
      </c>
      <c r="C61">
        <v>83.779146028811098</v>
      </c>
      <c r="D61">
        <v>102.58517227584299</v>
      </c>
      <c r="E61">
        <v>40.654983333333298</v>
      </c>
      <c r="F61">
        <v>0.90984135220746498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"/>
  <sheetViews>
    <sheetView tabSelected="1" workbookViewId="0">
      <selection activeCell="J10" sqref="J10"/>
    </sheetView>
  </sheetViews>
  <sheetFormatPr baseColWidth="10" defaultRowHeight="14.4" x14ac:dyDescent="0.3"/>
  <cols>
    <col min="1" max="1" width="15.5546875" bestFit="1" customWidth="1"/>
    <col min="2" max="2" width="12" bestFit="1" customWidth="1"/>
    <col min="3" max="3" width="13.33203125" bestFit="1" customWidth="1"/>
    <col min="4" max="5" width="12" bestFit="1" customWidth="1"/>
    <col min="6" max="6" width="12.77734375" bestFit="1" customWidth="1"/>
  </cols>
  <sheetData>
    <row r="2" spans="1:6" x14ac:dyDescent="0.3">
      <c r="A2" t="s">
        <v>6</v>
      </c>
      <c r="B2" s="3">
        <f>AVERAGE(B11:B15)</f>
        <v>64.6532236685117</v>
      </c>
      <c r="C2" s="3">
        <f t="shared" ref="C2:F2" si="0">AVERAGE(C11:C15)</f>
        <v>110.24477708702811</v>
      </c>
      <c r="D2" s="3">
        <f t="shared" si="0"/>
        <v>142.84137190682321</v>
      </c>
      <c r="E2" s="3">
        <f t="shared" si="0"/>
        <v>23.626600000000003</v>
      </c>
      <c r="F2" s="3">
        <f t="shared" si="0"/>
        <v>2.5415071007005161</v>
      </c>
    </row>
    <row r="3" spans="1:6" x14ac:dyDescent="0.3">
      <c r="A3" t="s">
        <v>7</v>
      </c>
      <c r="B3" s="3">
        <f>_xlfn.STDEV.S(B11:B15)</f>
        <v>51.368790508841876</v>
      </c>
      <c r="C3" s="3">
        <f t="shared" ref="C3:F3" si="1">_xlfn.STDEV.S(C11:C15)</f>
        <v>76.510291057641581</v>
      </c>
      <c r="D3" s="3">
        <f t="shared" si="1"/>
        <v>87.92406485072361</v>
      </c>
      <c r="E3" s="3">
        <f t="shared" si="1"/>
        <v>1.0981905044334292</v>
      </c>
      <c r="F3" s="3">
        <f t="shared" si="1"/>
        <v>0.32367559339331747</v>
      </c>
    </row>
    <row r="4" spans="1:6" x14ac:dyDescent="0.3">
      <c r="A4" t="s">
        <v>8</v>
      </c>
      <c r="B4" s="3">
        <f>MEDIAN(B11:B15)</f>
        <v>49.651209427543897</v>
      </c>
      <c r="C4" s="3">
        <f t="shared" ref="C4:F4" si="2">MEDIAN(C11:C15)</f>
        <v>92.384072381458594</v>
      </c>
      <c r="D4" s="3">
        <f t="shared" si="2"/>
        <v>126.74065778732999</v>
      </c>
      <c r="E4" s="3">
        <f t="shared" si="2"/>
        <v>23.521233333333299</v>
      </c>
      <c r="F4" s="3">
        <f t="shared" si="2"/>
        <v>2.7029497067135302</v>
      </c>
    </row>
    <row r="5" spans="1:6" x14ac:dyDescent="0.3">
      <c r="A5" t="s">
        <v>10</v>
      </c>
      <c r="B5" s="3">
        <f>MIN(B11:B15)</f>
        <v>28.412709417539201</v>
      </c>
      <c r="C5" s="3">
        <f t="shared" ref="C5:F5" si="3">MIN(C11:C15)</f>
        <v>52.166855917614498</v>
      </c>
      <c r="D5" s="3">
        <f t="shared" si="3"/>
        <v>72.6497939815808</v>
      </c>
      <c r="E5" s="3">
        <f t="shared" si="3"/>
        <v>22.555900000000001</v>
      </c>
      <c r="F5" s="3">
        <f t="shared" si="3"/>
        <v>1.98041940253513</v>
      </c>
    </row>
    <row r="6" spans="1:6" x14ac:dyDescent="0.3">
      <c r="A6" t="s">
        <v>9</v>
      </c>
      <c r="B6" s="3">
        <f>MAX(B11:B15)</f>
        <v>154.73535104584201</v>
      </c>
      <c r="C6" s="3">
        <f t="shared" ref="C6:F6" si="4">MAX(C11:C15)</f>
        <v>243.18877957471901</v>
      </c>
      <c r="D6" s="3">
        <f t="shared" si="4"/>
        <v>294.37783889894803</v>
      </c>
      <c r="E6" s="3">
        <f t="shared" si="4"/>
        <v>25.1017333333333</v>
      </c>
      <c r="F6" s="3">
        <f t="shared" si="4"/>
        <v>2.74341054579333</v>
      </c>
    </row>
    <row r="7" spans="1:6" x14ac:dyDescent="0.3">
      <c r="A7" t="s">
        <v>11</v>
      </c>
      <c r="B7" s="3">
        <f>_xlfn.PERCENTILE.EXC(B11:B15,0.25)</f>
        <v>32.528763104987753</v>
      </c>
      <c r="C7" s="3">
        <f t="shared" ref="C7:F7" si="5">_xlfn.PERCENTILE.EXC(C11:C15,0.25)</f>
        <v>59.671490712698549</v>
      </c>
      <c r="D7" s="3">
        <f t="shared" si="5"/>
        <v>82.456983150958507</v>
      </c>
      <c r="E7" s="3">
        <f t="shared" si="5"/>
        <v>22.59135833333335</v>
      </c>
      <c r="F7" s="3">
        <f t="shared" si="5"/>
        <v>2.2631432955209547</v>
      </c>
    </row>
    <row r="8" spans="1:6" x14ac:dyDescent="0.3">
      <c r="A8" t="s">
        <v>12</v>
      </c>
      <c r="B8" s="3">
        <f>_xlfn.PERCENTILE.EXC(B11:B15,0.75)</f>
        <v>104.27869135251956</v>
      </c>
      <c r="C8" s="3">
        <f t="shared" ref="C8:F8" si="6">_xlfn.PERCENTILE.EXC(C11:C15,0.75)</f>
        <v>169.74841581414245</v>
      </c>
      <c r="D8" s="3">
        <f t="shared" si="6"/>
        <v>211.27611772243452</v>
      </c>
      <c r="E8" s="3">
        <f t="shared" si="6"/>
        <v>24.714525000000002</v>
      </c>
      <c r="F8" s="3">
        <f t="shared" si="6"/>
        <v>2.73914960287357</v>
      </c>
    </row>
    <row r="10" spans="1:6" s="1" customFormat="1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6" x14ac:dyDescent="0.3">
      <c r="A11" s="2">
        <v>44950.791666666664</v>
      </c>
      <c r="B11">
        <v>154.73535104584201</v>
      </c>
      <c r="C11">
        <v>243.18877957471901</v>
      </c>
      <c r="D11">
        <v>294.37783889894803</v>
      </c>
      <c r="E11">
        <v>25.1017333333333</v>
      </c>
      <c r="F11">
        <v>1.98041940253513</v>
      </c>
    </row>
    <row r="12" spans="1:6" x14ac:dyDescent="0.3">
      <c r="A12" s="2">
        <v>44950.833333333336</v>
      </c>
      <c r="B12">
        <v>53.822031659197101</v>
      </c>
      <c r="C12">
        <v>96.308052053565902</v>
      </c>
      <c r="D12">
        <v>128.17439654592101</v>
      </c>
      <c r="E12">
        <v>24.3273166666667</v>
      </c>
      <c r="F12">
        <v>2.5458671885067798</v>
      </c>
    </row>
    <row r="13" spans="1:6" x14ac:dyDescent="0.3">
      <c r="A13" s="2">
        <v>44950.875</v>
      </c>
      <c r="B13">
        <v>49.651209427543897</v>
      </c>
      <c r="C13">
        <v>92.384072381458594</v>
      </c>
      <c r="D13">
        <v>126.74065778732999</v>
      </c>
      <c r="E13">
        <v>23.521233333333299</v>
      </c>
      <c r="F13">
        <v>2.73488865995381</v>
      </c>
    </row>
    <row r="14" spans="1:6" x14ac:dyDescent="0.3">
      <c r="A14" s="2">
        <v>44950.916666666664</v>
      </c>
      <c r="B14">
        <v>36.644816792436302</v>
      </c>
      <c r="C14">
        <v>67.176125507782601</v>
      </c>
      <c r="D14">
        <v>92.264172320336201</v>
      </c>
      <c r="E14">
        <v>22.626816666666699</v>
      </c>
      <c r="F14">
        <v>2.7029497067135302</v>
      </c>
    </row>
    <row r="15" spans="1:6" x14ac:dyDescent="0.3">
      <c r="A15" s="2">
        <v>44950.958333333336</v>
      </c>
      <c r="B15">
        <v>28.412709417539201</v>
      </c>
      <c r="C15">
        <v>52.166855917614498</v>
      </c>
      <c r="D15">
        <v>72.6497939815808</v>
      </c>
      <c r="E15">
        <v>22.555900000000001</v>
      </c>
      <c r="F15">
        <v>2.74341054579333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7-8e</vt:lpstr>
      <vt:lpstr>24e</vt:lpstr>
      <vt:lpstr>'24e'!_3000_4000__7e_22f__intervalo_horas_promedio</vt:lpstr>
      <vt:lpstr>'7-8e'!_3000_4000__7e_22f__intervalo_horas_promedio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gabrielfutsal3@gmail.com</cp:lastModifiedBy>
  <dcterms:created xsi:type="dcterms:W3CDTF">2023-06-06T14:00:06Z</dcterms:created>
  <dcterms:modified xsi:type="dcterms:W3CDTF">2023-06-08T22:58:18Z</dcterms:modified>
</cp:coreProperties>
</file>