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 2021 Advanced Course Files/My Practice/Exercises/"/>
    </mc:Choice>
  </mc:AlternateContent>
  <xr:revisionPtr revIDLastSave="0" documentId="8_{FC27A528-CC06-4A08-8836-C1BEBF62B3E1}" xr6:coauthVersionLast="47" xr6:coauthVersionMax="47" xr10:uidLastSave="{00000000-0000-0000-0000-000000000000}"/>
  <bookViews>
    <workbookView xWindow="-108" yWindow="-108" windowWidth="23256" windowHeight="12456" activeTab="3" xr2:uid="{34B7161F-5B06-44BA-95C3-8882DCCA26F7}"/>
  </bookViews>
  <sheets>
    <sheet name="UNIQUE" sheetId="1" r:id="rId1"/>
    <sheet name="FILTER &amp; SORT" sheetId="2" r:id="rId2"/>
    <sheet name="XLOOKUP" sheetId="4" r:id="rId3"/>
    <sheet name="RAN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" i="4" l="1"/>
  <c r="I7" i="4"/>
  <c r="I9" i="4"/>
  <c r="Q4" i="2" a="1"/>
  <c r="Q4" i="2" s="1"/>
  <c r="K5" i="2" a="1"/>
  <c r="K5" i="2" s="1"/>
  <c r="I4" i="1"/>
  <c r="H4" i="1" a="1"/>
  <c r="H4" i="1" s="1"/>
  <c r="G4" i="1" a="1"/>
  <c r="G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<sst xmlns="http://schemas.openxmlformats.org/spreadsheetml/2006/main" count="162" uniqueCount="47">
  <si>
    <t>Months</t>
  </si>
  <si>
    <t>Jan</t>
  </si>
  <si>
    <t>Feb</t>
  </si>
  <si>
    <t>Mar</t>
  </si>
  <si>
    <t>Apr</t>
  </si>
  <si>
    <t>May</t>
  </si>
  <si>
    <t>Jun</t>
  </si>
  <si>
    <t>Jul</t>
  </si>
  <si>
    <t>Total</t>
  </si>
  <si>
    <t>Distinct</t>
  </si>
  <si>
    <t>Unique</t>
  </si>
  <si>
    <t>Count Unique Months</t>
  </si>
  <si>
    <t>The UNIQUE Function</t>
  </si>
  <si>
    <t>Revenue</t>
  </si>
  <si>
    <t>Profit</t>
  </si>
  <si>
    <t>Month</t>
  </si>
  <si>
    <t>Sales Agent</t>
  </si>
  <si>
    <t>Mark</t>
  </si>
  <si>
    <t>Claire</t>
  </si>
  <si>
    <t>Ben</t>
  </si>
  <si>
    <t>Agent</t>
  </si>
  <si>
    <t>The FILTER Function</t>
  </si>
  <si>
    <t>Total Revenue for Claire</t>
  </si>
  <si>
    <t>Mack Joseph</t>
  </si>
  <si>
    <t>Clinton Aguilar</t>
  </si>
  <si>
    <t>Alfonso Huff</t>
  </si>
  <si>
    <t>Josh Newman</t>
  </si>
  <si>
    <t>Kristi Martinez</t>
  </si>
  <si>
    <t>Edwin Day</t>
  </si>
  <si>
    <t>Margie Gross</t>
  </si>
  <si>
    <t>Robyn Maldonado</t>
  </si>
  <si>
    <t>Jeannie Murphy</t>
  </si>
  <si>
    <t>Gladys Ryan</t>
  </si>
  <si>
    <t>Rosemarie Ortega</t>
  </si>
  <si>
    <t>Pablo Morgan</t>
  </si>
  <si>
    <t>Becky Wilkerson</t>
  </si>
  <si>
    <t>Melanie Gordon</t>
  </si>
  <si>
    <t>Lois Caldwell</t>
  </si>
  <si>
    <t>Team</t>
  </si>
  <si>
    <t>Team 1</t>
  </si>
  <si>
    <t>Team 2</t>
  </si>
  <si>
    <t>Team 3</t>
  </si>
  <si>
    <t>Team:</t>
  </si>
  <si>
    <t>Revenue:</t>
  </si>
  <si>
    <t>Profit:</t>
  </si>
  <si>
    <t>The XLOOKUP Function</t>
  </si>
  <si>
    <t>The RANDARRAY and RANDBETWEEN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</si>
</sst>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0" xfId="0" applyFont="1" applyFill="1"/>
    <xf numFmtId="0" fontId="4" fillId="0" borderId="0" xfId="0" applyFont="1"/>
    <xf numFmtId="0" fontId="3" fillId="3" borderId="0" xfId="0" applyFont="1" applyFill="1"/>
    <xf numFmtId="0" fontId="3" fillId="4" borderId="0" xfId="0" applyFont="1" applyFill="1"/>
    <xf numFmtId="0" fontId="5" fillId="0" borderId="0" xfId="0" applyFont="1"/>
    <xf numFmtId="0" fontId="6" fillId="0" borderId="0" xfId="0" applyFont="1"/>
    <xf numFmtId="164" fontId="4" fillId="0" borderId="0" xfId="1" applyFont="1"/>
    <xf numFmtId="0" fontId="4" fillId="0" borderId="1" xfId="0" applyFont="1" applyBorder="1"/>
    <xf numFmtId="164" fontId="4" fillId="0" borderId="1" xfId="1" applyFont="1" applyBorder="1"/>
    <xf numFmtId="0" fontId="0" fillId="5" borderId="2" xfId="0" applyFill="1" applyBorder="1"/>
    <xf numFmtId="0" fontId="3" fillId="3" borderId="2" xfId="0" applyFont="1" applyFill="1" applyBorder="1"/>
    <xf numFmtId="0" fontId="0" fillId="6" borderId="2" xfId="0" applyFill="1" applyBorder="1"/>
    <xf numFmtId="0" fontId="3" fillId="0" borderId="0" xfId="0" applyFont="1" applyFill="1" applyBorder="1"/>
  </cellXfs>
  <cellStyles count="2">
    <cellStyle name="Comma" xfId="1" builtinId="3"/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22860</xdr:colOff>
      <xdr:row>2</xdr:row>
      <xdr:rowOff>137160</xdr:rowOff>
    </xdr:from>
    <xdr:to>
      <xdr:col>18</xdr:col>
      <xdr:colOff>289560</xdr:colOff>
      <xdr:row>8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CCEC0E-FB23-4696-8F91-EB9C7F0D0976}"/>
            </a:ext>
          </a:extLst>
        </xdr:cNvPr>
        <xdr:cNvSpPr txBox="1"/>
      </xdr:nvSpPr>
      <xdr:spPr>
        <a:xfrm>
          <a:off x="10439400" y="518160"/>
          <a:ext cx="2948940" cy="10820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/>
            <a:t>1. Extract a list of unique months into column G. </a:t>
          </a:r>
        </a:p>
        <a:p>
          <a:r>
            <a:rPr lang="en-US" sz="1100" baseline="0"/>
            <a:t>2. Extract a list of distinct months into column H.</a:t>
          </a:r>
        </a:p>
        <a:p>
          <a:r>
            <a:rPr lang="en-US" sz="1100" baseline="0"/>
            <a:t>3. Count the number of unique months.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182880</xdr:colOff>
      <xdr:row>6</xdr:row>
      <xdr:rowOff>38100</xdr:rowOff>
    </xdr:from>
    <xdr:to>
      <xdr:col>21</xdr:col>
      <xdr:colOff>449580</xdr:colOff>
      <xdr:row>26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4E9B6B-79C2-482A-81E4-574894E6F492}"/>
            </a:ext>
          </a:extLst>
        </xdr:cNvPr>
        <xdr:cNvSpPr txBox="1"/>
      </xdr:nvSpPr>
      <xdr:spPr>
        <a:xfrm>
          <a:off x="11308080" y="1135380"/>
          <a:ext cx="2948940" cy="37947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/>
            <a:t>1. Create data validation drop-down lists containing unique values for </a:t>
          </a:r>
          <a:r>
            <a:rPr lang="en-US" sz="1100" i="1" baseline="0"/>
            <a:t>'Sales Agent</a:t>
          </a:r>
          <a:r>
            <a:rPr lang="en-US" sz="1100" baseline="0"/>
            <a:t>' and </a:t>
          </a:r>
          <a:r>
            <a:rPr lang="en-US" sz="1100" i="1" baseline="0"/>
            <a:t>'Month</a:t>
          </a:r>
          <a:r>
            <a:rPr lang="en-US" sz="1100" baseline="0"/>
            <a:t>'. </a:t>
          </a:r>
        </a:p>
        <a:p>
          <a:endParaRPr lang="en-US" sz="1100" baseline="0"/>
        </a:p>
        <a:p>
          <a:r>
            <a:rPr lang="en-US" sz="1100" baseline="0"/>
            <a:t>2. Create a </a:t>
          </a:r>
          <a:r>
            <a:rPr lang="en-US" sz="1100" b="1" baseline="0"/>
            <a:t>FILTER</a:t>
          </a:r>
          <a:r>
            <a:rPr lang="en-US" sz="1100" baseline="0"/>
            <a:t> to filter for Sales Agent 'Ben'. Ensure that the text 'No Records' is displayed if there are no results.  </a:t>
          </a:r>
        </a:p>
        <a:p>
          <a:endParaRPr lang="en-US" sz="1100" baseline="0"/>
        </a:p>
        <a:p>
          <a:r>
            <a:rPr lang="en-US" sz="1100" baseline="0"/>
            <a:t>3. Modify the formula to filter for Sales Agent 'Ben' and Month 'Feb'. </a:t>
          </a:r>
        </a:p>
        <a:p>
          <a:endParaRPr lang="en-US" sz="1100" baseline="0"/>
        </a:p>
        <a:p>
          <a:r>
            <a:rPr lang="en-US" sz="1100" baseline="0"/>
            <a:t>4. Modify the formula to filter for Sales Agent 'Ben' OR 'Feb'. </a:t>
          </a:r>
        </a:p>
        <a:p>
          <a:endParaRPr lang="en-US" sz="1100" baseline="0"/>
        </a:p>
        <a:p>
          <a:r>
            <a:rPr lang="en-US" sz="1100" baseline="0"/>
            <a:t>5. Modify the formula and SORT the results in ascending order by Sales Agent. </a:t>
          </a:r>
        </a:p>
        <a:p>
          <a:endParaRPr lang="en-US" sz="1100" baseline="0"/>
        </a:p>
        <a:p>
          <a:r>
            <a:rPr lang="en-US" sz="1100" baseline="0"/>
            <a:t>3. Enter the Total Profit generated by </a:t>
          </a:r>
          <a:r>
            <a:rPr lang="en-US" sz="1100" i="1" baseline="0"/>
            <a:t>'Claire</a:t>
          </a:r>
          <a:r>
            <a:rPr lang="en-US" sz="1100" baseline="0"/>
            <a:t>' for the month of </a:t>
          </a:r>
          <a:r>
            <a:rPr lang="en-US" sz="1100" i="1" baseline="0"/>
            <a:t>'Mar</a:t>
          </a:r>
          <a:r>
            <a:rPr lang="en-US" sz="1100" baseline="0"/>
            <a:t>' in cell P4.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2</xdr:row>
      <xdr:rowOff>15240</xdr:rowOff>
    </xdr:from>
    <xdr:to>
      <xdr:col>16</xdr:col>
      <xdr:colOff>304800</xdr:colOff>
      <xdr:row>11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B55277B-8394-4F3F-B362-FFACDCEE2561}"/>
            </a:ext>
          </a:extLst>
        </xdr:cNvPr>
        <xdr:cNvSpPr txBox="1"/>
      </xdr:nvSpPr>
      <xdr:spPr>
        <a:xfrm>
          <a:off x="10020300" y="365760"/>
          <a:ext cx="2948940" cy="16230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/>
            <a:t>1. Create data validation drop-down lists containing unique values for </a:t>
          </a:r>
          <a:r>
            <a:rPr lang="en-US" sz="1100" i="1" baseline="0"/>
            <a:t>'Sales Agent</a:t>
          </a:r>
          <a:r>
            <a:rPr lang="en-US" sz="1100" i="0" baseline="0"/>
            <a:t>s'.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2. Create an XLOOKUP formula to return the Team, Revenue and Profit for the selected Sales Agent.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2</xdr:row>
      <xdr:rowOff>121920</xdr:rowOff>
    </xdr:from>
    <xdr:to>
      <xdr:col>16</xdr:col>
      <xdr:colOff>15240</xdr:colOff>
      <xdr:row>18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09FEA6-BCA0-487B-A41F-071D3E6275B7}"/>
            </a:ext>
          </a:extLst>
        </xdr:cNvPr>
        <xdr:cNvSpPr txBox="1"/>
      </xdr:nvSpPr>
      <xdr:spPr>
        <a:xfrm>
          <a:off x="9037320" y="495300"/>
          <a:ext cx="2948940" cy="29184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02</a:t>
          </a:r>
        </a:p>
        <a:p>
          <a:endParaRPr lang="en-US" sz="1100" baseline="0"/>
        </a:p>
        <a:p>
          <a:r>
            <a:rPr lang="en-US" sz="1100" baseline="0"/>
            <a:t>1. Use RANDARRAY to add some 'dummy' data into columns B and C for Revenue and Profit. </a:t>
          </a:r>
        </a:p>
        <a:p>
          <a:endParaRPr lang="en-US" sz="1100" baseline="0"/>
        </a:p>
        <a:p>
          <a:r>
            <a:rPr lang="en-US" sz="1100" baseline="0"/>
            <a:t>2. Use the COUNTA function to work out the number of rows required. </a:t>
          </a:r>
        </a:p>
        <a:p>
          <a:endParaRPr lang="en-US" sz="1100" baseline="0"/>
        </a:p>
        <a:p>
          <a:r>
            <a:rPr lang="en-US" sz="1100" baseline="0"/>
            <a:t>3. Use 100 as the minimum value and 1000 as the maximin value. </a:t>
          </a:r>
        </a:p>
        <a:p>
          <a:endParaRPr lang="en-US" sz="1100" baseline="0"/>
        </a:p>
        <a:p>
          <a:r>
            <a:rPr lang="en-US" sz="1100" baseline="0"/>
            <a:t>3. Output the values as integers not decimals. </a:t>
          </a:r>
        </a:p>
        <a:p>
          <a:endParaRPr lang="en-US" sz="1100" baseline="0"/>
        </a:p>
        <a:p>
          <a:r>
            <a:rPr lang="en-US" sz="1100" baseline="0"/>
            <a:t>4. Use Paste Values to 'throw away' the underlying formula.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2A63E1-0436-41B3-ABBA-72A4B29F7B0D}" name="Table1" displayName="Table1" ref="A3:B20" totalsRowShown="0" headerRowDxfId="10" dataDxfId="11">
  <autoFilter ref="A3:B20" xr:uid="{E82A63E1-0436-41B3-ABBA-72A4B29F7B0D}"/>
  <tableColumns count="2">
    <tableColumn id="1" xr3:uid="{98DE94ED-8BDE-4A86-886E-AE650015CE93}" name="Months" dataDxfId="13"/>
    <tableColumn id="2" xr3:uid="{53DE8EF1-09BC-4434-830C-8E94D57A253F}" name="Total" dataDxfId="1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7BDC97-B0AD-4DF9-9E7C-FC3D8261D971}" name="Table2" displayName="Table2" ref="A4:D25" totalsRowShown="0" headerRowDxfId="5">
  <autoFilter ref="A4:D25" xr:uid="{F87BDC97-B0AD-4DF9-9E7C-FC3D8261D971}"/>
  <tableColumns count="4">
    <tableColumn id="1" xr3:uid="{A6E31D93-E3B4-4434-B87E-8B31F84F72FE}" name="Sales Agent" dataDxfId="9"/>
    <tableColumn id="2" xr3:uid="{4DE5C0AC-D3D7-4847-8F5C-C9585FE35581}" name="Month" dataDxfId="8"/>
    <tableColumn id="3" xr3:uid="{21C03416-65D1-4138-8254-4B7CE07DC907}" name="Revenue" dataDxfId="7" dataCellStyle="Comma"/>
    <tableColumn id="4" xr3:uid="{6B0325BC-DB5A-4D4E-9C82-3E6574CB5826}" name="Profit" dataDxfId="6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6F4DE8-400B-46DB-A52C-B3CBD07A4205}" name="Table3" displayName="Table3" ref="A4:D19" totalsRowShown="0" headerRowDxfId="0">
  <autoFilter ref="A4:D19" xr:uid="{2B6F4DE8-400B-46DB-A52C-B3CBD07A4205}"/>
  <tableColumns count="4">
    <tableColumn id="1" xr3:uid="{F841BD1C-EA38-4D38-A308-D8CD40358EA5}" name="Team" dataDxfId="4"/>
    <tableColumn id="2" xr3:uid="{83638008-270A-4A2B-9B36-6F423188CD48}" name="Sales Agent" dataDxfId="3"/>
    <tableColumn id="3" xr3:uid="{68368C2C-4D92-423C-8E57-0EFCE610ADD6}" name="Revenue" dataDxfId="2" dataCellStyle="Comma"/>
    <tableColumn id="4" xr3:uid="{83A72EE7-3982-40E5-B558-5E43993A8A38}" name="Profit" dataDxfId="1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687C-411F-4285-A147-9768055853D2}">
  <dimension ref="A1:L20"/>
  <sheetViews>
    <sheetView workbookViewId="0">
      <selection activeCell="I5" sqref="I5"/>
    </sheetView>
  </sheetViews>
  <sheetFormatPr defaultRowHeight="14.4" x14ac:dyDescent="0.3"/>
  <cols>
    <col min="1" max="1" width="10.19921875" style="2" customWidth="1"/>
    <col min="2" max="2" width="10" style="2" customWidth="1"/>
    <col min="3" max="5" width="8.796875" style="2"/>
    <col min="6" max="6" width="8.59765625" style="2" customWidth="1"/>
    <col min="7" max="8" width="8.796875" style="2"/>
    <col min="9" max="9" width="19.8984375" style="2" bestFit="1" customWidth="1"/>
    <col min="10" max="16384" width="8.796875" style="2"/>
  </cols>
  <sheetData>
    <row r="1" spans="1:12" s="6" customFormat="1" ht="15.6" x14ac:dyDescent="0.3">
      <c r="A1" s="5" t="s">
        <v>12</v>
      </c>
    </row>
    <row r="3" spans="1:12" x14ac:dyDescent="0.3">
      <c r="A3" s="1" t="s">
        <v>0</v>
      </c>
      <c r="B3" s="1" t="s">
        <v>8</v>
      </c>
      <c r="G3" s="1" t="s">
        <v>10</v>
      </c>
      <c r="H3" s="3" t="s">
        <v>9</v>
      </c>
      <c r="I3" s="4" t="s">
        <v>11</v>
      </c>
      <c r="K3"/>
      <c r="L3"/>
    </row>
    <row r="4" spans="1:12" x14ac:dyDescent="0.3">
      <c r="A4" s="2" t="s">
        <v>1</v>
      </c>
      <c r="B4" s="2">
        <v>773</v>
      </c>
      <c r="G4" s="2" t="str" cm="1">
        <f t="array" ref="G4:G10">_xlfn.UNIQUE(Table1[Months],FALSE,FALSE)</f>
        <v>Jan</v>
      </c>
      <c r="H4" s="2" t="str" cm="1">
        <f t="array" ref="H4:H5">_xlfn.UNIQUE(Table1[Months],FALSE,TRUE)</f>
        <v>Mar</v>
      </c>
      <c r="I4" s="2">
        <f>COUNTA(_xlfn.UNIQUE(Table1[Months],FALSE,FALSE))</f>
        <v>7</v>
      </c>
      <c r="K4"/>
      <c r="L4"/>
    </row>
    <row r="5" spans="1:12" x14ac:dyDescent="0.3">
      <c r="A5" s="2" t="s">
        <v>1</v>
      </c>
      <c r="B5" s="2">
        <v>602</v>
      </c>
      <c r="G5" s="2" t="str">
        <v>Feb</v>
      </c>
      <c r="H5" s="2" t="str">
        <v>Jun</v>
      </c>
      <c r="K5"/>
      <c r="L5"/>
    </row>
    <row r="6" spans="1:12" x14ac:dyDescent="0.3">
      <c r="A6" s="2" t="s">
        <v>1</v>
      </c>
      <c r="B6" s="2">
        <v>807</v>
      </c>
      <c r="G6" s="2" t="str">
        <v>Mar</v>
      </c>
      <c r="K6"/>
      <c r="L6"/>
    </row>
    <row r="7" spans="1:12" x14ac:dyDescent="0.3">
      <c r="A7" s="2" t="s">
        <v>1</v>
      </c>
      <c r="B7" s="2">
        <v>643</v>
      </c>
      <c r="G7" s="2" t="str">
        <v>Apr</v>
      </c>
      <c r="K7"/>
      <c r="L7"/>
    </row>
    <row r="8" spans="1:12" x14ac:dyDescent="0.3">
      <c r="A8" s="2" t="s">
        <v>2</v>
      </c>
      <c r="B8" s="2">
        <v>719</v>
      </c>
      <c r="G8" s="2" t="str">
        <v>May</v>
      </c>
      <c r="K8"/>
      <c r="L8"/>
    </row>
    <row r="9" spans="1:12" x14ac:dyDescent="0.3">
      <c r="A9" s="2" t="s">
        <v>2</v>
      </c>
      <c r="B9" s="2">
        <v>756</v>
      </c>
      <c r="G9" s="2" t="str">
        <v>Jun</v>
      </c>
      <c r="K9"/>
      <c r="L9"/>
    </row>
    <row r="10" spans="1:12" x14ac:dyDescent="0.3">
      <c r="A10" s="2" t="s">
        <v>2</v>
      </c>
      <c r="B10" s="2">
        <v>745</v>
      </c>
      <c r="G10" s="2" t="str">
        <v>Jul</v>
      </c>
      <c r="K10"/>
      <c r="L10"/>
    </row>
    <row r="11" spans="1:12" x14ac:dyDescent="0.3">
      <c r="A11" s="2" t="s">
        <v>2</v>
      </c>
      <c r="B11" s="2">
        <v>822</v>
      </c>
      <c r="K11"/>
      <c r="L11"/>
    </row>
    <row r="12" spans="1:12" x14ac:dyDescent="0.3">
      <c r="A12" s="2" t="s">
        <v>3</v>
      </c>
      <c r="B12" s="2">
        <v>973</v>
      </c>
      <c r="K12"/>
      <c r="L12"/>
    </row>
    <row r="13" spans="1:12" x14ac:dyDescent="0.3">
      <c r="A13" s="2" t="s">
        <v>4</v>
      </c>
      <c r="B13" s="2">
        <v>551</v>
      </c>
      <c r="K13"/>
      <c r="L13"/>
    </row>
    <row r="14" spans="1:12" x14ac:dyDescent="0.3">
      <c r="A14" s="2" t="s">
        <v>4</v>
      </c>
      <c r="B14" s="2">
        <v>584</v>
      </c>
      <c r="K14"/>
      <c r="L14"/>
    </row>
    <row r="15" spans="1:12" x14ac:dyDescent="0.3">
      <c r="A15" s="2" t="s">
        <v>5</v>
      </c>
      <c r="B15" s="2">
        <v>716</v>
      </c>
      <c r="K15"/>
      <c r="L15"/>
    </row>
    <row r="16" spans="1:12" x14ac:dyDescent="0.3">
      <c r="A16" s="2" t="s">
        <v>5</v>
      </c>
      <c r="B16" s="2">
        <v>875</v>
      </c>
      <c r="K16"/>
      <c r="L16"/>
    </row>
    <row r="17" spans="1:12" x14ac:dyDescent="0.3">
      <c r="A17" s="2" t="s">
        <v>6</v>
      </c>
      <c r="B17" s="2">
        <v>871</v>
      </c>
      <c r="K17"/>
      <c r="L17"/>
    </row>
    <row r="18" spans="1:12" x14ac:dyDescent="0.3">
      <c r="A18" s="2" t="s">
        <v>7</v>
      </c>
      <c r="B18" s="2">
        <v>502</v>
      </c>
      <c r="K18"/>
      <c r="L18"/>
    </row>
    <row r="19" spans="1:12" x14ac:dyDescent="0.3">
      <c r="A19" s="2" t="s">
        <v>7</v>
      </c>
      <c r="B19" s="2">
        <v>945</v>
      </c>
      <c r="K19"/>
      <c r="L19"/>
    </row>
    <row r="20" spans="1:12" x14ac:dyDescent="0.3">
      <c r="A20" s="2" t="s">
        <v>7</v>
      </c>
      <c r="B20" s="2">
        <v>707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47F9-ADCC-4CC1-A7DA-F3EED0209938}">
  <dimension ref="A1:Q28"/>
  <sheetViews>
    <sheetView topLeftCell="A3" workbookViewId="0">
      <selection activeCell="Q4" sqref="Q4"/>
    </sheetView>
  </sheetViews>
  <sheetFormatPr defaultRowHeight="13.8" x14ac:dyDescent="0.25"/>
  <cols>
    <col min="1" max="1" width="11.296875" customWidth="1"/>
    <col min="3" max="3" width="9.19921875" customWidth="1"/>
    <col min="8" max="9" width="0" hidden="1" customWidth="1"/>
    <col min="11" max="11" width="9.59765625" bestFit="1" customWidth="1"/>
    <col min="16" max="16" width="19.09765625" bestFit="1" customWidth="1"/>
  </cols>
  <sheetData>
    <row r="1" spans="1:17" s="2" customFormat="1" ht="15.6" x14ac:dyDescent="0.3">
      <c r="A1" s="5" t="s">
        <v>21</v>
      </c>
    </row>
    <row r="4" spans="1:17" ht="14.4" x14ac:dyDescent="0.3">
      <c r="A4" s="1" t="s">
        <v>16</v>
      </c>
      <c r="B4" s="1" t="s">
        <v>15</v>
      </c>
      <c r="C4" s="1" t="s">
        <v>13</v>
      </c>
      <c r="D4" s="1" t="s">
        <v>14</v>
      </c>
      <c r="G4" s="4" t="s">
        <v>20</v>
      </c>
      <c r="K4" s="1" t="s">
        <v>16</v>
      </c>
      <c r="L4" s="1" t="s">
        <v>15</v>
      </c>
      <c r="M4" s="1" t="s">
        <v>13</v>
      </c>
      <c r="N4" s="1" t="s">
        <v>14</v>
      </c>
      <c r="P4" s="1" t="s">
        <v>22</v>
      </c>
      <c r="Q4" s="10" cm="1">
        <f t="array" ref="Q4">SUM(_xlfn._xlws.FILTER(Table2[Profit],(Table2[Sales Agent]="Claire")*(Table2[Month]="Mar")))</f>
        <v>555</v>
      </c>
    </row>
    <row r="5" spans="1:17" ht="14.4" x14ac:dyDescent="0.3">
      <c r="A5" s="2" t="s">
        <v>17</v>
      </c>
      <c r="B5" s="8" t="s">
        <v>1</v>
      </c>
      <c r="C5" s="9">
        <v>773</v>
      </c>
      <c r="D5" s="9">
        <v>311</v>
      </c>
      <c r="G5" s="2" t="s">
        <v>19</v>
      </c>
      <c r="K5" t="str" cm="1">
        <f t="array" ref="K5:N13">_xlfn._xlws.SORT(_xlfn._xlws.FILTER(Table2[],(Table2[Sales Agent]=G5)+(Table2[Month]=G8),"No Results"),1,1,FALSE)</f>
        <v>Ben</v>
      </c>
      <c r="L5" t="str">
        <v>Jan</v>
      </c>
      <c r="M5">
        <v>807</v>
      </c>
      <c r="N5">
        <v>278</v>
      </c>
    </row>
    <row r="6" spans="1:17" ht="14.4" x14ac:dyDescent="0.3">
      <c r="A6" s="2" t="s">
        <v>18</v>
      </c>
      <c r="B6" s="8" t="s">
        <v>1</v>
      </c>
      <c r="C6" s="9">
        <v>602</v>
      </c>
      <c r="D6" s="9">
        <v>315</v>
      </c>
      <c r="K6" t="str">
        <v>Ben</v>
      </c>
      <c r="L6" t="str">
        <v>Feb</v>
      </c>
      <c r="M6">
        <v>643</v>
      </c>
      <c r="N6">
        <v>224</v>
      </c>
    </row>
    <row r="7" spans="1:17" ht="14.4" x14ac:dyDescent="0.3">
      <c r="A7" s="2" t="s">
        <v>19</v>
      </c>
      <c r="B7" s="8" t="s">
        <v>1</v>
      </c>
      <c r="C7" s="9">
        <v>807</v>
      </c>
      <c r="D7" s="9">
        <v>278</v>
      </c>
      <c r="G7" s="4" t="s">
        <v>15</v>
      </c>
      <c r="K7" t="str">
        <v>Ben</v>
      </c>
      <c r="L7" t="str">
        <v>Feb</v>
      </c>
      <c r="M7">
        <v>719</v>
      </c>
      <c r="N7">
        <v>382</v>
      </c>
    </row>
    <row r="8" spans="1:17" ht="14.4" x14ac:dyDescent="0.3">
      <c r="A8" s="2" t="s">
        <v>19</v>
      </c>
      <c r="B8" s="8" t="s">
        <v>2</v>
      </c>
      <c r="C8" s="9">
        <v>643</v>
      </c>
      <c r="D8" s="9">
        <v>224</v>
      </c>
      <c r="G8" s="2" t="s">
        <v>2</v>
      </c>
      <c r="K8" t="str">
        <v>Ben</v>
      </c>
      <c r="L8" t="str">
        <v>Apr</v>
      </c>
      <c r="M8">
        <v>716</v>
      </c>
      <c r="N8">
        <v>268</v>
      </c>
    </row>
    <row r="9" spans="1:17" ht="14.4" x14ac:dyDescent="0.3">
      <c r="A9" s="2" t="s">
        <v>19</v>
      </c>
      <c r="B9" s="8" t="s">
        <v>2</v>
      </c>
      <c r="C9" s="9">
        <v>719</v>
      </c>
      <c r="D9" s="9">
        <v>382</v>
      </c>
      <c r="K9" t="str">
        <v>Ben</v>
      </c>
      <c r="L9" t="str">
        <v>Apr</v>
      </c>
      <c r="M9">
        <v>758</v>
      </c>
      <c r="N9">
        <v>320</v>
      </c>
    </row>
    <row r="10" spans="1:17" ht="14.4" x14ac:dyDescent="0.3">
      <c r="A10" s="2" t="s">
        <v>17</v>
      </c>
      <c r="B10" s="8" t="s">
        <v>2</v>
      </c>
      <c r="C10" s="9">
        <v>756</v>
      </c>
      <c r="D10" s="9">
        <v>267</v>
      </c>
      <c r="I10" t="s">
        <v>1</v>
      </c>
      <c r="K10" t="str">
        <v>Ben</v>
      </c>
      <c r="L10" t="str">
        <v>May</v>
      </c>
      <c r="M10">
        <v>714</v>
      </c>
      <c r="N10">
        <v>354</v>
      </c>
    </row>
    <row r="11" spans="1:17" ht="14.4" x14ac:dyDescent="0.3">
      <c r="A11" s="2" t="s">
        <v>18</v>
      </c>
      <c r="B11" s="8" t="s">
        <v>2</v>
      </c>
      <c r="C11" s="9">
        <v>745</v>
      </c>
      <c r="D11" s="9">
        <v>244</v>
      </c>
      <c r="H11" t="s">
        <v>17</v>
      </c>
      <c r="I11" t="s">
        <v>2</v>
      </c>
      <c r="K11" t="str">
        <v>Ben</v>
      </c>
      <c r="L11" t="str">
        <v>May</v>
      </c>
      <c r="M11">
        <v>500</v>
      </c>
      <c r="N11">
        <v>239</v>
      </c>
    </row>
    <row r="12" spans="1:17" ht="14.4" x14ac:dyDescent="0.3">
      <c r="A12" s="2" t="s">
        <v>17</v>
      </c>
      <c r="B12" s="8" t="s">
        <v>3</v>
      </c>
      <c r="C12" s="9">
        <v>822</v>
      </c>
      <c r="D12" s="9">
        <v>351</v>
      </c>
      <c r="H12" t="s">
        <v>18</v>
      </c>
      <c r="I12" t="s">
        <v>3</v>
      </c>
      <c r="K12" t="str">
        <v>Claire</v>
      </c>
      <c r="L12" t="str">
        <v>Feb</v>
      </c>
      <c r="M12">
        <v>745</v>
      </c>
      <c r="N12">
        <v>244</v>
      </c>
    </row>
    <row r="13" spans="1:17" ht="14.4" x14ac:dyDescent="0.3">
      <c r="A13" s="2" t="s">
        <v>18</v>
      </c>
      <c r="B13" s="8" t="s">
        <v>3</v>
      </c>
      <c r="C13" s="9">
        <v>973</v>
      </c>
      <c r="D13" s="9">
        <v>339</v>
      </c>
      <c r="H13" t="s">
        <v>19</v>
      </c>
      <c r="I13" t="s">
        <v>4</v>
      </c>
      <c r="K13" t="str">
        <v>Mark</v>
      </c>
      <c r="L13" t="str">
        <v>Feb</v>
      </c>
      <c r="M13">
        <v>756</v>
      </c>
      <c r="N13">
        <v>267</v>
      </c>
    </row>
    <row r="14" spans="1:17" ht="14.4" x14ac:dyDescent="0.3">
      <c r="A14" s="2" t="s">
        <v>18</v>
      </c>
      <c r="B14" s="8" t="s">
        <v>3</v>
      </c>
      <c r="C14" s="9">
        <v>551</v>
      </c>
      <c r="D14" s="9">
        <v>216</v>
      </c>
      <c r="I14" t="s">
        <v>5</v>
      </c>
    </row>
    <row r="15" spans="1:17" ht="14.4" x14ac:dyDescent="0.3">
      <c r="A15" s="2" t="s">
        <v>17</v>
      </c>
      <c r="B15" s="8" t="s">
        <v>3</v>
      </c>
      <c r="C15" s="9">
        <v>584</v>
      </c>
      <c r="D15" s="9">
        <v>363</v>
      </c>
      <c r="I15" t="s">
        <v>6</v>
      </c>
    </row>
    <row r="16" spans="1:17" ht="14.4" x14ac:dyDescent="0.3">
      <c r="A16" s="2" t="s">
        <v>19</v>
      </c>
      <c r="B16" s="8" t="s">
        <v>4</v>
      </c>
      <c r="C16" s="9">
        <v>716</v>
      </c>
      <c r="D16" s="9">
        <v>268</v>
      </c>
    </row>
    <row r="17" spans="1:4" ht="14.4" x14ac:dyDescent="0.3">
      <c r="A17" s="2" t="s">
        <v>17</v>
      </c>
      <c r="B17" s="2" t="s">
        <v>4</v>
      </c>
      <c r="C17" s="7">
        <v>744</v>
      </c>
      <c r="D17" s="7">
        <v>340</v>
      </c>
    </row>
    <row r="18" spans="1:4" ht="14.4" x14ac:dyDescent="0.3">
      <c r="A18" s="2" t="s">
        <v>18</v>
      </c>
      <c r="B18" s="2" t="s">
        <v>4</v>
      </c>
      <c r="C18" s="7">
        <v>697</v>
      </c>
      <c r="D18" s="7">
        <v>237</v>
      </c>
    </row>
    <row r="19" spans="1:4" ht="14.4" x14ac:dyDescent="0.3">
      <c r="A19" s="2" t="s">
        <v>19</v>
      </c>
      <c r="B19" s="2" t="s">
        <v>4</v>
      </c>
      <c r="C19" s="7">
        <v>758</v>
      </c>
      <c r="D19" s="7">
        <v>320</v>
      </c>
    </row>
    <row r="20" spans="1:4" ht="14.4" x14ac:dyDescent="0.3">
      <c r="A20" s="2" t="s">
        <v>19</v>
      </c>
      <c r="B20" s="2" t="s">
        <v>5</v>
      </c>
      <c r="C20" s="7">
        <v>714</v>
      </c>
      <c r="D20" s="7">
        <v>354</v>
      </c>
    </row>
    <row r="21" spans="1:4" ht="14.4" x14ac:dyDescent="0.3">
      <c r="A21" s="2" t="s">
        <v>19</v>
      </c>
      <c r="B21" s="2" t="s">
        <v>5</v>
      </c>
      <c r="C21" s="7">
        <v>500</v>
      </c>
      <c r="D21" s="7">
        <v>239</v>
      </c>
    </row>
    <row r="22" spans="1:4" ht="14.4" x14ac:dyDescent="0.3">
      <c r="A22" s="2" t="s">
        <v>17</v>
      </c>
      <c r="B22" s="2" t="s">
        <v>6</v>
      </c>
      <c r="C22" s="7">
        <v>507</v>
      </c>
      <c r="D22" s="7">
        <v>207</v>
      </c>
    </row>
    <row r="23" spans="1:4" ht="14.4" x14ac:dyDescent="0.3">
      <c r="A23" s="2" t="s">
        <v>18</v>
      </c>
      <c r="B23" s="2" t="s">
        <v>6</v>
      </c>
      <c r="C23" s="7">
        <v>667</v>
      </c>
      <c r="D23" s="7">
        <v>359</v>
      </c>
    </row>
    <row r="24" spans="1:4" ht="14.4" x14ac:dyDescent="0.3">
      <c r="A24" s="2" t="s">
        <v>17</v>
      </c>
      <c r="B24" s="2" t="s">
        <v>6</v>
      </c>
      <c r="C24" s="7">
        <v>633</v>
      </c>
      <c r="D24" s="7">
        <v>315</v>
      </c>
    </row>
    <row r="25" spans="1:4" ht="14.4" x14ac:dyDescent="0.3">
      <c r="A25" s="2" t="s">
        <v>18</v>
      </c>
      <c r="B25" s="2" t="s">
        <v>6</v>
      </c>
      <c r="C25" s="7">
        <v>546</v>
      </c>
      <c r="D25" s="7">
        <v>254</v>
      </c>
    </row>
    <row r="26" spans="1:4" ht="14.4" x14ac:dyDescent="0.3">
      <c r="A26" s="2"/>
    </row>
    <row r="27" spans="1:4" ht="14.4" x14ac:dyDescent="0.3">
      <c r="A27" s="2"/>
    </row>
    <row r="28" spans="1:4" ht="14.4" x14ac:dyDescent="0.3">
      <c r="A28" s="2"/>
    </row>
  </sheetData>
  <phoneticPr fontId="2" type="noConversion"/>
  <dataValidations count="2">
    <dataValidation type="list" allowBlank="1" showInputMessage="1" showErrorMessage="1" sqref="G5" xr:uid="{F946CB19-EFA2-4582-BE3D-A35C1244A584}">
      <formula1>$H$11:$H$13</formula1>
    </dataValidation>
    <dataValidation type="list" allowBlank="1" showInputMessage="1" showErrorMessage="1" sqref="G8" xr:uid="{828A677D-6585-4810-B152-50C74942D04E}">
      <formula1>$I$10:$I$15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497B-291C-4D2C-89E3-DB150FA81755}">
  <dimension ref="A1:L28"/>
  <sheetViews>
    <sheetView workbookViewId="0">
      <selection activeCell="I15" sqref="I15"/>
    </sheetView>
  </sheetViews>
  <sheetFormatPr defaultRowHeight="13.8" x14ac:dyDescent="0.25"/>
  <cols>
    <col min="2" max="2" width="18.3984375" customWidth="1"/>
    <col min="3" max="4" width="10.19921875" customWidth="1"/>
    <col min="6" max="6" width="11.19921875" bestFit="1" customWidth="1"/>
    <col min="8" max="8" width="13.3984375" customWidth="1"/>
    <col min="9" max="9" width="17.19921875" customWidth="1"/>
    <col min="12" max="12" width="15.59765625" hidden="1" customWidth="1"/>
  </cols>
  <sheetData>
    <row r="1" spans="1:12" s="5" customFormat="1" ht="15.6" x14ac:dyDescent="0.3">
      <c r="A1" s="5" t="s">
        <v>45</v>
      </c>
    </row>
    <row r="4" spans="1:12" ht="14.4" x14ac:dyDescent="0.3">
      <c r="A4" s="3" t="s">
        <v>38</v>
      </c>
      <c r="B4" s="3" t="s">
        <v>16</v>
      </c>
      <c r="C4" s="3" t="s">
        <v>13</v>
      </c>
      <c r="D4" s="3" t="s">
        <v>14</v>
      </c>
      <c r="F4" s="3" t="s">
        <v>16</v>
      </c>
      <c r="H4" s="13"/>
    </row>
    <row r="5" spans="1:12" ht="14.4" x14ac:dyDescent="0.3">
      <c r="A5" s="2" t="s">
        <v>39</v>
      </c>
      <c r="B5" s="2" t="s">
        <v>23</v>
      </c>
      <c r="C5" s="9">
        <v>773</v>
      </c>
      <c r="D5" s="9">
        <v>311</v>
      </c>
      <c r="F5" t="s">
        <v>32</v>
      </c>
    </row>
    <row r="6" spans="1:12" ht="14.4" x14ac:dyDescent="0.3">
      <c r="A6" s="2" t="s">
        <v>39</v>
      </c>
      <c r="B6" s="2" t="s">
        <v>24</v>
      </c>
      <c r="C6" s="9">
        <v>602</v>
      </c>
      <c r="D6" s="9">
        <v>315</v>
      </c>
    </row>
    <row r="7" spans="1:12" ht="14.4" x14ac:dyDescent="0.3">
      <c r="A7" s="2" t="s">
        <v>40</v>
      </c>
      <c r="B7" s="2" t="s">
        <v>25</v>
      </c>
      <c r="C7" s="9">
        <v>807</v>
      </c>
      <c r="D7" s="9">
        <v>278</v>
      </c>
      <c r="H7" s="11" t="s">
        <v>42</v>
      </c>
      <c r="I7" s="12" t="str">
        <f>_xlfn.XLOOKUP(F5,Table3[Sales Agent],Table3[Team],"No Results")</f>
        <v>Team 2</v>
      </c>
    </row>
    <row r="8" spans="1:12" ht="14.4" x14ac:dyDescent="0.3">
      <c r="A8" s="2" t="s">
        <v>40</v>
      </c>
      <c r="B8" s="2" t="s">
        <v>26</v>
      </c>
      <c r="C8" s="9">
        <v>643</v>
      </c>
      <c r="D8" s="9">
        <v>224</v>
      </c>
    </row>
    <row r="9" spans="1:12" ht="14.4" x14ac:dyDescent="0.3">
      <c r="A9" s="2" t="s">
        <v>39</v>
      </c>
      <c r="B9" s="2" t="s">
        <v>27</v>
      </c>
      <c r="C9" s="9">
        <v>719</v>
      </c>
      <c r="D9" s="9">
        <v>382</v>
      </c>
      <c r="H9" s="11" t="s">
        <v>43</v>
      </c>
      <c r="I9" s="12">
        <f>_xlfn.XLOOKUP(F5,Table3[Sales Agent],Table3[Revenue],"No Results")</f>
        <v>551</v>
      </c>
    </row>
    <row r="10" spans="1:12" ht="14.4" x14ac:dyDescent="0.3">
      <c r="A10" s="2" t="s">
        <v>40</v>
      </c>
      <c r="B10" s="2" t="s">
        <v>28</v>
      </c>
      <c r="C10" s="9">
        <v>756</v>
      </c>
      <c r="D10" s="9">
        <v>267</v>
      </c>
    </row>
    <row r="11" spans="1:12" ht="14.4" x14ac:dyDescent="0.3">
      <c r="A11" s="2" t="s">
        <v>40</v>
      </c>
      <c r="B11" s="2" t="s">
        <v>29</v>
      </c>
      <c r="C11" s="9">
        <v>745</v>
      </c>
      <c r="D11" s="9">
        <v>244</v>
      </c>
      <c r="H11" s="11" t="s">
        <v>44</v>
      </c>
      <c r="I11" s="12">
        <f>_xlfn.XLOOKUP(F5,Table3[Sales Agent],Table3[Profit],"No Results")</f>
        <v>216</v>
      </c>
    </row>
    <row r="12" spans="1:12" ht="14.4" x14ac:dyDescent="0.3">
      <c r="A12" s="2" t="s">
        <v>39</v>
      </c>
      <c r="B12" s="2" t="s">
        <v>30</v>
      </c>
      <c r="C12" s="9">
        <v>822</v>
      </c>
      <c r="D12" s="9">
        <v>351</v>
      </c>
    </row>
    <row r="13" spans="1:12" ht="14.4" x14ac:dyDescent="0.3">
      <c r="A13" s="2" t="s">
        <v>41</v>
      </c>
      <c r="B13" s="2" t="s">
        <v>31</v>
      </c>
      <c r="C13" s="9">
        <v>973</v>
      </c>
      <c r="D13" s="9">
        <v>339</v>
      </c>
    </row>
    <row r="14" spans="1:12" ht="14.4" x14ac:dyDescent="0.3">
      <c r="A14" s="2" t="s">
        <v>40</v>
      </c>
      <c r="B14" s="2" t="s">
        <v>32</v>
      </c>
      <c r="C14" s="9">
        <v>551</v>
      </c>
      <c r="D14" s="9">
        <v>216</v>
      </c>
      <c r="L14" t="s">
        <v>23</v>
      </c>
    </row>
    <row r="15" spans="1:12" ht="14.4" x14ac:dyDescent="0.3">
      <c r="A15" s="2" t="s">
        <v>41</v>
      </c>
      <c r="B15" s="2" t="s">
        <v>33</v>
      </c>
      <c r="C15" s="9">
        <v>584</v>
      </c>
      <c r="D15" s="9">
        <v>363</v>
      </c>
      <c r="L15" t="s">
        <v>24</v>
      </c>
    </row>
    <row r="16" spans="1:12" ht="14.4" x14ac:dyDescent="0.3">
      <c r="A16" s="2" t="s">
        <v>39</v>
      </c>
      <c r="B16" s="2" t="s">
        <v>34</v>
      </c>
      <c r="C16" s="9">
        <v>716</v>
      </c>
      <c r="D16" s="9">
        <v>268</v>
      </c>
      <c r="L16" t="s">
        <v>25</v>
      </c>
    </row>
    <row r="17" spans="1:12" ht="14.4" x14ac:dyDescent="0.3">
      <c r="A17" s="2" t="s">
        <v>41</v>
      </c>
      <c r="B17" s="2" t="s">
        <v>35</v>
      </c>
      <c r="C17" s="7">
        <v>744</v>
      </c>
      <c r="D17" s="7">
        <v>340</v>
      </c>
      <c r="L17" t="s">
        <v>26</v>
      </c>
    </row>
    <row r="18" spans="1:12" ht="14.4" x14ac:dyDescent="0.3">
      <c r="A18" s="2" t="s">
        <v>41</v>
      </c>
      <c r="B18" s="2" t="s">
        <v>36</v>
      </c>
      <c r="C18" s="7">
        <v>697</v>
      </c>
      <c r="D18" s="7">
        <v>237</v>
      </c>
      <c r="L18" t="s">
        <v>27</v>
      </c>
    </row>
    <row r="19" spans="1:12" ht="14.4" x14ac:dyDescent="0.3">
      <c r="A19" s="2" t="s">
        <v>39</v>
      </c>
      <c r="B19" s="2" t="s">
        <v>37</v>
      </c>
      <c r="C19" s="7">
        <v>758</v>
      </c>
      <c r="D19" s="7">
        <v>320</v>
      </c>
      <c r="L19" t="s">
        <v>28</v>
      </c>
    </row>
    <row r="20" spans="1:12" ht="14.4" x14ac:dyDescent="0.3">
      <c r="B20" s="2"/>
      <c r="C20" s="7"/>
      <c r="D20" s="7"/>
      <c r="L20" t="s">
        <v>29</v>
      </c>
    </row>
    <row r="21" spans="1:12" ht="14.4" x14ac:dyDescent="0.3">
      <c r="B21" s="2"/>
      <c r="C21" s="7"/>
      <c r="D21" s="7"/>
      <c r="L21" t="s">
        <v>30</v>
      </c>
    </row>
    <row r="22" spans="1:12" ht="14.4" x14ac:dyDescent="0.3">
      <c r="B22" s="2"/>
      <c r="C22" s="7"/>
      <c r="D22" s="7"/>
      <c r="L22" t="s">
        <v>31</v>
      </c>
    </row>
    <row r="23" spans="1:12" ht="14.4" x14ac:dyDescent="0.3">
      <c r="B23" s="2"/>
      <c r="C23" s="7"/>
      <c r="D23" s="7"/>
      <c r="L23" t="s">
        <v>32</v>
      </c>
    </row>
    <row r="24" spans="1:12" ht="14.4" x14ac:dyDescent="0.3">
      <c r="B24" s="2"/>
      <c r="C24" s="7"/>
      <c r="D24" s="7"/>
      <c r="L24" t="s">
        <v>33</v>
      </c>
    </row>
    <row r="25" spans="1:12" ht="14.4" x14ac:dyDescent="0.3">
      <c r="B25" s="2"/>
      <c r="C25" s="7"/>
      <c r="D25" s="7"/>
      <c r="L25" t="s">
        <v>34</v>
      </c>
    </row>
    <row r="26" spans="1:12" x14ac:dyDescent="0.25">
      <c r="L26" t="s">
        <v>35</v>
      </c>
    </row>
    <row r="27" spans="1:12" x14ac:dyDescent="0.25">
      <c r="L27" t="s">
        <v>36</v>
      </c>
    </row>
    <row r="28" spans="1:12" x14ac:dyDescent="0.25">
      <c r="L28" t="s">
        <v>37</v>
      </c>
    </row>
  </sheetData>
  <dataValidations count="1">
    <dataValidation type="list" allowBlank="1" showInputMessage="1" showErrorMessage="1" sqref="F5" xr:uid="{E4E7B056-665C-4834-A9C9-37374CD539FD}">
      <formula1>$L$14:$L$28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294F-DD27-43BD-AF15-29186E13BE0C}">
  <dimension ref="A1:C19"/>
  <sheetViews>
    <sheetView tabSelected="1" workbookViewId="0">
      <selection activeCell="E7" sqref="E7"/>
    </sheetView>
  </sheetViews>
  <sheetFormatPr defaultRowHeight="13.8" x14ac:dyDescent="0.25"/>
  <cols>
    <col min="1" max="1" width="21.8984375" customWidth="1"/>
    <col min="2" max="2" width="11.296875" customWidth="1"/>
    <col min="3" max="3" width="9.5" customWidth="1"/>
  </cols>
  <sheetData>
    <row r="1" spans="1:3" s="5" customFormat="1" ht="15.6" x14ac:dyDescent="0.3">
      <c r="A1" s="5" t="s">
        <v>46</v>
      </c>
    </row>
    <row r="4" spans="1:3" ht="14.4" x14ac:dyDescent="0.3">
      <c r="A4" s="3" t="s">
        <v>16</v>
      </c>
      <c r="B4" s="3" t="s">
        <v>13</v>
      </c>
      <c r="C4" s="3" t="s">
        <v>14</v>
      </c>
    </row>
    <row r="5" spans="1:3" ht="14.4" x14ac:dyDescent="0.3">
      <c r="A5" s="2" t="s">
        <v>23</v>
      </c>
      <c r="B5" s="9">
        <v>257</v>
      </c>
      <c r="C5" s="9">
        <v>161</v>
      </c>
    </row>
    <row r="6" spans="1:3" ht="14.4" x14ac:dyDescent="0.3">
      <c r="A6" s="2" t="s">
        <v>24</v>
      </c>
      <c r="B6" s="9">
        <v>319</v>
      </c>
      <c r="C6" s="9">
        <v>813</v>
      </c>
    </row>
    <row r="7" spans="1:3" ht="14.4" x14ac:dyDescent="0.3">
      <c r="A7" s="2" t="s">
        <v>25</v>
      </c>
      <c r="B7" s="9">
        <v>865</v>
      </c>
      <c r="C7" s="9">
        <v>463</v>
      </c>
    </row>
    <row r="8" spans="1:3" ht="14.4" x14ac:dyDescent="0.3">
      <c r="A8" s="2" t="s">
        <v>26</v>
      </c>
      <c r="B8" s="9">
        <v>634</v>
      </c>
      <c r="C8" s="9">
        <v>571</v>
      </c>
    </row>
    <row r="9" spans="1:3" ht="14.4" x14ac:dyDescent="0.3">
      <c r="A9" s="2" t="s">
        <v>27</v>
      </c>
      <c r="B9" s="9">
        <v>376</v>
      </c>
      <c r="C9" s="9">
        <v>816</v>
      </c>
    </row>
    <row r="10" spans="1:3" ht="14.4" x14ac:dyDescent="0.3">
      <c r="A10" s="2" t="s">
        <v>28</v>
      </c>
      <c r="B10" s="9">
        <v>435</v>
      </c>
      <c r="C10" s="9">
        <v>843</v>
      </c>
    </row>
    <row r="11" spans="1:3" ht="14.4" x14ac:dyDescent="0.3">
      <c r="A11" s="2" t="s">
        <v>29</v>
      </c>
      <c r="B11" s="9">
        <v>231</v>
      </c>
      <c r="C11" s="9">
        <v>862</v>
      </c>
    </row>
    <row r="12" spans="1:3" ht="14.4" x14ac:dyDescent="0.3">
      <c r="A12" s="2" t="s">
        <v>30</v>
      </c>
      <c r="B12" s="9">
        <v>556</v>
      </c>
      <c r="C12" s="9">
        <v>301</v>
      </c>
    </row>
    <row r="13" spans="1:3" ht="14.4" x14ac:dyDescent="0.3">
      <c r="A13" s="2" t="s">
        <v>31</v>
      </c>
      <c r="B13" s="9">
        <v>854</v>
      </c>
      <c r="C13" s="9">
        <v>724</v>
      </c>
    </row>
    <row r="14" spans="1:3" ht="14.4" x14ac:dyDescent="0.3">
      <c r="A14" s="2" t="s">
        <v>32</v>
      </c>
      <c r="B14" s="9">
        <v>956</v>
      </c>
      <c r="C14" s="9">
        <v>713</v>
      </c>
    </row>
    <row r="15" spans="1:3" ht="14.4" x14ac:dyDescent="0.3">
      <c r="A15" s="2" t="s">
        <v>33</v>
      </c>
      <c r="B15" s="9">
        <v>808</v>
      </c>
      <c r="C15" s="9">
        <v>184</v>
      </c>
    </row>
    <row r="16" spans="1:3" ht="14.4" x14ac:dyDescent="0.3">
      <c r="A16" s="2" t="s">
        <v>34</v>
      </c>
      <c r="B16" s="9">
        <v>239</v>
      </c>
      <c r="C16" s="9">
        <v>725</v>
      </c>
    </row>
    <row r="17" spans="1:3" ht="14.4" x14ac:dyDescent="0.3">
      <c r="A17" s="2" t="s">
        <v>35</v>
      </c>
      <c r="B17" s="7">
        <v>338</v>
      </c>
      <c r="C17" s="7">
        <v>295</v>
      </c>
    </row>
    <row r="18" spans="1:3" ht="14.4" x14ac:dyDescent="0.3">
      <c r="A18" s="2" t="s">
        <v>36</v>
      </c>
      <c r="B18" s="7">
        <v>810</v>
      </c>
      <c r="C18" s="7">
        <v>315</v>
      </c>
    </row>
    <row r="19" spans="1:3" ht="14.4" x14ac:dyDescent="0.3">
      <c r="A19" s="2" t="s">
        <v>37</v>
      </c>
      <c r="B19" s="7">
        <v>952</v>
      </c>
      <c r="C19" s="7">
        <v>233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UNIQUE</vt:lpstr>
      <vt:lpstr>FILTER &amp; SORT</vt:lpstr>
      <vt:lpstr>XLOOKUP</vt:lpstr>
      <vt:lpstr>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gabrielfutsal3@gmail.com</cp:lastModifiedBy>
  <dcterms:created xsi:type="dcterms:W3CDTF">2022-03-03T17:17:01Z</dcterms:created>
  <dcterms:modified xsi:type="dcterms:W3CDTF">2023-09-26T16:41:34Z</dcterms:modified>
</cp:coreProperties>
</file>