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Exercises/"/>
    </mc:Choice>
  </mc:AlternateContent>
  <xr:revisionPtr revIDLastSave="0" documentId="8_{1E287B1E-8AD8-424B-944B-FB240471831C}" xr6:coauthVersionLast="47" xr6:coauthVersionMax="47" xr10:uidLastSave="{00000000-0000-0000-0000-000000000000}"/>
  <bookViews>
    <workbookView xWindow="-108" yWindow="-108" windowWidth="23256" windowHeight="12456" activeTab="2" xr2:uid="{34B7161F-5B06-44BA-95C3-8882DCCA26F7}"/>
  </bookViews>
  <sheets>
    <sheet name="MEDIAN AND MODE" sheetId="1" r:id="rId1"/>
    <sheet name="LARGE and SMALL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2" l="1"/>
  <c r="H12" i="2"/>
  <c r="H10" i="2"/>
  <c r="H5" i="2"/>
  <c r="H6" i="2"/>
  <c r="H4" i="2"/>
  <c r="G4" i="2" a="1"/>
  <c r="G4" i="2" s="1"/>
  <c r="D14" i="6"/>
  <c r="D21" i="6"/>
  <c r="D16" i="6"/>
  <c r="D7" i="6"/>
  <c r="D22" i="6"/>
  <c r="D18" i="6"/>
  <c r="D19" i="6"/>
  <c r="D20" i="6"/>
  <c r="D23" i="6"/>
  <c r="D9" i="6"/>
  <c r="D8" i="6"/>
  <c r="D5" i="6"/>
  <c r="D4" i="6"/>
  <c r="D13" i="6"/>
  <c r="D10" i="6"/>
  <c r="D15" i="6"/>
  <c r="D12" i="6"/>
  <c r="D11" i="6"/>
  <c r="D17" i="6"/>
  <c r="D6" i="6"/>
  <c r="G11" i="2" a="1"/>
  <c r="G11" i="2" s="1"/>
  <c r="G12" i="2" a="1"/>
  <c r="G12" i="2" s="1"/>
  <c r="G10" i="2" a="1"/>
  <c r="G10" i="2" s="1"/>
  <c r="F11" i="2"/>
  <c r="F12" i="2"/>
  <c r="F10" i="2"/>
  <c r="G5" i="2" a="1"/>
  <c r="G5" i="2" s="1"/>
  <c r="G6" i="2" a="1"/>
  <c r="G6" i="2" s="1"/>
  <c r="J4" i="1" a="1"/>
  <c r="J4" i="1" s="1"/>
  <c r="I4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<sst xmlns="http://schemas.openxmlformats.org/spreadsheetml/2006/main" count="93" uniqueCount="75">
  <si>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</si>
  <si>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</si>
  <si>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</si>
  <si>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</si>
  <si>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</si>
  <si>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</si>
  <si>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</si>
  <si>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</si>
  <si>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</si>
  <si>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</si>
  <si>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</si>
  <si>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</si>
  <si>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</si>
  <si>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</si>
  <si>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</si>
  <si>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</si>
  <si>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</si>
  <si>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</si>
  <si>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</si>
  <si>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</si>
  <si>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</si>
  <si>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</si>
  <si>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</si>
  <si>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</si>
  <si>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</si>
  <si>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</si>
  <si>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Product</t>
  </si>
  <si>
    <t>Sales</t>
  </si>
  <si>
    <t>Vermont</t>
  </si>
  <si>
    <t>Burlington</t>
  </si>
  <si>
    <t>Kensington</t>
  </si>
  <si>
    <t>Luxe</t>
  </si>
  <si>
    <t>Mandarin</t>
  </si>
  <si>
    <t>Royal Oak</t>
  </si>
  <si>
    <t>Premium</t>
  </si>
  <si>
    <t>Koto</t>
  </si>
  <si>
    <t>Lavansk</t>
  </si>
  <si>
    <t>Meteor</t>
  </si>
  <si>
    <t>Cranthorne</t>
  </si>
  <si>
    <t>Tarner</t>
  </si>
  <si>
    <t>Skosk</t>
  </si>
  <si>
    <t>Borget</t>
  </si>
  <si>
    <t>Ottoborn</t>
  </si>
  <si>
    <t>Largest</t>
  </si>
  <si>
    <t>Smallest</t>
  </si>
  <si>
    <t>The RANK Function</t>
  </si>
  <si>
    <t>Student</t>
  </si>
  <si>
    <t>Score</t>
  </si>
  <si>
    <t>Maths</t>
  </si>
  <si>
    <t>French</t>
  </si>
  <si>
    <t>Geography</t>
  </si>
  <si>
    <t>History</t>
  </si>
  <si>
    <t>English</t>
  </si>
  <si>
    <t>Kristine Romero</t>
  </si>
  <si>
    <t>Everett Taylor</t>
  </si>
  <si>
    <t>Lula Mendoza</t>
  </si>
  <si>
    <t>Al Schultz</t>
  </si>
  <si>
    <t>Marcella Chapman</t>
  </si>
  <si>
    <t>Ruth Aguilar</t>
  </si>
  <si>
    <t>Howard Howard</t>
  </si>
  <si>
    <t>Billy Mendez</t>
  </si>
  <si>
    <t>Ira Medina</t>
  </si>
  <si>
    <t>Alfredo Hanson</t>
  </si>
  <si>
    <t>Neal Rowe</t>
  </si>
  <si>
    <t>Omar Curtis</t>
  </si>
  <si>
    <t>Ian Carlson</t>
  </si>
  <si>
    <t>Percy Dawson</t>
  </si>
  <si>
    <t>Laverne Lloyd</t>
  </si>
  <si>
    <t>Melinda Davis</t>
  </si>
  <si>
    <t>Katie Gomez</t>
  </si>
  <si>
    <t>Kerry Vasquez</t>
  </si>
  <si>
    <t>Max Garcia</t>
  </si>
  <si>
    <t>Kim Green</t>
  </si>
  <si>
    <t>Subject</t>
  </si>
  <si>
    <t>Using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</si>
</sst>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2" tint="-9.9978637043366805E-2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4" fillId="2" borderId="0" xfId="0" applyFont="1" applyFill="1"/>
    <xf numFmtId="0" fontId="5" fillId="0" borderId="0" xfId="0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164" fontId="5" fillId="0" borderId="0" xfId="1" applyFont="1"/>
    <xf numFmtId="165" fontId="5" fillId="0" borderId="0" xfId="1" applyNumberFormat="1" applyFont="1"/>
    <xf numFmtId="165" fontId="0" fillId="0" borderId="0" xfId="0" applyNumberFormat="1"/>
    <xf numFmtId="0" fontId="8" fillId="0" borderId="0" xfId="0" applyFont="1"/>
    <xf numFmtId="9" fontId="5" fillId="0" borderId="0" xfId="2" applyFont="1"/>
    <xf numFmtId="0" fontId="4" fillId="4" borderId="0" xfId="0" applyFont="1" applyFill="1"/>
    <xf numFmtId="0" fontId="4" fillId="3" borderId="3" xfId="0" applyFont="1" applyFill="1" applyBorder="1"/>
    <xf numFmtId="164" fontId="4" fillId="3" borderId="4" xfId="1" applyNumberFormat="1" applyFont="1" applyFill="1" applyBorder="1"/>
    <xf numFmtId="0" fontId="1" fillId="5" borderId="3" xfId="0" applyFont="1" applyFill="1" applyBorder="1"/>
    <xf numFmtId="165" fontId="1" fillId="5" borderId="4" xfId="1" applyNumberFormat="1" applyFont="1" applyFill="1" applyBorder="1"/>
    <xf numFmtId="0" fontId="1" fillId="0" borderId="3" xfId="0" applyFont="1" applyBorder="1"/>
    <xf numFmtId="165" fontId="1" fillId="0" borderId="5" xfId="1" applyNumberFormat="1" applyFont="1" applyBorder="1"/>
    <xf numFmtId="165" fontId="1" fillId="5" borderId="5" xfId="1" applyNumberFormat="1" applyFont="1" applyFill="1" applyBorder="1"/>
    <xf numFmtId="0" fontId="1" fillId="5" borderId="1" xfId="0" applyFont="1" applyFill="1" applyBorder="1"/>
    <xf numFmtId="165" fontId="1" fillId="5" borderId="2" xfId="1" applyNumberFormat="1" applyFont="1" applyFill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</xdr:row>
      <xdr:rowOff>15240</xdr:rowOff>
    </xdr:from>
    <xdr:to>
      <xdr:col>17</xdr:col>
      <xdr:colOff>289560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9860280" y="396240"/>
          <a:ext cx="2948940" cy="14173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AVERAGE, MEDIAN and MODE for the numbers in the table. </a:t>
          </a:r>
        </a:p>
        <a:p>
          <a:endParaRPr lang="en-US" sz="1100" baseline="0"/>
        </a:p>
        <a:p>
          <a:r>
            <a:rPr lang="en-US" sz="1100" baseline="0"/>
            <a:t>2. Ensure that when calcuating the MODE, you return all values that occur more than once.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2</xdr:row>
      <xdr:rowOff>0</xdr:rowOff>
    </xdr:from>
    <xdr:to>
      <xdr:col>13</xdr:col>
      <xdr:colOff>480060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8503920" y="373380"/>
          <a:ext cx="2948940" cy="21259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top three largest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2. Find the top three smallest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3. Ensure you use cell references instead of hard coded values wherever possible and ensure you apply the correct absolute referencing.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</xdr:row>
      <xdr:rowOff>137160</xdr:rowOff>
    </xdr:from>
    <xdr:to>
      <xdr:col>13</xdr:col>
      <xdr:colOff>106680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9099D6-AD1F-49CC-8118-0E8DE584EDE4}"/>
            </a:ext>
          </a:extLst>
        </xdr:cNvPr>
        <xdr:cNvSpPr txBox="1"/>
      </xdr:nvSpPr>
      <xdr:spPr>
        <a:xfrm>
          <a:off x="7437120" y="701040"/>
          <a:ext cx="2948940" cy="15011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Rank the scores of each student in descending order. </a:t>
          </a:r>
        </a:p>
        <a:p>
          <a:endParaRPr lang="en-US" sz="1100" baseline="0"/>
        </a:p>
        <a:p>
          <a:r>
            <a:rPr lang="en-US" sz="1100" baseline="0"/>
            <a:t>2. Sort the table by Rank so the highest scoring students are at the top. </a:t>
          </a:r>
        </a:p>
        <a:p>
          <a:endParaRPr lang="en-US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626580-93CE-4A33-BA3A-7916048F1D5D}" name="Table2" displayName="Table2" ref="A3:D23" totalsRowShown="0" headerRowDxfId="0" dataDxfId="1">
  <autoFilter ref="A3:D23" xr:uid="{D5626580-93CE-4A33-BA3A-7916048F1D5D}"/>
  <sortState xmlns:xlrd2="http://schemas.microsoft.com/office/spreadsheetml/2017/richdata2" ref="A4:D23">
    <sortCondition ref="D3:D23"/>
  </sortState>
  <tableColumns count="4">
    <tableColumn id="1" xr3:uid="{699E2CF2-C744-49A9-BDA3-F9FF3522CBA6}" name="Student" dataDxfId="5"/>
    <tableColumn id="2" xr3:uid="{4B9B549C-EC30-4ED7-A9E3-1667468599CB}" name="Subject" dataDxfId="4"/>
    <tableColumn id="3" xr3:uid="{3BEABC08-E337-49F9-A206-DD32FC428BCB}" name="Score" dataDxfId="3" dataCellStyle="Percent"/>
    <tableColumn id="4" xr3:uid="{E1EA3FCC-8F1B-4828-B609-941AE89A7070}" name="Rank" dataDxfId="2">
      <calculatedColumnFormula>_xlfn.RANK.EQ(C4,$C$4:$C$23,0)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19"/>
  <sheetViews>
    <sheetView workbookViewId="0">
      <selection activeCell="I10" sqref="I10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7" width="8.796875" style="2"/>
    <col min="8" max="8" width="14.3984375" style="2" customWidth="1"/>
    <col min="9" max="9" width="14.19921875" style="2" customWidth="1"/>
    <col min="10" max="10" width="10.09765625" style="2" customWidth="1"/>
    <col min="11" max="16384" width="8.796875" style="2"/>
  </cols>
  <sheetData>
    <row r="1" spans="1:12" s="5" customFormat="1" ht="15.6" x14ac:dyDescent="0.3">
      <c r="A1" s="4" t="s">
        <v>11</v>
      </c>
    </row>
    <row r="3" spans="1:12" x14ac:dyDescent="0.3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3">
      <c r="A4" s="2" t="s">
        <v>1</v>
      </c>
      <c r="B4" s="7">
        <v>1960</v>
      </c>
      <c r="C4" s="7">
        <v>1396</v>
      </c>
      <c r="D4" s="7">
        <v>409</v>
      </c>
      <c r="E4" s="7">
        <v>841</v>
      </c>
      <c r="G4"/>
      <c r="H4" s="8">
        <f>AVERAGE(B4:E15)</f>
        <v>1108.4791666666667</v>
      </c>
      <c r="I4" s="8">
        <f>MEDIAN(B4:E15)</f>
        <v>1045</v>
      </c>
      <c r="J4" cm="1">
        <f t="array" ref="J4:J5">_xlfn.MODE.MULT(B4:E15)</f>
        <v>841</v>
      </c>
      <c r="K4"/>
      <c r="L4"/>
    </row>
    <row r="5" spans="1:12" x14ac:dyDescent="0.3">
      <c r="A5" s="2" t="s">
        <v>2</v>
      </c>
      <c r="B5" s="7">
        <v>1187</v>
      </c>
      <c r="C5" s="7">
        <v>803</v>
      </c>
      <c r="D5" s="7">
        <v>266</v>
      </c>
      <c r="E5" s="7">
        <v>1925</v>
      </c>
      <c r="G5"/>
      <c r="H5"/>
      <c r="I5"/>
      <c r="J5">
        <v>1990</v>
      </c>
      <c r="K5"/>
      <c r="L5"/>
    </row>
    <row r="6" spans="1:12" x14ac:dyDescent="0.3">
      <c r="A6" s="2" t="s">
        <v>3</v>
      </c>
      <c r="B6" s="7">
        <v>1990</v>
      </c>
      <c r="C6" s="7">
        <v>509</v>
      </c>
      <c r="D6" s="7">
        <v>657</v>
      </c>
      <c r="E6" s="7">
        <v>1562</v>
      </c>
      <c r="G6"/>
      <c r="H6"/>
      <c r="I6"/>
      <c r="J6"/>
      <c r="K6"/>
      <c r="L6"/>
    </row>
    <row r="7" spans="1:12" x14ac:dyDescent="0.3">
      <c r="A7" s="2" t="s">
        <v>4</v>
      </c>
      <c r="B7" s="7">
        <v>1307</v>
      </c>
      <c r="C7" s="7">
        <v>879</v>
      </c>
      <c r="D7" s="7">
        <v>1990</v>
      </c>
      <c r="E7" s="7">
        <v>1444</v>
      </c>
      <c r="G7"/>
      <c r="H7"/>
      <c r="I7"/>
      <c r="J7"/>
      <c r="K7"/>
      <c r="L7"/>
    </row>
    <row r="8" spans="1:12" x14ac:dyDescent="0.3">
      <c r="A8" s="2" t="s">
        <v>5</v>
      </c>
      <c r="B8" s="7">
        <v>722</v>
      </c>
      <c r="C8" s="7">
        <v>1184</v>
      </c>
      <c r="D8" s="7">
        <v>426</v>
      </c>
      <c r="E8" s="7">
        <v>841</v>
      </c>
      <c r="G8"/>
      <c r="H8"/>
      <c r="I8"/>
      <c r="J8"/>
      <c r="K8"/>
      <c r="L8"/>
    </row>
    <row r="9" spans="1:12" x14ac:dyDescent="0.3">
      <c r="A9" s="2" t="s">
        <v>6</v>
      </c>
      <c r="B9" s="7">
        <v>539</v>
      </c>
      <c r="C9" s="7">
        <v>791</v>
      </c>
      <c r="D9" s="7">
        <v>841</v>
      </c>
      <c r="E9" s="7">
        <v>1115</v>
      </c>
      <c r="G9"/>
      <c r="H9"/>
      <c r="I9"/>
      <c r="J9"/>
      <c r="K9"/>
      <c r="L9"/>
    </row>
    <row r="10" spans="1:12" x14ac:dyDescent="0.3">
      <c r="A10" s="2" t="s">
        <v>7</v>
      </c>
      <c r="B10" s="7">
        <v>394</v>
      </c>
      <c r="C10" s="7">
        <v>1902</v>
      </c>
      <c r="D10" s="7">
        <v>1599</v>
      </c>
      <c r="E10" s="7">
        <v>202</v>
      </c>
      <c r="G10"/>
      <c r="H10"/>
      <c r="I10"/>
      <c r="J10"/>
      <c r="K10"/>
      <c r="L10"/>
    </row>
    <row r="11" spans="1:12" x14ac:dyDescent="0.3">
      <c r="A11" s="2" t="s">
        <v>12</v>
      </c>
      <c r="B11" s="7">
        <v>279</v>
      </c>
      <c r="C11" s="7">
        <v>1922</v>
      </c>
      <c r="D11" s="7">
        <v>904</v>
      </c>
      <c r="E11" s="7">
        <v>1238</v>
      </c>
      <c r="G11"/>
      <c r="H11"/>
      <c r="I11"/>
      <c r="J11"/>
      <c r="K11"/>
      <c r="L11"/>
    </row>
    <row r="12" spans="1:12" x14ac:dyDescent="0.3">
      <c r="A12" s="2" t="s">
        <v>13</v>
      </c>
      <c r="B12" s="7">
        <v>1547</v>
      </c>
      <c r="C12" s="7">
        <v>1709</v>
      </c>
      <c r="D12" s="7">
        <v>375</v>
      </c>
      <c r="E12" s="7">
        <v>1834</v>
      </c>
      <c r="K12"/>
      <c r="L12"/>
    </row>
    <row r="13" spans="1:12" x14ac:dyDescent="0.3">
      <c r="A13" s="2" t="s">
        <v>14</v>
      </c>
      <c r="B13" s="7">
        <v>841</v>
      </c>
      <c r="C13" s="7">
        <v>1563</v>
      </c>
      <c r="D13" s="7">
        <v>1169</v>
      </c>
      <c r="E13" s="7">
        <v>371</v>
      </c>
      <c r="K13"/>
      <c r="L13"/>
    </row>
    <row r="14" spans="1:12" x14ac:dyDescent="0.3">
      <c r="A14" s="2" t="s">
        <v>15</v>
      </c>
      <c r="B14" s="7">
        <v>724</v>
      </c>
      <c r="C14" s="7">
        <v>1990</v>
      </c>
      <c r="D14" s="7">
        <v>1947</v>
      </c>
      <c r="E14" s="7">
        <v>975</v>
      </c>
      <c r="K14"/>
      <c r="L14"/>
    </row>
    <row r="15" spans="1:12" x14ac:dyDescent="0.3">
      <c r="A15" s="2" t="s">
        <v>16</v>
      </c>
      <c r="B15" s="7">
        <v>197</v>
      </c>
      <c r="C15" s="7">
        <v>1235</v>
      </c>
      <c r="D15" s="7">
        <v>716</v>
      </c>
      <c r="E15" s="7">
        <v>1990</v>
      </c>
      <c r="K15"/>
      <c r="L15"/>
    </row>
    <row r="16" spans="1:12" x14ac:dyDescent="0.3">
      <c r="K16"/>
      <c r="L16"/>
    </row>
    <row r="17" spans="11:12" x14ac:dyDescent="0.3">
      <c r="K17"/>
      <c r="L17"/>
    </row>
    <row r="18" spans="11:12" x14ac:dyDescent="0.3">
      <c r="K18"/>
      <c r="L18"/>
    </row>
    <row r="19" spans="11:12" x14ac:dyDescent="0.3">
      <c r="K19"/>
      <c r="L19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H33"/>
  <sheetViews>
    <sheetView workbookViewId="0">
      <selection activeCell="H15" sqref="H15"/>
    </sheetView>
  </sheetViews>
  <sheetFormatPr defaultRowHeight="13.8" x14ac:dyDescent="0.25"/>
  <cols>
    <col min="1" max="1" width="15.09765625" customWidth="1"/>
    <col min="2" max="2" width="13.796875" customWidth="1"/>
    <col min="3" max="3" width="13.5" bestFit="1" customWidth="1"/>
    <col min="5" max="5" width="7.3984375" customWidth="1"/>
    <col min="6" max="6" width="12.296875" customWidth="1"/>
    <col min="7" max="7" width="10" customWidth="1"/>
    <col min="8" max="8" width="19.09765625" bestFit="1" customWidth="1"/>
  </cols>
  <sheetData>
    <row r="1" spans="1:8" s="2" customFormat="1" ht="15.6" x14ac:dyDescent="0.3">
      <c r="A1" s="4" t="s">
        <v>25</v>
      </c>
    </row>
    <row r="3" spans="1:8" ht="14.4" x14ac:dyDescent="0.3">
      <c r="E3" s="2"/>
      <c r="F3" s="9" t="s">
        <v>43</v>
      </c>
      <c r="G3" s="9" t="s">
        <v>26</v>
      </c>
      <c r="H3" s="21" t="s">
        <v>74</v>
      </c>
    </row>
    <row r="4" spans="1:8" ht="14.4" x14ac:dyDescent="0.3">
      <c r="A4" s="12" t="s">
        <v>26</v>
      </c>
      <c r="B4" s="13" t="s">
        <v>27</v>
      </c>
      <c r="E4" s="9">
        <v>1</v>
      </c>
      <c r="F4" s="7">
        <v>1465</v>
      </c>
      <c r="G4" s="2" t="str" cm="1">
        <f t="array" ref="G4">_xlfn._xlws.FILTER($A$5:$A$19,$B$5:$B$19=F4)</f>
        <v>Premium</v>
      </c>
      <c r="H4" t="str">
        <f>INDEX($A$5:$A$19,MATCH(F4,$B$5:$B$19,0))</f>
        <v>Premium</v>
      </c>
    </row>
    <row r="5" spans="1:8" ht="14.4" x14ac:dyDescent="0.3">
      <c r="A5" s="14" t="s">
        <v>28</v>
      </c>
      <c r="B5" s="15">
        <v>1195</v>
      </c>
      <c r="E5" s="9">
        <v>2</v>
      </c>
      <c r="F5" s="7">
        <v>1380</v>
      </c>
      <c r="G5" s="2" t="str" cm="1">
        <f t="array" ref="G5">_xlfn._xlws.FILTER($A$5:$A$19,$B$5:$B$19=F5)</f>
        <v>Skosk</v>
      </c>
      <c r="H5" t="str">
        <f t="shared" ref="H5:H6" si="0">INDEX($A$5:$A$19,MATCH(F5,$B$5:$B$19,0))</f>
        <v>Skosk</v>
      </c>
    </row>
    <row r="6" spans="1:8" ht="14.4" x14ac:dyDescent="0.3">
      <c r="A6" s="16" t="s">
        <v>29</v>
      </c>
      <c r="B6" s="17">
        <v>1080</v>
      </c>
      <c r="E6" s="9">
        <v>3</v>
      </c>
      <c r="F6" s="7">
        <v>1330</v>
      </c>
      <c r="G6" s="2" t="str" cm="1">
        <f t="array" ref="G6">_xlfn._xlws.FILTER($A$5:$A$19,$B$5:$B$19=F6)</f>
        <v>Mandarin</v>
      </c>
      <c r="H6" t="str">
        <f t="shared" si="0"/>
        <v>Mandarin</v>
      </c>
    </row>
    <row r="7" spans="1:8" ht="14.4" x14ac:dyDescent="0.3">
      <c r="A7" s="14" t="s">
        <v>30</v>
      </c>
      <c r="B7" s="18">
        <v>890</v>
      </c>
      <c r="E7" s="2"/>
    </row>
    <row r="8" spans="1:8" ht="14.4" x14ac:dyDescent="0.3">
      <c r="A8" s="16" t="s">
        <v>31</v>
      </c>
      <c r="B8" s="17">
        <v>1305</v>
      </c>
      <c r="E8" s="2"/>
    </row>
    <row r="9" spans="1:8" ht="14.4" x14ac:dyDescent="0.3">
      <c r="A9" s="14" t="s">
        <v>32</v>
      </c>
      <c r="B9" s="18">
        <v>1330</v>
      </c>
      <c r="E9" s="2"/>
      <c r="F9" s="9" t="s">
        <v>44</v>
      </c>
      <c r="G9" s="9" t="s">
        <v>26</v>
      </c>
      <c r="H9" s="21" t="s">
        <v>74</v>
      </c>
    </row>
    <row r="10" spans="1:8" ht="14.4" x14ac:dyDescent="0.3">
      <c r="A10" s="16" t="s">
        <v>33</v>
      </c>
      <c r="B10" s="17">
        <v>655</v>
      </c>
      <c r="E10" s="9">
        <v>1</v>
      </c>
      <c r="F10" s="2">
        <f>SMALL($B$5:$B$19,E10)</f>
        <v>655</v>
      </c>
      <c r="G10" s="2" t="str" cm="1">
        <f t="array" ref="G10">_xlfn._xlws.FILTER($A$5:$A$19,$B$5:$B$19=F10)</f>
        <v>Royal Oak</v>
      </c>
      <c r="H10" t="str">
        <f>INDEX(A5:A19,MATCH(F10,B5:B19,0))</f>
        <v>Royal Oak</v>
      </c>
    </row>
    <row r="11" spans="1:8" ht="14.4" x14ac:dyDescent="0.3">
      <c r="A11" s="14" t="s">
        <v>34</v>
      </c>
      <c r="B11" s="18">
        <v>1465</v>
      </c>
      <c r="E11" s="9">
        <v>2</v>
      </c>
      <c r="F11" s="2">
        <f t="shared" ref="F11:F12" si="1">SMALL($B$5:$B$19,E11)</f>
        <v>700</v>
      </c>
      <c r="G11" s="2" t="str" cm="1">
        <f t="array" ref="G11">_xlfn._xlws.FILTER($A$5:$A$19,$B$5:$B$19=F11)</f>
        <v>Tarner</v>
      </c>
      <c r="H11" t="str">
        <f t="shared" ref="H11:H12" si="2">INDEX(A6:A20,MATCH(F11,B6:B20,0))</f>
        <v>Tarner</v>
      </c>
    </row>
    <row r="12" spans="1:8" ht="14.4" x14ac:dyDescent="0.3">
      <c r="A12" s="16" t="s">
        <v>35</v>
      </c>
      <c r="B12" s="17">
        <v>925</v>
      </c>
      <c r="E12" s="9">
        <v>3</v>
      </c>
      <c r="F12" s="2">
        <f t="shared" si="1"/>
        <v>890</v>
      </c>
      <c r="G12" s="2" t="str" cm="1">
        <f t="array" ref="G12">_xlfn._xlws.FILTER($A$5:$A$19,$B$5:$B$19=F12)</f>
        <v>Kensington</v>
      </c>
      <c r="H12" t="str">
        <f t="shared" si="2"/>
        <v>Kensington</v>
      </c>
    </row>
    <row r="13" spans="1:8" ht="14.4" x14ac:dyDescent="0.3">
      <c r="A13" s="14" t="s">
        <v>36</v>
      </c>
      <c r="B13" s="18">
        <v>965</v>
      </c>
    </row>
    <row r="14" spans="1:8" ht="14.4" x14ac:dyDescent="0.3">
      <c r="A14" s="16" t="s">
        <v>37</v>
      </c>
      <c r="B14" s="17">
        <v>1295</v>
      </c>
    </row>
    <row r="15" spans="1:8" ht="14.4" x14ac:dyDescent="0.3">
      <c r="A15" s="14" t="s">
        <v>38</v>
      </c>
      <c r="B15" s="18">
        <v>1115</v>
      </c>
    </row>
    <row r="16" spans="1:8" ht="14.4" x14ac:dyDescent="0.3">
      <c r="A16" s="16" t="s">
        <v>39</v>
      </c>
      <c r="B16" s="17">
        <v>700</v>
      </c>
    </row>
    <row r="17" spans="1:2" ht="14.4" x14ac:dyDescent="0.3">
      <c r="A17" s="14" t="s">
        <v>40</v>
      </c>
      <c r="B17" s="18">
        <v>1380</v>
      </c>
    </row>
    <row r="18" spans="1:2" ht="14.4" x14ac:dyDescent="0.3">
      <c r="A18" s="16" t="s">
        <v>41</v>
      </c>
      <c r="B18" s="17">
        <v>1325</v>
      </c>
    </row>
    <row r="19" spans="1:2" ht="14.4" x14ac:dyDescent="0.3">
      <c r="A19" s="19" t="s">
        <v>42</v>
      </c>
      <c r="B19" s="20">
        <v>950</v>
      </c>
    </row>
    <row r="20" spans="1:2" ht="14.4" x14ac:dyDescent="0.3">
      <c r="A20" s="2"/>
      <c r="B20" s="6"/>
    </row>
    <row r="21" spans="1:2" ht="14.4" x14ac:dyDescent="0.3">
      <c r="A21" s="2"/>
      <c r="B21" s="6"/>
    </row>
    <row r="22" spans="1:2" ht="14.4" x14ac:dyDescent="0.3">
      <c r="A22" s="2"/>
      <c r="B22" s="6"/>
    </row>
    <row r="23" spans="1:2" ht="14.4" x14ac:dyDescent="0.3">
      <c r="A23" s="2"/>
      <c r="B23" s="6"/>
    </row>
    <row r="24" spans="1:2" ht="14.4" x14ac:dyDescent="0.3">
      <c r="A24" s="2"/>
    </row>
    <row r="25" spans="1:2" ht="14.4" x14ac:dyDescent="0.3">
      <c r="A25" s="2"/>
    </row>
    <row r="26" spans="1:2" ht="14.4" x14ac:dyDescent="0.3">
      <c r="A26" s="2"/>
    </row>
    <row r="33" spans="3:5" ht="14.4" x14ac:dyDescent="0.3">
      <c r="C33" s="1" t="s">
        <v>10</v>
      </c>
      <c r="D33" s="1" t="s">
        <v>8</v>
      </c>
      <c r="E33" s="1" t="s">
        <v>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dimension ref="A1:D23"/>
  <sheetViews>
    <sheetView tabSelected="1" workbookViewId="0">
      <selection activeCell="F5" sqref="F5"/>
    </sheetView>
  </sheetViews>
  <sheetFormatPr defaultRowHeight="14.4" x14ac:dyDescent="0.3"/>
  <cols>
    <col min="1" max="1" width="17.19921875" style="2" bestFit="1" customWidth="1"/>
    <col min="2" max="2" width="17.19921875" style="2" customWidth="1"/>
    <col min="3" max="3" width="9.8984375" style="2" customWidth="1"/>
    <col min="4" max="4" width="11.3984375" style="2" customWidth="1"/>
    <col min="5" max="16384" width="8.796875" style="2"/>
  </cols>
  <sheetData>
    <row r="1" spans="1:4" ht="15.6" x14ac:dyDescent="0.3">
      <c r="A1" s="4" t="s">
        <v>45</v>
      </c>
      <c r="B1" s="4"/>
    </row>
    <row r="3" spans="1:4" x14ac:dyDescent="0.3">
      <c r="A3" s="11" t="s">
        <v>46</v>
      </c>
      <c r="B3" s="11" t="s">
        <v>73</v>
      </c>
      <c r="C3" s="11" t="s">
        <v>47</v>
      </c>
      <c r="D3" s="11" t="s">
        <v>24</v>
      </c>
    </row>
    <row r="4" spans="1:4" x14ac:dyDescent="0.3">
      <c r="A4" s="2" t="s">
        <v>66</v>
      </c>
      <c r="B4" s="2" t="s">
        <v>48</v>
      </c>
      <c r="C4" s="10">
        <v>0.98599019126675636</v>
      </c>
      <c r="D4" s="2">
        <f>_xlfn.RANK.EQ(C4,$C$4:$C$23,0)</f>
        <v>1</v>
      </c>
    </row>
    <row r="5" spans="1:4" x14ac:dyDescent="0.3">
      <c r="A5" s="2" t="s">
        <v>65</v>
      </c>
      <c r="B5" s="2" t="s">
        <v>51</v>
      </c>
      <c r="C5" s="10">
        <v>0.90158043287060496</v>
      </c>
      <c r="D5" s="2">
        <f>_xlfn.RANK.EQ(C5,$C$4:$C$23,0)</f>
        <v>2</v>
      </c>
    </row>
    <row r="6" spans="1:4" x14ac:dyDescent="0.3">
      <c r="A6" s="2" t="s">
        <v>53</v>
      </c>
      <c r="B6" s="2" t="s">
        <v>49</v>
      </c>
      <c r="C6" s="10">
        <v>0.89735088916607686</v>
      </c>
      <c r="D6" s="2">
        <f>_xlfn.RANK.EQ(C6,$C$4:$C$23,0)</f>
        <v>3</v>
      </c>
    </row>
    <row r="7" spans="1:4" x14ac:dyDescent="0.3">
      <c r="A7" s="2" t="s">
        <v>57</v>
      </c>
      <c r="B7" s="2" t="s">
        <v>49</v>
      </c>
      <c r="C7" s="10">
        <v>0.84113470039448823</v>
      </c>
      <c r="D7" s="2">
        <f>_xlfn.RANK.EQ(C7,$C$4:$C$23,0)</f>
        <v>4</v>
      </c>
    </row>
    <row r="8" spans="1:4" x14ac:dyDescent="0.3">
      <c r="A8" s="2" t="s">
        <v>64</v>
      </c>
      <c r="B8" s="2" t="s">
        <v>48</v>
      </c>
      <c r="C8" s="10">
        <v>0.80972834092718227</v>
      </c>
      <c r="D8" s="2">
        <f>_xlfn.RANK.EQ(C8,$C$4:$C$23,0)</f>
        <v>5</v>
      </c>
    </row>
    <row r="9" spans="1:4" x14ac:dyDescent="0.3">
      <c r="A9" s="2" t="s">
        <v>63</v>
      </c>
      <c r="B9" s="2" t="s">
        <v>50</v>
      </c>
      <c r="C9" s="10">
        <v>0.75688295474064637</v>
      </c>
      <c r="D9" s="2">
        <f>_xlfn.RANK.EQ(C9,$C$4:$C$23,0)</f>
        <v>6</v>
      </c>
    </row>
    <row r="10" spans="1:4" x14ac:dyDescent="0.3">
      <c r="A10" s="2" t="s">
        <v>68</v>
      </c>
      <c r="B10" s="2" t="s">
        <v>49</v>
      </c>
      <c r="C10" s="10">
        <v>0.6785119030287734</v>
      </c>
      <c r="D10" s="2">
        <f>_xlfn.RANK.EQ(C10,$C$4:$C$23,0)</f>
        <v>7</v>
      </c>
    </row>
    <row r="11" spans="1:4" x14ac:dyDescent="0.3">
      <c r="A11" s="2" t="s">
        <v>71</v>
      </c>
      <c r="B11" s="2" t="s">
        <v>50</v>
      </c>
      <c r="C11" s="10">
        <v>0.6005719949309718</v>
      </c>
      <c r="D11" s="2">
        <f>_xlfn.RANK.EQ(C11,$C$4:$C$23,0)</f>
        <v>8</v>
      </c>
    </row>
    <row r="12" spans="1:4" x14ac:dyDescent="0.3">
      <c r="A12" s="2" t="s">
        <v>70</v>
      </c>
      <c r="B12" s="2" t="s">
        <v>49</v>
      </c>
      <c r="C12" s="10">
        <v>0.54853967359506317</v>
      </c>
      <c r="D12" s="2">
        <f>_xlfn.RANK.EQ(C12,$C$4:$C$23,0)</f>
        <v>9</v>
      </c>
    </row>
    <row r="13" spans="1:4" x14ac:dyDescent="0.3">
      <c r="A13" s="2" t="s">
        <v>67</v>
      </c>
      <c r="B13" s="2" t="s">
        <v>48</v>
      </c>
      <c r="C13" s="10">
        <v>0.53785718421947037</v>
      </c>
      <c r="D13" s="2">
        <f>_xlfn.RANK.EQ(C13,$C$4:$C$23,0)</f>
        <v>10</v>
      </c>
    </row>
    <row r="14" spans="1:4" x14ac:dyDescent="0.3">
      <c r="A14" s="2" t="s">
        <v>54</v>
      </c>
      <c r="B14" s="2" t="s">
        <v>49</v>
      </c>
      <c r="C14" s="10">
        <v>0.46463867792125924</v>
      </c>
      <c r="D14" s="2">
        <f>_xlfn.RANK.EQ(C14,$C$4:$C$23,0)</f>
        <v>11</v>
      </c>
    </row>
    <row r="15" spans="1:4" x14ac:dyDescent="0.3">
      <c r="A15" s="2" t="s">
        <v>69</v>
      </c>
      <c r="B15" s="2" t="s">
        <v>51</v>
      </c>
      <c r="C15" s="10">
        <v>0.43285379549431457</v>
      </c>
      <c r="D15" s="2">
        <f>_xlfn.RANK.EQ(C15,$C$4:$C$23,0)</f>
        <v>12</v>
      </c>
    </row>
    <row r="16" spans="1:4" x14ac:dyDescent="0.3">
      <c r="A16" s="2" t="s">
        <v>56</v>
      </c>
      <c r="B16" s="2" t="s">
        <v>52</v>
      </c>
      <c r="C16" s="10">
        <v>0.43014543038115649</v>
      </c>
      <c r="D16" s="2">
        <f>_xlfn.RANK.EQ(C16,$C$4:$C$23,0)</f>
        <v>13</v>
      </c>
    </row>
    <row r="17" spans="1:4" x14ac:dyDescent="0.3">
      <c r="A17" s="2" t="s">
        <v>72</v>
      </c>
      <c r="B17" s="2" t="s">
        <v>50</v>
      </c>
      <c r="C17" s="10">
        <v>0.34539179732631564</v>
      </c>
      <c r="D17" s="2">
        <f>_xlfn.RANK.EQ(C17,$C$4:$C$23,0)</f>
        <v>14</v>
      </c>
    </row>
    <row r="18" spans="1:4" x14ac:dyDescent="0.3">
      <c r="A18" s="2" t="s">
        <v>59</v>
      </c>
      <c r="B18" s="2" t="s">
        <v>49</v>
      </c>
      <c r="C18" s="10">
        <v>0.29071637537032569</v>
      </c>
      <c r="D18" s="2">
        <f>_xlfn.RANK.EQ(C18,$C$4:$C$23,0)</f>
        <v>15</v>
      </c>
    </row>
    <row r="19" spans="1:4" x14ac:dyDescent="0.3">
      <c r="A19" s="2" t="s">
        <v>60</v>
      </c>
      <c r="B19" s="2" t="s">
        <v>49</v>
      </c>
      <c r="C19" s="10">
        <v>0.27042580890648571</v>
      </c>
      <c r="D19" s="2">
        <f>_xlfn.RANK.EQ(C19,$C$4:$C$23,0)</f>
        <v>16</v>
      </c>
    </row>
    <row r="20" spans="1:4" x14ac:dyDescent="0.3">
      <c r="A20" s="2" t="s">
        <v>61</v>
      </c>
      <c r="B20" s="2" t="s">
        <v>49</v>
      </c>
      <c r="C20" s="10">
        <v>0.21476889926267018</v>
      </c>
      <c r="D20" s="2">
        <f>_xlfn.RANK.EQ(C20,$C$4:$C$23,0)</f>
        <v>17</v>
      </c>
    </row>
    <row r="21" spans="1:4" x14ac:dyDescent="0.3">
      <c r="A21" s="2" t="s">
        <v>55</v>
      </c>
      <c r="B21" s="2" t="s">
        <v>50</v>
      </c>
      <c r="C21" s="10">
        <v>0.138540539704332</v>
      </c>
      <c r="D21" s="2">
        <f>_xlfn.RANK.EQ(C21,$C$4:$C$23,0)</f>
        <v>18</v>
      </c>
    </row>
    <row r="22" spans="1:4" x14ac:dyDescent="0.3">
      <c r="A22" s="2" t="s">
        <v>58</v>
      </c>
      <c r="B22" s="2" t="s">
        <v>52</v>
      </c>
      <c r="C22" s="10">
        <v>5.7919376119670796E-2</v>
      </c>
      <c r="D22" s="2">
        <f>_xlfn.RANK.EQ(C22,$C$4:$C$23,0)</f>
        <v>19</v>
      </c>
    </row>
    <row r="23" spans="1:4" x14ac:dyDescent="0.3">
      <c r="A23" s="2" t="s">
        <v>62</v>
      </c>
      <c r="B23" s="2" t="s">
        <v>50</v>
      </c>
      <c r="C23" s="10">
        <v>2.8659246176505615E-2</v>
      </c>
      <c r="D23" s="2">
        <f>_xlfn.RANK.EQ(C23,$C$4:$C$23,0)</f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LARGE and SMALL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2022-03-03T17:17:01Z</dcterms:created>
  <dcterms:modified xsi:type="dcterms:W3CDTF">2023-09-27T12:54:11Z</dcterms:modified>
</cp:coreProperties>
</file>