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3/03_07/"/>
    </mc:Choice>
  </mc:AlternateContent>
  <xr:revisionPtr revIDLastSave="16" documentId="13_ncr:1_{A6532A84-F68D-0149-97A2-71E9F1C8FBD3}" xr6:coauthVersionLast="47" xr6:coauthVersionMax="47" xr10:uidLastSave="{91A94261-9AC5-4A4F-9ADA-8F0058C2D320}"/>
  <bookViews>
    <workbookView xWindow="-108" yWindow="-108" windowWidth="23256" windowHeight="12456" activeTab="2" xr2:uid="{2ECA691F-1DFF-41F8-9E15-A56B68849A83}"/>
  </bookViews>
  <sheets>
    <sheet name="VLOOKUP Videos" sheetId="2" r:id="rId1"/>
    <sheet name="XLOOKUP Videos" sheetId="3" r:id="rId2"/>
    <sheet name="XLOOKUP ID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3"/>
  <c r="D4" i="3"/>
  <c r="D5" i="3"/>
  <c r="D6" i="3"/>
  <c r="D7" i="3"/>
  <c r="D8" i="3"/>
  <c r="D9" i="3"/>
  <c r="D10" i="3"/>
  <c r="D11" i="3"/>
  <c r="D12" i="3"/>
  <c r="D13" i="3"/>
  <c r="D14" i="3"/>
  <c r="D3" i="2"/>
  <c r="D4" i="2"/>
  <c r="D5" i="2"/>
  <c r="D6" i="2"/>
  <c r="D7" i="2"/>
  <c r="D8" i="2"/>
  <c r="D9" i="2"/>
  <c r="D10" i="2"/>
  <c r="D11" i="2"/>
  <c r="D12" i="2"/>
  <c r="D13" i="2"/>
  <c r="D14" i="2"/>
</calcChain>
</file>

<file path=xl/sharedStrings.xml><?xml version="1.0" encoding="utf-8"?>
<sst xmlns="http://schemas.openxmlformats.org/spreadsheetml/2006/main" count="96" uniqueCount="66">
  <si>
    <t>A</t>
  </si>
  <si>
    <t>Lonnie</t>
  </si>
  <si>
    <t>Curt</t>
  </si>
  <si>
    <t>L</t>
  </si>
  <si>
    <t>Rafael</t>
  </si>
  <si>
    <t>Danielle</t>
  </si>
  <si>
    <t>Angela</t>
  </si>
  <si>
    <t>Claude</t>
  </si>
  <si>
    <t>Length</t>
  </si>
  <si>
    <t>Short</t>
  </si>
  <si>
    <t>Medium</t>
  </si>
  <si>
    <t>Long</t>
  </si>
  <si>
    <t>X-Long</t>
  </si>
  <si>
    <t>XX-Long</t>
  </si>
  <si>
    <t>Category</t>
  </si>
  <si>
    <t>ID</t>
  </si>
  <si>
    <t>Name</t>
  </si>
  <si>
    <t>Updates</t>
  </si>
  <si>
    <t>Panel Discussion</t>
  </si>
  <si>
    <t>X-Short</t>
  </si>
  <si>
    <t>Video Type</t>
  </si>
  <si>
    <t>Interview</t>
  </si>
  <si>
    <t>Comedy Skit</t>
  </si>
  <si>
    <t>Travel</t>
  </si>
  <si>
    <t>Product Review</t>
  </si>
  <si>
    <t>G</t>
  </si>
  <si>
    <t>T</t>
  </si>
  <si>
    <t>Cooking</t>
  </si>
  <si>
    <t>Q&amp;A</t>
  </si>
  <si>
    <t>Curator</t>
  </si>
  <si>
    <t>Yolanda</t>
  </si>
  <si>
    <t>AJ</t>
  </si>
  <si>
    <t>Brett</t>
  </si>
  <si>
    <t>Olivia</t>
  </si>
  <si>
    <t>Rob</t>
  </si>
  <si>
    <t>Kate</t>
  </si>
  <si>
    <t>LW37188</t>
  </si>
  <si>
    <t>CC11120</t>
  </si>
  <si>
    <t>QL20381</t>
  </si>
  <si>
    <t>QL10949</t>
  </si>
  <si>
    <t>Monday</t>
  </si>
  <si>
    <t>Wednesday</t>
  </si>
  <si>
    <t>Thursday</t>
  </si>
  <si>
    <t>Training</t>
  </si>
  <si>
    <t>Day</t>
  </si>
  <si>
    <t>Friday</t>
  </si>
  <si>
    <t>LK22054</t>
  </si>
  <si>
    <t>CF19191</t>
  </si>
  <si>
    <t>3R04542</t>
  </si>
  <si>
    <t>Wynter</t>
  </si>
  <si>
    <t>Abigail</t>
  </si>
  <si>
    <t>Elise</t>
  </si>
  <si>
    <t>Stella</t>
  </si>
  <si>
    <t>Todd</t>
  </si>
  <si>
    <t>3R05106</t>
  </si>
  <si>
    <t>VF03277</t>
  </si>
  <si>
    <t>All others: Tuesday</t>
  </si>
  <si>
    <t>QM20151</t>
  </si>
  <si>
    <t>Esperanza</t>
  </si>
  <si>
    <t>Niles</t>
  </si>
  <si>
    <t>3A00600</t>
  </si>
  <si>
    <t>GM52104</t>
  </si>
  <si>
    <t>EM04319</t>
  </si>
  <si>
    <t>Evram</t>
  </si>
  <si>
    <t>Nadia Lynn</t>
  </si>
  <si>
    <t>3L02022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</si>
</sst>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numFmt numFmtId="26" formatCode="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numFmt numFmtId="26" formatCode="h:mm:ss"/>
    </dxf>
    <dxf>
      <numFmt numFmtId="26" formatCode="h:mm:ss"/>
      <alignment horizontal="center" vertical="bottom" textRotation="0" wrapText="0" indent="0" justifyLastLine="0" shrinkToFit="0" readingOrder="0"/>
    </dxf>
    <dxf>
      <numFmt numFmtId="26" formatCode="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419693</xdr:colOff>
      <xdr:row>0</xdr:row>
      <xdr:rowOff>81546</xdr:rowOff>
    </xdr:from>
    <xdr:to>
      <xdr:col>10</xdr:col>
      <xdr:colOff>13261</xdr:colOff>
      <xdr:row>16</xdr:row>
      <xdr:rowOff>241368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B732C2-2483-4499-B5DC-3D35F426B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55575" y="832263"/>
          <a:ext cx="4197432" cy="2695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336962</xdr:colOff>
      <xdr:row>9</xdr:row>
      <xdr:rowOff>223875</xdr:rowOff>
    </xdr:from>
    <xdr:to>
      <xdr:col>11</xdr:col>
      <xdr:colOff>544779</xdr:colOff>
      <xdr:row>20</xdr:row>
      <xdr:rowOff>159155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1F4FF0-4A4E-0DCB-9279-F43ECC64B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8065819" y="2495030"/>
          <a:ext cx="4141518" cy="2711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876558</xdr:colOff>
      <xdr:row>8</xdr:row>
      <xdr:rowOff>239486</xdr:rowOff>
    </xdr:from>
    <xdr:to>
      <xdr:col>9</xdr:col>
      <xdr:colOff>473527</xdr:colOff>
      <xdr:row>20</xdr:row>
      <xdr:rowOff>198526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41179-9D51-F7FF-B9F7-C9DE9F426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6815" y="2242457"/>
          <a:ext cx="3733541" cy="29634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3B7E80-D7C2-45B5-B5FE-F30CAA1C5164}" name="Table3" displayName="Table3" ref="B2:D14" totalsRowShown="0">
  <autoFilter ref="B2:D14" xr:uid="{B53B7E80-D7C2-45B5-B5FE-F30CAA1C5164}">
    <filterColumn colId="0" hiddenButton="1"/>
    <filterColumn colId="1" hiddenButton="1"/>
    <filterColumn colId="2" hiddenButton="1"/>
  </autoFilter>
  <tableColumns count="3">
    <tableColumn id="1" xr3:uid="{86DA8045-2E1C-47FF-A4E1-82E396FC6701}" name="Video Type"/>
    <tableColumn id="2" xr3:uid="{48321791-815D-4F1A-B2D8-E5419A8316A9}" name="Length" dataDxfId="7"/>
    <tableColumn id="3" xr3:uid="{CD6502AA-EEE1-4120-A5AD-7B0CCFCC3323}" name="Category" dataDxfId="6">
      <calculatedColumnFormula>VLOOKUP(Table3[[#This Row],[Length]],Table4[],2,1)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0FE6B9-ED64-4421-B9C1-E1D458787CCB}" name="Table4" displayName="Table4" ref="G2:H8" totalsRowShown="0" headerRowDxfId="8">
  <autoFilter ref="G2:H8" xr:uid="{3D0FE6B9-ED64-4421-B9C1-E1D458787CCB}">
    <filterColumn colId="0" hiddenButton="1"/>
    <filterColumn colId="1" hiddenButton="1"/>
  </autoFilter>
  <tableColumns count="2">
    <tableColumn id="1" xr3:uid="{0D8E066F-0594-4A6B-9FD3-7B22755E60FA}" name="Length" dataDxfId="9"/>
    <tableColumn id="2" xr3:uid="{D782C935-CD80-4641-83F5-A811AAF0B28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433570-C661-43DF-BFC8-86092C74CA1A}" name="Table5" displayName="Table5" ref="B2:D14" totalsRowShown="0" headerRowDxfId="4">
  <autoFilter ref="B2:D14" xr:uid="{CE433570-C661-43DF-BFC8-86092C74CA1A}">
    <filterColumn colId="0" hiddenButton="1"/>
    <filterColumn colId="1" hiddenButton="1"/>
    <filterColumn colId="2" hiddenButton="1"/>
  </autoFilter>
  <tableColumns count="3">
    <tableColumn id="1" xr3:uid="{4A74B237-15DA-4E0D-856C-6A4C910C3231}" name="Video Type"/>
    <tableColumn id="2" xr3:uid="{D8DDB5F6-A28E-4675-9073-F951764D04D4}" name="Length" dataDxfId="5"/>
    <tableColumn id="3" xr3:uid="{B4180E9C-4288-4495-A080-C4A431C7641D}" name="Category" dataDxfId="1">
      <calculatedColumnFormula>_xlfn.XLOOKUP(Table5[[#This Row],[Length]],Table6[Length],Table6[Category],0,-1)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984D6B-B32A-4C36-A3CF-D96CE110DC93}" name="Table6" displayName="Table6" ref="G2:I8" totalsRowShown="0" headerRowDxfId="2">
  <autoFilter ref="G2:I8" xr:uid="{80984D6B-B32A-4C36-A3CF-D96CE110DC93}">
    <filterColumn colId="0" hiddenButton="1"/>
    <filterColumn colId="1" hiddenButton="1"/>
    <filterColumn colId="2" hiddenButton="1"/>
  </autoFilter>
  <tableColumns count="3">
    <tableColumn id="1" xr3:uid="{0610B957-CF99-4A54-B728-D517FA422D01}" name="Curator"/>
    <tableColumn id="2" xr3:uid="{CBB74EBB-CA46-4AC9-8AA2-A94728C42B4A}" name="Category"/>
    <tableColumn id="3" xr3:uid="{A5E02385-21D3-40FB-92B2-FD27D8B31970}" name="Length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0F51E-0F19-4317-8332-248DBB3A79A9}" name="Table1" displayName="Table1" ref="F2:G6" totalsRowShown="0">
  <autoFilter ref="F2:G6" xr:uid="{91F0F51E-0F19-4317-8332-248DBB3A79A9}">
    <filterColumn colId="0" hiddenButton="1"/>
    <filterColumn colId="1" hiddenButton="1"/>
  </autoFilter>
  <tableColumns count="2">
    <tableColumn id="1" xr3:uid="{6B6B8682-0918-4E25-AB91-20A271F8B2C7}" name="ID"/>
    <tableColumn id="2" xr3:uid="{E87CF6E6-C690-4CBA-B794-3F281E60500D}" name="Training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951929-4CFC-4FE2-93F9-3B3B1E4464C9}" name="Table2" displayName="Table2" ref="B2:D19" totalsRowShown="0">
  <autoFilter ref="B2:D19" xr:uid="{E2951929-4CFC-4FE2-93F9-3B3B1E4464C9}">
    <filterColumn colId="0" hiddenButton="1"/>
    <filterColumn colId="1" hiddenButton="1"/>
    <filterColumn colId="2" hiddenButton="1"/>
  </autoFilter>
  <sortState xmlns:xlrd2="http://schemas.microsoft.com/office/spreadsheetml/2017/richdata2" ref="B3:D19">
    <sortCondition ref="B10:B19"/>
  </sortState>
  <tableColumns count="3">
    <tableColumn id="1" xr3:uid="{B5C49124-B999-4261-972C-8BEF6F7EDED9}" name="Name"/>
    <tableColumn id="2" xr3:uid="{D54356AF-4012-4E1C-876C-D52E84922409}" name="ID"/>
    <tableColumn id="3" xr3:uid="{E7C4747D-D919-4425-A0B9-CF1C5684CF74}" name="Day" dataDxfId="0">
      <calculatedColumnFormula>_xlfn.XLOOKUP(LEFT(Table2[[#This Row],[ID]],1),Table1[ID],Table1[Training],"Tuesday",-1)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7351-3264-4492-B683-4BE068F3CD0D}">
  <dimension ref="B2:H14"/>
  <sheetViews>
    <sheetView showGridLines="0" zoomScale="110" zoomScaleNormal="110" workbookViewId="0">
      <selection activeCell="D1" sqref="D1:D1048576"/>
    </sheetView>
  </sheetViews>
  <sheetFormatPr defaultColWidth="8.796875" defaultRowHeight="21" x14ac:dyDescent="0.35"/>
  <cols>
    <col min="1" max="1" width="5.19921875" customWidth="1"/>
    <col min="2" max="2" width="14.796875" bestFit="1" customWidth="1"/>
    <col min="3" max="3" width="7.265625" customWidth="1"/>
    <col min="4" max="4" width="10.1328125" style="5" customWidth="1"/>
    <col min="7" max="7" width="7.265625" customWidth="1"/>
    <col min="8" max="8" width="9.6640625" customWidth="1"/>
  </cols>
  <sheetData>
    <row r="2" spans="2:8" x14ac:dyDescent="0.35">
      <c r="B2" s="2" t="s">
        <v>20</v>
      </c>
      <c r="C2" s="3" t="s">
        <v>8</v>
      </c>
      <c r="D2" s="3" t="s">
        <v>14</v>
      </c>
      <c r="G2" s="2" t="s">
        <v>8</v>
      </c>
      <c r="H2" s="2" t="s">
        <v>14</v>
      </c>
    </row>
    <row r="3" spans="2:8" x14ac:dyDescent="0.35">
      <c r="B3" t="s">
        <v>22</v>
      </c>
      <c r="C3" s="1">
        <v>2.2800925925925927E-3</v>
      </c>
      <c r="D3" s="4" t="str">
        <f>VLOOKUP(Table3[[#This Row],[Length]],Table4[],2,1)</f>
        <v>X-Short</v>
      </c>
      <c r="G3" s="1">
        <v>0</v>
      </c>
      <c r="H3" t="s">
        <v>19</v>
      </c>
    </row>
    <row r="4" spans="2:8" x14ac:dyDescent="0.35">
      <c r="B4" t="s">
        <v>27</v>
      </c>
      <c r="C4" s="1">
        <v>7.5231481481481477E-3</v>
      </c>
      <c r="D4" s="4" t="str">
        <f>VLOOKUP(Table3[[#This Row],[Length]],Table4[],2,1)</f>
        <v>Short</v>
      </c>
      <c r="G4" s="1">
        <v>3.8194444444444443E-3</v>
      </c>
      <c r="H4" t="s">
        <v>9</v>
      </c>
    </row>
    <row r="5" spans="2:8" x14ac:dyDescent="0.35">
      <c r="B5" t="s">
        <v>23</v>
      </c>
      <c r="C5" s="1">
        <v>9.8263888888888897E-3</v>
      </c>
      <c r="D5" s="4" t="str">
        <f>VLOOKUP(Table3[[#This Row],[Length]],Table4[],2,1)</f>
        <v>Short</v>
      </c>
      <c r="G5" s="1">
        <v>1.0416666666666666E-2</v>
      </c>
      <c r="H5" t="s">
        <v>10</v>
      </c>
    </row>
    <row r="6" spans="2:8" x14ac:dyDescent="0.35">
      <c r="B6" t="s">
        <v>21</v>
      </c>
      <c r="C6" s="1">
        <v>4.4340277777777777E-2</v>
      </c>
      <c r="D6" s="4" t="str">
        <f>VLOOKUP(Table3[[#This Row],[Length]],Table4[],2,1)</f>
        <v>X-Long</v>
      </c>
      <c r="G6" s="1">
        <v>3.125E-2</v>
      </c>
      <c r="H6" t="s">
        <v>11</v>
      </c>
    </row>
    <row r="7" spans="2:8" x14ac:dyDescent="0.35">
      <c r="B7" t="s">
        <v>23</v>
      </c>
      <c r="C7" s="1">
        <v>1.3518518518518518E-2</v>
      </c>
      <c r="D7" s="4" t="str">
        <f>VLOOKUP(Table3[[#This Row],[Length]],Table4[],2,1)</f>
        <v>Medium</v>
      </c>
      <c r="G7" s="1">
        <v>4.1666666666666664E-2</v>
      </c>
      <c r="H7" t="s">
        <v>12</v>
      </c>
    </row>
    <row r="8" spans="2:8" x14ac:dyDescent="0.35">
      <c r="B8" t="s">
        <v>18</v>
      </c>
      <c r="C8" s="1">
        <v>0.12812500000000002</v>
      </c>
      <c r="D8" s="4" t="str">
        <f>VLOOKUP(Table3[[#This Row],[Length]],Table4[],2,1)</f>
        <v>XX-Long</v>
      </c>
      <c r="G8" s="1">
        <v>7.9861111111111105E-2</v>
      </c>
      <c r="H8" t="s">
        <v>13</v>
      </c>
    </row>
    <row r="9" spans="2:8" x14ac:dyDescent="0.35">
      <c r="B9" t="s">
        <v>22</v>
      </c>
      <c r="C9" s="1">
        <v>7.291666666666667E-4</v>
      </c>
      <c r="D9" s="4" t="str">
        <f>VLOOKUP(Table3[[#This Row],[Length]],Table4[],2,1)</f>
        <v>X-Short</v>
      </c>
    </row>
    <row r="10" spans="2:8" x14ac:dyDescent="0.35">
      <c r="B10" t="s">
        <v>21</v>
      </c>
      <c r="C10" s="1">
        <v>1.20601851851852E-2</v>
      </c>
      <c r="D10" s="4" t="str">
        <f>VLOOKUP(Table3[[#This Row],[Length]],Table4[],2,1)</f>
        <v>Medium</v>
      </c>
    </row>
    <row r="11" spans="2:8" x14ac:dyDescent="0.35">
      <c r="B11" t="s">
        <v>23</v>
      </c>
      <c r="C11" s="1">
        <v>9.4409999999999997E-3</v>
      </c>
      <c r="D11" s="4" t="str">
        <f>VLOOKUP(Table3[[#This Row],[Length]],Table4[],2,1)</f>
        <v>Short</v>
      </c>
    </row>
    <row r="12" spans="2:8" x14ac:dyDescent="0.35">
      <c r="B12" t="s">
        <v>17</v>
      </c>
      <c r="C12" s="1">
        <v>5.5529400000000001E-4</v>
      </c>
      <c r="D12" s="4" t="str">
        <f>VLOOKUP(Table3[[#This Row],[Length]],Table4[],2,1)</f>
        <v>X-Short</v>
      </c>
    </row>
    <row r="13" spans="2:8" x14ac:dyDescent="0.35">
      <c r="B13" t="s">
        <v>24</v>
      </c>
      <c r="C13" s="1">
        <v>6.6312999999999997E-3</v>
      </c>
      <c r="D13" s="4" t="str">
        <f>VLOOKUP(Table3[[#This Row],[Length]],Table4[],2,1)</f>
        <v>Short</v>
      </c>
    </row>
    <row r="14" spans="2:8" x14ac:dyDescent="0.35">
      <c r="B14" t="s">
        <v>28</v>
      </c>
      <c r="C14" s="1">
        <v>6.0879629629629643E-3</v>
      </c>
      <c r="D14" s="4" t="str">
        <f>VLOOKUP(Table3[[#This Row],[Length]],Table4[],2,1)</f>
        <v>Short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34C-68ED-48ED-8BB8-E207DF91662B}">
  <dimension ref="B2:I14"/>
  <sheetViews>
    <sheetView showGridLines="0" zoomScale="110" zoomScaleNormal="110" workbookViewId="0">
      <selection activeCell="D4" sqref="D4"/>
    </sheetView>
  </sheetViews>
  <sheetFormatPr defaultColWidth="8.796875" defaultRowHeight="21" x14ac:dyDescent="0.35"/>
  <cols>
    <col min="1" max="1" width="6.46484375" customWidth="1"/>
    <col min="2" max="2" width="16.33203125" customWidth="1"/>
    <col min="3" max="3" width="9" customWidth="1"/>
    <col min="4" max="4" width="9.6640625" customWidth="1"/>
    <col min="8" max="8" width="9.6640625" customWidth="1"/>
    <col min="9" max="9" width="7.265625" customWidth="1"/>
  </cols>
  <sheetData>
    <row r="2" spans="2:9" x14ac:dyDescent="0.35">
      <c r="B2" s="2" t="s">
        <v>20</v>
      </c>
      <c r="C2" s="2" t="s">
        <v>8</v>
      </c>
      <c r="D2" s="2" t="s">
        <v>14</v>
      </c>
      <c r="G2" s="2" t="s">
        <v>29</v>
      </c>
      <c r="H2" s="2" t="s">
        <v>14</v>
      </c>
      <c r="I2" s="2" t="s">
        <v>8</v>
      </c>
    </row>
    <row r="3" spans="2:9" x14ac:dyDescent="0.35">
      <c r="B3" t="s">
        <v>22</v>
      </c>
      <c r="C3" s="1">
        <v>2.2800925925925927E-3</v>
      </c>
      <c r="D3" t="str">
        <f>_xlfn.XLOOKUP(Table5[[#This Row],[Length]],Table6[Length],Table6[Category],0,-1)</f>
        <v>X-Short</v>
      </c>
      <c r="G3" t="s">
        <v>31</v>
      </c>
      <c r="H3" t="s">
        <v>11</v>
      </c>
      <c r="I3" s="1">
        <v>3.125E-2</v>
      </c>
    </row>
    <row r="4" spans="2:9" x14ac:dyDescent="0.35">
      <c r="B4" t="s">
        <v>27</v>
      </c>
      <c r="C4" s="1">
        <v>7.5231481481481477E-3</v>
      </c>
      <c r="D4" t="str">
        <f>_xlfn.XLOOKUP(Table5[[#This Row],[Length]],Table6[Length],Table6[Category],0,-1)</f>
        <v>Short</v>
      </c>
      <c r="H4" t="s">
        <v>12</v>
      </c>
      <c r="I4" s="1">
        <v>4.1666666666666664E-2</v>
      </c>
    </row>
    <row r="5" spans="2:9" x14ac:dyDescent="0.35">
      <c r="B5" t="s">
        <v>23</v>
      </c>
      <c r="C5" s="1">
        <v>9.8263888888888897E-3</v>
      </c>
      <c r="D5" t="str">
        <f>_xlfn.XLOOKUP(Table5[[#This Row],[Length]],Table6[Length],Table6[Category],0,-1)</f>
        <v>Short</v>
      </c>
      <c r="G5" t="s">
        <v>32</v>
      </c>
      <c r="H5" t="s">
        <v>9</v>
      </c>
      <c r="I5" s="1">
        <v>3.8194444444444443E-3</v>
      </c>
    </row>
    <row r="6" spans="2:9" x14ac:dyDescent="0.35">
      <c r="B6" t="s">
        <v>21</v>
      </c>
      <c r="C6" s="1">
        <v>4.4340277777777777E-2</v>
      </c>
      <c r="D6" t="str">
        <f>_xlfn.XLOOKUP(Table5[[#This Row],[Length]],Table6[Length],Table6[Category],0,-1)</f>
        <v>X-Long</v>
      </c>
      <c r="H6" t="s">
        <v>19</v>
      </c>
      <c r="I6" s="1">
        <v>0</v>
      </c>
    </row>
    <row r="7" spans="2:9" x14ac:dyDescent="0.35">
      <c r="B7" t="s">
        <v>23</v>
      </c>
      <c r="C7" s="1">
        <v>1.3518518518518518E-2</v>
      </c>
      <c r="D7" t="str">
        <f>_xlfn.XLOOKUP(Table5[[#This Row],[Length]],Table6[Length],Table6[Category],0,-1)</f>
        <v>Medium</v>
      </c>
      <c r="G7" t="s">
        <v>35</v>
      </c>
      <c r="H7" t="s">
        <v>13</v>
      </c>
      <c r="I7" s="1">
        <v>7.9861111111111105E-2</v>
      </c>
    </row>
    <row r="8" spans="2:9" x14ac:dyDescent="0.35">
      <c r="B8" t="s">
        <v>18</v>
      </c>
      <c r="C8" s="1">
        <v>0.12812500000000002</v>
      </c>
      <c r="D8" t="str">
        <f>_xlfn.XLOOKUP(Table5[[#This Row],[Length]],Table6[Length],Table6[Category],0,-1)</f>
        <v>XX-Long</v>
      </c>
      <c r="G8" t="s">
        <v>30</v>
      </c>
      <c r="H8" t="s">
        <v>10</v>
      </c>
      <c r="I8" s="1">
        <v>1.0416666666666666E-2</v>
      </c>
    </row>
    <row r="9" spans="2:9" x14ac:dyDescent="0.35">
      <c r="B9" t="s">
        <v>22</v>
      </c>
      <c r="C9" s="1">
        <v>7.291666666666667E-4</v>
      </c>
      <c r="D9" t="str">
        <f>_xlfn.XLOOKUP(Table5[[#This Row],[Length]],Table6[Length],Table6[Category],0,-1)</f>
        <v>X-Short</v>
      </c>
    </row>
    <row r="10" spans="2:9" x14ac:dyDescent="0.35">
      <c r="B10" t="s">
        <v>21</v>
      </c>
      <c r="C10" s="1">
        <v>1.20601851851852E-2</v>
      </c>
      <c r="D10" t="str">
        <f>_xlfn.XLOOKUP(Table5[[#This Row],[Length]],Table6[Length],Table6[Category],0,-1)</f>
        <v>Medium</v>
      </c>
    </row>
    <row r="11" spans="2:9" x14ac:dyDescent="0.35">
      <c r="B11" t="s">
        <v>23</v>
      </c>
      <c r="C11" s="1">
        <v>9.4409999999999997E-3</v>
      </c>
      <c r="D11" t="str">
        <f>_xlfn.XLOOKUP(Table5[[#This Row],[Length]],Table6[Length],Table6[Category],0,-1)</f>
        <v>Short</v>
      </c>
    </row>
    <row r="12" spans="2:9" x14ac:dyDescent="0.35">
      <c r="B12" t="s">
        <v>17</v>
      </c>
      <c r="C12" s="1">
        <v>5.5529400000000001E-4</v>
      </c>
      <c r="D12" t="str">
        <f>_xlfn.XLOOKUP(Table5[[#This Row],[Length]],Table6[Length],Table6[Category],0,-1)</f>
        <v>X-Short</v>
      </c>
    </row>
    <row r="13" spans="2:9" x14ac:dyDescent="0.35">
      <c r="B13" t="s">
        <v>24</v>
      </c>
      <c r="C13" s="1">
        <v>6.6312999999999997E-3</v>
      </c>
      <c r="D13" t="str">
        <f>_xlfn.XLOOKUP(Table5[[#This Row],[Length]],Table6[Length],Table6[Category],0,-1)</f>
        <v>Short</v>
      </c>
    </row>
    <row r="14" spans="2:9" x14ac:dyDescent="0.35">
      <c r="B14" t="s">
        <v>28</v>
      </c>
      <c r="C14" s="1">
        <v>6.0879629629629643E-3</v>
      </c>
      <c r="D14" t="str">
        <f>_xlfn.XLOOKUP(Table5[[#This Row],[Length]],Table6[Length],Table6[Category],0,-1)</f>
        <v>Short</v>
      </c>
    </row>
  </sheetData>
  <sortState xmlns:xlrd2="http://schemas.microsoft.com/office/spreadsheetml/2017/richdata2" ref="G3:I8">
    <sortCondition ref="G3:G8"/>
    <sortCondition ref="I3:I8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1729-8492-4C90-9C0C-4B327CC80835}">
  <dimension ref="B2:G19"/>
  <sheetViews>
    <sheetView showGridLines="0" tabSelected="1" workbookViewId="0">
      <selection activeCell="D5" sqref="D5"/>
    </sheetView>
  </sheetViews>
  <sheetFormatPr defaultColWidth="8.796875" defaultRowHeight="21" x14ac:dyDescent="0.35"/>
  <cols>
    <col min="1" max="1" width="7.1328125" customWidth="1"/>
    <col min="2" max="2" width="13" customWidth="1"/>
    <col min="3" max="3" width="12.6640625" customWidth="1"/>
    <col min="4" max="4" width="13.6640625" customWidth="1"/>
    <col min="5" max="5" width="10.33203125" customWidth="1"/>
    <col min="7" max="7" width="11.33203125" bestFit="1" customWidth="1"/>
    <col min="8" max="8" width="16.1328125" customWidth="1"/>
  </cols>
  <sheetData>
    <row r="2" spans="2:7" x14ac:dyDescent="0.35">
      <c r="B2" t="s">
        <v>16</v>
      </c>
      <c r="C2" t="s">
        <v>15</v>
      </c>
      <c r="D2" t="s">
        <v>44</v>
      </c>
      <c r="F2" t="s">
        <v>15</v>
      </c>
      <c r="G2" t="s">
        <v>43</v>
      </c>
    </row>
    <row r="3" spans="2:7" x14ac:dyDescent="0.35">
      <c r="B3" t="s">
        <v>50</v>
      </c>
      <c r="C3" t="s">
        <v>55</v>
      </c>
      <c r="D3" t="str">
        <f>_xlfn.XLOOKUP(LEFT(Table2[[#This Row],[ID]],1),Table1[ID],Table1[Training],"Tuesday",-1)</f>
        <v>Friday</v>
      </c>
      <c r="F3" t="s">
        <v>3</v>
      </c>
      <c r="G3" t="s">
        <v>40</v>
      </c>
    </row>
    <row r="4" spans="2:7" x14ac:dyDescent="0.35">
      <c r="B4" t="s">
        <v>6</v>
      </c>
      <c r="C4" t="s">
        <v>48</v>
      </c>
      <c r="D4" t="str">
        <f>_xlfn.XLOOKUP(LEFT(Table2[[#This Row],[ID]],1),Table1[ID],Table1[Training],"Tuesday",-1)</f>
        <v>Tuesday</v>
      </c>
      <c r="F4" t="s">
        <v>0</v>
      </c>
      <c r="G4" t="s">
        <v>41</v>
      </c>
    </row>
    <row r="5" spans="2:7" x14ac:dyDescent="0.35">
      <c r="B5" t="s">
        <v>7</v>
      </c>
      <c r="C5" t="s">
        <v>38</v>
      </c>
      <c r="D5" t="str">
        <f>_xlfn.XLOOKUP(LEFT(Table2[[#This Row],[ID]],1),Table1[ID],Table1[Training],"Tuesday",-1)</f>
        <v>Monday</v>
      </c>
      <c r="F5" t="s">
        <v>25</v>
      </c>
      <c r="G5" t="s">
        <v>42</v>
      </c>
    </row>
    <row r="6" spans="2:7" x14ac:dyDescent="0.35">
      <c r="B6" t="s">
        <v>2</v>
      </c>
      <c r="D6" t="str">
        <f>_xlfn.XLOOKUP(LEFT(Table2[[#This Row],[ID]],1),Table1[ID],Table1[Training],"Tuesday",-1)</f>
        <v>Tuesday</v>
      </c>
      <c r="F6" t="s">
        <v>26</v>
      </c>
      <c r="G6" t="s">
        <v>45</v>
      </c>
    </row>
    <row r="7" spans="2:7" x14ac:dyDescent="0.35">
      <c r="B7" t="s">
        <v>5</v>
      </c>
      <c r="C7" t="s">
        <v>47</v>
      </c>
      <c r="D7" t="str">
        <f>_xlfn.XLOOKUP(LEFT(Table2[[#This Row],[ID]],1),Table1[ID],Table1[Training],"Tuesday",-1)</f>
        <v>Wednesday</v>
      </c>
    </row>
    <row r="8" spans="2:7" x14ac:dyDescent="0.35">
      <c r="B8" t="s">
        <v>51</v>
      </c>
      <c r="C8" t="s">
        <v>46</v>
      </c>
      <c r="D8" t="str">
        <f>_xlfn.XLOOKUP(LEFT(Table2[[#This Row],[ID]],1),Table1[ID],Table1[Training],"Tuesday",-1)</f>
        <v>Monday</v>
      </c>
      <c r="F8" t="s">
        <v>56</v>
      </c>
    </row>
    <row r="9" spans="2:7" x14ac:dyDescent="0.35">
      <c r="B9" t="s">
        <v>58</v>
      </c>
      <c r="D9" t="str">
        <f>_xlfn.XLOOKUP(LEFT(Table2[[#This Row],[ID]],1),Table1[ID],Table1[Training],"Tuesday",-1)</f>
        <v>Tuesday</v>
      </c>
    </row>
    <row r="10" spans="2:7" x14ac:dyDescent="0.35">
      <c r="B10" t="s">
        <v>63</v>
      </c>
      <c r="C10" t="s">
        <v>62</v>
      </c>
      <c r="D10" t="str">
        <f>_xlfn.XLOOKUP(LEFT(Table2[[#This Row],[ID]],1),Table1[ID],Table1[Training],"Tuesday",-1)</f>
        <v>Wednesday</v>
      </c>
    </row>
    <row r="11" spans="2:7" x14ac:dyDescent="0.35">
      <c r="B11" t="s">
        <v>1</v>
      </c>
      <c r="C11" t="s">
        <v>36</v>
      </c>
      <c r="D11" t="str">
        <f>_xlfn.XLOOKUP(LEFT(Table2[[#This Row],[ID]],1),Table1[ID],Table1[Training],"Tuesday",-1)</f>
        <v>Monday</v>
      </c>
    </row>
    <row r="12" spans="2:7" x14ac:dyDescent="0.35">
      <c r="B12" t="s">
        <v>64</v>
      </c>
      <c r="C12" t="s">
        <v>65</v>
      </c>
      <c r="D12" t="str">
        <f>_xlfn.XLOOKUP(LEFT(Table2[[#This Row],[ID]],1),Table1[ID],Table1[Training],"Tuesday",-1)</f>
        <v>Tuesday</v>
      </c>
    </row>
    <row r="13" spans="2:7" x14ac:dyDescent="0.35">
      <c r="B13" t="s">
        <v>59</v>
      </c>
      <c r="C13" t="s">
        <v>60</v>
      </c>
      <c r="D13" t="str">
        <f>_xlfn.XLOOKUP(LEFT(Table2[[#This Row],[ID]],1),Table1[ID],Table1[Training],"Tuesday",-1)</f>
        <v>Tuesday</v>
      </c>
    </row>
    <row r="14" spans="2:7" x14ac:dyDescent="0.35">
      <c r="B14" t="s">
        <v>33</v>
      </c>
      <c r="C14" t="s">
        <v>39</v>
      </c>
      <c r="D14" t="str">
        <f>_xlfn.XLOOKUP(LEFT(Table2[[#This Row],[ID]],1),Table1[ID],Table1[Training],"Tuesday",-1)</f>
        <v>Monday</v>
      </c>
    </row>
    <row r="15" spans="2:7" x14ac:dyDescent="0.35">
      <c r="B15" t="s">
        <v>4</v>
      </c>
      <c r="C15" t="s">
        <v>37</v>
      </c>
      <c r="D15" t="str">
        <f>_xlfn.XLOOKUP(LEFT(Table2[[#This Row],[ID]],1),Table1[ID],Table1[Training],"Tuesday",-1)</f>
        <v>Wednesday</v>
      </c>
    </row>
    <row r="16" spans="2:7" x14ac:dyDescent="0.35">
      <c r="B16" t="s">
        <v>34</v>
      </c>
      <c r="D16" t="str">
        <f>_xlfn.XLOOKUP(LEFT(Table2[[#This Row],[ID]],1),Table1[ID],Table1[Training],"Tuesday",-1)</f>
        <v>Tuesday</v>
      </c>
    </row>
    <row r="17" spans="2:4" x14ac:dyDescent="0.35">
      <c r="B17" t="s">
        <v>52</v>
      </c>
      <c r="C17" t="s">
        <v>61</v>
      </c>
      <c r="D17" t="str">
        <f>_xlfn.XLOOKUP(LEFT(Table2[[#This Row],[ID]],1),Table1[ID],Table1[Training],"Tuesday",-1)</f>
        <v>Thursday</v>
      </c>
    </row>
    <row r="18" spans="2:4" x14ac:dyDescent="0.35">
      <c r="B18" t="s">
        <v>53</v>
      </c>
      <c r="C18" t="s">
        <v>54</v>
      </c>
      <c r="D18" t="str">
        <f>_xlfn.XLOOKUP(LEFT(Table2[[#This Row],[ID]],1),Table1[ID],Table1[Training],"Tuesday",-1)</f>
        <v>Tuesday</v>
      </c>
    </row>
    <row r="19" spans="2:4" x14ac:dyDescent="0.35">
      <c r="B19" t="s">
        <v>49</v>
      </c>
      <c r="C19" t="s">
        <v>57</v>
      </c>
      <c r="D19" t="str">
        <f>_xlfn.XLOOKUP(LEFT(Table2[[#This Row],[ID]],1),Table1[ID],Table1[Training],"Tuesday",-1)</f>
        <v>Monday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 Videos</vt:lpstr>
      <vt:lpstr>XLOOKUP Videos</vt:lpstr>
      <vt:lpstr>XLOOKUP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2023-01-01T03:32:37Z</dcterms:created>
  <dcterms:modified xsi:type="dcterms:W3CDTF">2023-12-01T15:15:38Z</dcterms:modified>
</cp:coreProperties>
</file>