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3/"/>
    </mc:Choice>
  </mc:AlternateContent>
  <xr:revisionPtr revIDLastSave="27" documentId="13_ncr:1_{D02D51B9-D6E3-044B-A327-C648DCB280C7}" xr6:coauthVersionLast="47" xr6:coauthVersionMax="47" xr10:uidLastSave="{108BEEE4-2C18-40DC-84A9-A409660885B6}"/>
  <bookViews>
    <workbookView xWindow="-108" yWindow="-108" windowWidth="23256" windowHeight="12456" activeTab="1" xr2:uid="{8C28A9CD-E185-400B-9F9F-1667233A3DDC}"/>
  </bookViews>
  <sheets>
    <sheet name="Helper Columns" sheetId="2" r:id="rId1"/>
    <sheet name="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J3" i="2"/>
  <c r="K3" i="2" s="1"/>
  <c r="K4" i="2"/>
  <c r="K5" i="2"/>
  <c r="K6" i="2"/>
  <c r="K7" i="2"/>
  <c r="K8" i="2"/>
  <c r="K9" i="2"/>
  <c r="K10" i="2"/>
  <c r="J4" i="2"/>
  <c r="J5" i="2"/>
  <c r="J6" i="2"/>
  <c r="J7" i="2"/>
  <c r="J8" i="2"/>
  <c r="J9" i="2"/>
  <c r="J10" i="2"/>
  <c r="I3" i="2"/>
  <c r="I4" i="2"/>
  <c r="I5" i="2"/>
  <c r="I6" i="2"/>
  <c r="I7" i="2"/>
  <c r="I8" i="2"/>
  <c r="I9" i="2"/>
  <c r="I10" i="2"/>
  <c r="H3" i="2"/>
  <c r="H4" i="2"/>
  <c r="G4" i="2" s="1"/>
  <c r="H5" i="2"/>
  <c r="G5" i="2" s="1"/>
  <c r="H6" i="2"/>
  <c r="G6" i="2" s="1"/>
  <c r="H7" i="2"/>
  <c r="G7" i="2" s="1"/>
  <c r="H8" i="2"/>
  <c r="G8" i="2" s="1"/>
  <c r="H9" i="2"/>
  <c r="G9" i="2" s="1"/>
  <c r="H10" i="2"/>
  <c r="G10" i="2" s="1"/>
  <c r="G3" i="2" l="1"/>
</calcChain>
</file>

<file path=xl/sharedStrings.xml><?xml version="1.0" encoding="utf-8"?>
<sst xmlns="http://schemas.openxmlformats.org/spreadsheetml/2006/main" count="78" uniqueCount="27">
  <si>
    <t>Projector</t>
  </si>
  <si>
    <t>WiFi</t>
  </si>
  <si>
    <t>12x31</t>
  </si>
  <si>
    <t>50x40.5</t>
  </si>
  <si>
    <t>x</t>
  </si>
  <si>
    <t>Size (feet)</t>
  </si>
  <si>
    <t>22.5x29</t>
  </si>
  <si>
    <t>46x30</t>
  </si>
  <si>
    <t>19.5x19</t>
  </si>
  <si>
    <t>37th Ave</t>
  </si>
  <si>
    <t>Meeting Space</t>
  </si>
  <si>
    <t>City Center - C</t>
  </si>
  <si>
    <t>City Center - Q</t>
  </si>
  <si>
    <t>Lees Courtyard</t>
  </si>
  <si>
    <t>Sebastian Park</t>
  </si>
  <si>
    <t>Golden Feather</t>
  </si>
  <si>
    <t>46x56</t>
  </si>
  <si>
    <t>The Triton</t>
  </si>
  <si>
    <t>61x36.5</t>
  </si>
  <si>
    <t>24-hour Access</t>
  </si>
  <si>
    <r>
      <t>Size (m</t>
    </r>
    <r>
      <rPr>
        <b/>
        <vertAlign val="superscript"/>
        <sz val="18"/>
        <color theme="1"/>
        <rFont val="Century Gothic"/>
        <family val="2"/>
        <scheme val="minor"/>
      </rPr>
      <t>2</t>
    </r>
    <r>
      <rPr>
        <b/>
        <sz val="18"/>
        <color theme="1"/>
        <rFont val="Century Gothic"/>
        <family val="2"/>
        <scheme val="minor"/>
      </rPr>
      <t>)</t>
    </r>
  </si>
  <si>
    <t>Licorice Mill</t>
  </si>
  <si>
    <t>41.5x42</t>
  </si>
  <si>
    <t>W/P</t>
  </si>
  <si>
    <t>Ft1</t>
  </si>
  <si>
    <t>Ft2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</si>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</sst>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b/>
      <vertAlign val="superscript"/>
      <sz val="18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sz val="18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800593</xdr:colOff>
      <xdr:row>10</xdr:row>
      <xdr:rowOff>178129</xdr:rowOff>
    </xdr:from>
    <xdr:to>
      <xdr:col>5</xdr:col>
      <xdr:colOff>147452</xdr:colOff>
      <xdr:row>15</xdr:row>
      <xdr:rowOff>163284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8E25DC-D3C6-45A8-94AD-95648235483B}"/>
            </a:ext>
          </a:extLst>
        </xdr:cNvPr>
        <xdr:cNvSpPr/>
      </xdr:nvSpPr>
      <xdr:spPr>
        <a:xfrm>
          <a:off x="1223157" y="3752602"/>
          <a:ext cx="3870368" cy="1474518"/>
        </a:xfrm>
        <a:prstGeom prst="roundRect">
          <a:avLst>
            <a:gd name="adj" fmla="val 12834"/>
          </a:avLst>
        </a:prstGeom>
        <a:solidFill>
          <a:schemeClr val="bg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For all venues that have wifi and</a:t>
          </a:r>
          <a:r>
            <a:rPr lang="en-US" sz="1600" b="1" baseline="0">
              <a:solidFill>
                <a:sysClr val="windowText" lastClr="000000"/>
              </a:solidFill>
              <a:latin typeface="Arial Rounded MT Bold" panose="020F0704030504030204" pitchFamily="34" charset="0"/>
            </a:rPr>
            <a:t> a projector, calculate the square meters. For other venues, leave blank.</a:t>
          </a:r>
          <a:endParaRPr lang="en-US" sz="1600" b="1">
            <a:solidFill>
              <a:sysClr val="windowText" lastClr="000000"/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821375</xdr:colOff>
      <xdr:row>10</xdr:row>
      <xdr:rowOff>69272</xdr:rowOff>
    </xdr:from>
    <xdr:to>
      <xdr:col>5</xdr:col>
      <xdr:colOff>168234</xdr:colOff>
      <xdr:row>15</xdr:row>
      <xdr:rowOff>54427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B22D00C-D274-5691-9C01-09A9D61FDE9E}"/>
            </a:ext>
          </a:extLst>
        </xdr:cNvPr>
        <xdr:cNvSpPr/>
      </xdr:nvSpPr>
      <xdr:spPr>
        <a:xfrm>
          <a:off x="1246908" y="3216233"/>
          <a:ext cx="3864430" cy="1420090"/>
        </a:xfrm>
        <a:prstGeom prst="roundRect">
          <a:avLst>
            <a:gd name="adj" fmla="val 12834"/>
          </a:avLst>
        </a:prstGeom>
        <a:solidFill>
          <a:schemeClr val="bg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For all venues that have wifi and</a:t>
          </a:r>
          <a:r>
            <a:rPr lang="en-US" sz="1600" b="1" baseline="0">
              <a:solidFill>
                <a:sysClr val="windowText" lastClr="000000"/>
              </a:solidFill>
              <a:latin typeface="Arial Rounded MT Bold" panose="020F0704030504030204" pitchFamily="34" charset="0"/>
            </a:rPr>
            <a:t> a projector, calculate the square meters. For other venues, leave blank.</a:t>
          </a:r>
          <a:endParaRPr lang="en-US" sz="1600" b="1">
            <a:solidFill>
              <a:sysClr val="windowText" lastClr="000000"/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E7636-065B-4D0E-BCC9-38F7E9A8614B}" name="Table13" displayName="Table13" ref="B2:K10" totalsRowShown="0" headerRowDxfId="12" dataDxfId="11">
  <autoFilter ref="B2:K10" xr:uid="{CBBC3B95-D8A5-452C-952C-047EA8E65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3:G10">
    <sortCondition ref="B7:B10"/>
  </sortState>
  <tableColumns count="10">
    <tableColumn id="1" xr3:uid="{45808AF7-09FE-4EA1-AC10-7BE4E94257A1}" name="Meeting Space" dataDxfId="10"/>
    <tableColumn id="2" xr3:uid="{329ABF1A-D8EF-4649-999E-706283E80CB0}" name="WiFi" dataDxfId="9"/>
    <tableColumn id="3" xr3:uid="{7598DE4A-7B9C-4892-8AB6-AE4AE75475C9}" name="Projector" dataDxfId="8"/>
    <tableColumn id="4" xr3:uid="{40DD6CBB-4714-4C5C-85C3-8748683D9D07}" name="24-hour Access" dataDxfId="7"/>
    <tableColumn id="5" xr3:uid="{22E66539-5691-4C1B-A1A5-A069E96BC5D4}" name="Size (feet)" dataDxfId="6"/>
    <tableColumn id="6" xr3:uid="{952CA530-1933-4D3D-9227-082DA39F5635}" name="Size (m2)" dataDxfId="1">
      <calculatedColumnFormula>IF(Table13[[#This Row],[W/P]]&lt;2,"",CONVERT(Table13[[#This Row],[SqFt]],"ft^2","m^2"))</calculatedColumnFormula>
    </tableColumn>
    <tableColumn id="7" xr3:uid="{D7ADEB67-4434-43AE-8EAE-FF1B67898E4C}" name="W/P" dataDxfId="5">
      <calculatedColumnFormula>COUNTA(Table13[[#This Row],[WiFi]:[Projector]])</calculatedColumnFormula>
    </tableColumn>
    <tableColumn id="8" xr3:uid="{D8E9DBF8-BC1D-4F2D-9139-9976A490BABF}" name="Ft1" dataDxfId="4">
      <calculatedColumnFormula>_xlfn.TEXTBEFORE(Table13[[#This Row],[Size (feet)]],"x")</calculatedColumnFormula>
    </tableColumn>
    <tableColumn id="9" xr3:uid="{468E63EB-4916-467E-8BBA-B8D8727636D6}" name="Ft2" dataDxfId="3">
      <calculatedColumnFormula>_xlfn.TEXTAFTER(Table13[[#This Row],[Size (feet)]],"x")</calculatedColumnFormula>
    </tableColumn>
    <tableColumn id="10" xr3:uid="{5F846B4B-4C9D-447A-8482-6EFE1249FD47}" name="SqFt" dataDxfId="2">
      <calculatedColumnFormula>Table13[[#This Row],[Ft2]]*Table13[[#This Row],[Ft1]]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C3B95-D8A5-452C-952C-047EA8E657B5}" name="Table1" displayName="Table1" ref="B2:G10" totalsRowShown="0" headerRowDxfId="19" dataDxfId="18">
  <autoFilter ref="B2:G10" xr:uid="{CBBC3B95-D8A5-452C-952C-047EA8E65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10">
    <sortCondition ref="B7:B10"/>
  </sortState>
  <tableColumns count="6">
    <tableColumn id="1" xr3:uid="{6D56D072-09E6-4DED-B2A7-B5DAEA75CA85}" name="Meeting Space" dataDxfId="17"/>
    <tableColumn id="2" xr3:uid="{705DEFAF-EB94-4201-A3FD-455A365F099A}" name="WiFi" dataDxfId="16"/>
    <tableColumn id="3" xr3:uid="{C61A6E7C-CBBE-4186-8666-5CB774DB82D1}" name="Projector" dataDxfId="15"/>
    <tableColumn id="4" xr3:uid="{65B86961-14B1-4EBA-83E5-BDDECBC1F5B2}" name="24-hour Access" dataDxfId="14"/>
    <tableColumn id="5" xr3:uid="{CE67EAE7-0F2C-444C-9C5C-9387F119F1BE}" name="Size (feet)" dataDxfId="13"/>
    <tableColumn id="6" xr3:uid="{F1560165-C463-4C31-9D24-FF165B111185}" name="Size (m2)" dataDxfId="0">
      <calculatedColumnFormula>IF(COUNTA(Table1[[#This Row],[WiFi]:[Projector]])&lt;2,"",CONVERT(_xlfn.TEXTBEFORE(Table1[[#This Row],[Size (feet)]],"x")*_xlfn.TEXTAFTER(Table1[[#This Row],[Size (feet)]],"x"),"ft^2","m^2"))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FC45-75F6-4AA8-8E30-2349EE53CCED}">
  <dimension ref="B2:K10"/>
  <sheetViews>
    <sheetView showGridLines="0" zoomScale="110" zoomScaleNormal="110" workbookViewId="0">
      <selection activeCell="F12" sqref="F12"/>
    </sheetView>
  </sheetViews>
  <sheetFormatPr defaultColWidth="8.796875" defaultRowHeight="23.4" x14ac:dyDescent="0.4"/>
  <cols>
    <col min="1" max="1" width="3.6640625" style="3" customWidth="1"/>
    <col min="2" max="2" width="16.1328125" style="3" customWidth="1"/>
    <col min="3" max="3" width="5.19921875" style="4" customWidth="1"/>
    <col min="4" max="4" width="10.1328125" style="4" customWidth="1"/>
    <col min="5" max="5" width="8.1328125" style="4" bestFit="1" customWidth="1"/>
    <col min="6" max="6" width="10.86328125" style="3" customWidth="1"/>
    <col min="7" max="7" width="9.796875" style="3" customWidth="1"/>
    <col min="8" max="16384" width="8.796875" style="3"/>
  </cols>
  <sheetData>
    <row r="2" spans="2:11" ht="70.2" x14ac:dyDescent="0.4">
      <c r="B2" s="1" t="s">
        <v>10</v>
      </c>
      <c r="C2" s="2" t="s">
        <v>1</v>
      </c>
      <c r="D2" s="2" t="s">
        <v>0</v>
      </c>
      <c r="E2" s="6" t="s">
        <v>19</v>
      </c>
      <c r="F2" s="1" t="s">
        <v>5</v>
      </c>
      <c r="G2" s="1" t="s">
        <v>20</v>
      </c>
      <c r="H2" s="2" t="s">
        <v>23</v>
      </c>
      <c r="I2" s="2" t="s">
        <v>24</v>
      </c>
      <c r="J2" s="2" t="s">
        <v>25</v>
      </c>
      <c r="K2" s="2" t="s">
        <v>26</v>
      </c>
    </row>
    <row r="3" spans="2:11" x14ac:dyDescent="0.4">
      <c r="B3" s="3" t="s">
        <v>9</v>
      </c>
      <c r="C3" s="4" t="s">
        <v>4</v>
      </c>
      <c r="D3" s="4" t="s">
        <v>4</v>
      </c>
      <c r="E3" s="5"/>
      <c r="F3" s="3" t="s">
        <v>2</v>
      </c>
      <c r="G3" s="3">
        <f>IF(Table13[[#This Row],[W/P]]&lt;2,"",CONVERT(Table13[[#This Row],[SqFt]],"ft^2","m^2"))</f>
        <v>34.559930880000003</v>
      </c>
      <c r="H3" s="7">
        <f>COUNTA(Table13[[#This Row],[WiFi]:[Projector]])</f>
        <v>2</v>
      </c>
      <c r="I3" s="7" t="str">
        <f>_xlfn.TEXTBEFORE(Table13[[#This Row],[Size (feet)]],"x")</f>
        <v>12</v>
      </c>
      <c r="J3" s="7" t="str">
        <f>_xlfn.TEXTAFTER(Table13[[#This Row],[Size (feet)]],"x")</f>
        <v>31</v>
      </c>
      <c r="K3" s="8">
        <f>Table13[[#This Row],[Ft2]]*Table13[[#This Row],[Ft1]]</f>
        <v>372</v>
      </c>
    </row>
    <row r="4" spans="2:11" x14ac:dyDescent="0.4">
      <c r="B4" s="3" t="s">
        <v>11</v>
      </c>
      <c r="C4" s="4" t="s">
        <v>4</v>
      </c>
      <c r="D4" s="4" t="s">
        <v>4</v>
      </c>
      <c r="E4" s="4" t="s">
        <v>4</v>
      </c>
      <c r="F4" s="3" t="s">
        <v>6</v>
      </c>
      <c r="G4" s="3">
        <f>IF(Table13[[#This Row],[W/P]]&lt;2,"",CONVERT(Table13[[#This Row],[SqFt]],"ft^2","m^2"))</f>
        <v>60.619233600000001</v>
      </c>
      <c r="H4" s="7">
        <f>COUNTA(Table13[[#This Row],[WiFi]:[Projector]])</f>
        <v>2</v>
      </c>
      <c r="I4" s="7" t="str">
        <f>_xlfn.TEXTBEFORE(Table13[[#This Row],[Size (feet)]],"x")</f>
        <v>22.5</v>
      </c>
      <c r="J4" s="7" t="str">
        <f>_xlfn.TEXTAFTER(Table13[[#This Row],[Size (feet)]],"x")</f>
        <v>29</v>
      </c>
      <c r="K4" s="8">
        <f>Table13[[#This Row],[Ft2]]*Table13[[#This Row],[Ft1]]</f>
        <v>652.5</v>
      </c>
    </row>
    <row r="5" spans="2:11" x14ac:dyDescent="0.4">
      <c r="B5" s="3" t="s">
        <v>12</v>
      </c>
      <c r="C5" s="4" t="s">
        <v>4</v>
      </c>
      <c r="E5" s="4" t="s">
        <v>4</v>
      </c>
      <c r="F5" s="3" t="s">
        <v>7</v>
      </c>
      <c r="G5" s="3" t="str">
        <f>IF(Table13[[#This Row],[W/P]]&lt;2,"",CONVERT(Table13[[#This Row],[SqFt]],"ft^2","m^2"))</f>
        <v/>
      </c>
      <c r="H5" s="7">
        <f>COUNTA(Table13[[#This Row],[WiFi]:[Projector]])</f>
        <v>1</v>
      </c>
      <c r="I5" s="7" t="str">
        <f>_xlfn.TEXTBEFORE(Table13[[#This Row],[Size (feet)]],"x")</f>
        <v>46</v>
      </c>
      <c r="J5" s="7" t="str">
        <f>_xlfn.TEXTAFTER(Table13[[#This Row],[Size (feet)]],"x")</f>
        <v>30</v>
      </c>
      <c r="K5" s="8">
        <f>Table13[[#This Row],[Ft2]]*Table13[[#This Row],[Ft1]]</f>
        <v>1380</v>
      </c>
    </row>
    <row r="6" spans="2:11" x14ac:dyDescent="0.4">
      <c r="B6" s="3" t="s">
        <v>15</v>
      </c>
      <c r="C6" s="4" t="s">
        <v>4</v>
      </c>
      <c r="D6" s="4" t="s">
        <v>4</v>
      </c>
      <c r="F6" s="3" t="s">
        <v>16</v>
      </c>
      <c r="G6" s="3">
        <f>IF(Table13[[#This Row],[W/P]]&lt;2,"",CONVERT(Table13[[#This Row],[SqFt]],"ft^2","m^2"))</f>
        <v>239.31823104</v>
      </c>
      <c r="H6" s="7">
        <f>COUNTA(Table13[[#This Row],[WiFi]:[Projector]])</f>
        <v>2</v>
      </c>
      <c r="I6" s="7" t="str">
        <f>_xlfn.TEXTBEFORE(Table13[[#This Row],[Size (feet)]],"x")</f>
        <v>46</v>
      </c>
      <c r="J6" s="7" t="str">
        <f>_xlfn.TEXTAFTER(Table13[[#This Row],[Size (feet)]],"x")</f>
        <v>56</v>
      </c>
      <c r="K6" s="8">
        <f>Table13[[#This Row],[Ft2]]*Table13[[#This Row],[Ft1]]</f>
        <v>2576</v>
      </c>
    </row>
    <row r="7" spans="2:11" x14ac:dyDescent="0.4">
      <c r="B7" s="3" t="s">
        <v>13</v>
      </c>
      <c r="D7" s="4" t="s">
        <v>4</v>
      </c>
      <c r="F7" s="3" t="s">
        <v>3</v>
      </c>
      <c r="G7" s="3" t="str">
        <f>IF(Table13[[#This Row],[W/P]]&lt;2,"",CONVERT(Table13[[#This Row],[SqFt]],"ft^2","m^2"))</f>
        <v/>
      </c>
      <c r="H7" s="7">
        <f>COUNTA(Table13[[#This Row],[WiFi]:[Projector]])</f>
        <v>1</v>
      </c>
      <c r="I7" s="7" t="str">
        <f>_xlfn.TEXTBEFORE(Table13[[#This Row],[Size (feet)]],"x")</f>
        <v>50</v>
      </c>
      <c r="J7" s="7" t="str">
        <f>_xlfn.TEXTAFTER(Table13[[#This Row],[Size (feet)]],"x")</f>
        <v>40.5</v>
      </c>
      <c r="K7" s="8">
        <f>Table13[[#This Row],[Ft2]]*Table13[[#This Row],[Ft1]]</f>
        <v>2025</v>
      </c>
    </row>
    <row r="8" spans="2:11" x14ac:dyDescent="0.4">
      <c r="B8" s="3" t="s">
        <v>21</v>
      </c>
      <c r="F8" s="3" t="s">
        <v>22</v>
      </c>
      <c r="G8" s="3" t="str">
        <f>IF(Table13[[#This Row],[W/P]]&lt;2,"",CONVERT(Table13[[#This Row],[SqFt]],"ft^2","m^2"))</f>
        <v/>
      </c>
      <c r="H8" s="7">
        <f>COUNTA(Table13[[#This Row],[WiFi]:[Projector]])</f>
        <v>0</v>
      </c>
      <c r="I8" s="7" t="str">
        <f>_xlfn.TEXTBEFORE(Table13[[#This Row],[Size (feet)]],"x")</f>
        <v>41.5</v>
      </c>
      <c r="J8" s="7" t="str">
        <f>_xlfn.TEXTAFTER(Table13[[#This Row],[Size (feet)]],"x")</f>
        <v>42</v>
      </c>
      <c r="K8" s="8">
        <f>Table13[[#This Row],[Ft2]]*Table13[[#This Row],[Ft1]]</f>
        <v>1743</v>
      </c>
    </row>
    <row r="9" spans="2:11" x14ac:dyDescent="0.4">
      <c r="B9" s="3" t="s">
        <v>14</v>
      </c>
      <c r="C9" s="4" t="s">
        <v>4</v>
      </c>
      <c r="E9" s="4" t="s">
        <v>4</v>
      </c>
      <c r="F9" s="3" t="s">
        <v>8</v>
      </c>
      <c r="G9" s="3" t="str">
        <f>IF(Table13[[#This Row],[W/P]]&lt;2,"",CONVERT(Table13[[#This Row],[SqFt]],"ft^2","m^2"))</f>
        <v/>
      </c>
      <c r="H9" s="7">
        <f>COUNTA(Table13[[#This Row],[WiFi]:[Projector]])</f>
        <v>1</v>
      </c>
      <c r="I9" s="7" t="str">
        <f>_xlfn.TEXTBEFORE(Table13[[#This Row],[Size (feet)]],"x")</f>
        <v>19.5</v>
      </c>
      <c r="J9" s="7" t="str">
        <f>_xlfn.TEXTAFTER(Table13[[#This Row],[Size (feet)]],"x")</f>
        <v>19</v>
      </c>
      <c r="K9" s="8">
        <f>Table13[[#This Row],[Ft2]]*Table13[[#This Row],[Ft1]]</f>
        <v>370.5</v>
      </c>
    </row>
    <row r="10" spans="2:11" x14ac:dyDescent="0.4">
      <c r="B10" s="3" t="s">
        <v>17</v>
      </c>
      <c r="C10" s="4" t="s">
        <v>4</v>
      </c>
      <c r="D10" s="4" t="s">
        <v>4</v>
      </c>
      <c r="E10" s="4" t="s">
        <v>4</v>
      </c>
      <c r="F10" s="3" t="s">
        <v>18</v>
      </c>
      <c r="G10" s="3">
        <f>IF(Table13[[#This Row],[W/P]]&lt;2,"",CONVERT(Table13[[#This Row],[SqFt]],"ft^2","m^2"))</f>
        <v>206.84861856000001</v>
      </c>
      <c r="H10" s="7">
        <f>COUNTA(Table13[[#This Row],[WiFi]:[Projector]])</f>
        <v>2</v>
      </c>
      <c r="I10" s="7" t="str">
        <f>_xlfn.TEXTBEFORE(Table13[[#This Row],[Size (feet)]],"x")</f>
        <v>61</v>
      </c>
      <c r="J10" s="7" t="str">
        <f>_xlfn.TEXTAFTER(Table13[[#This Row],[Size (feet)]],"x")</f>
        <v>36.5</v>
      </c>
      <c r="K10" s="8">
        <f>Table13[[#This Row],[Ft2]]*Table13[[#This Row],[Ft1]]</f>
        <v>2226.5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1BD7-9868-48BB-A3AA-67FB6A565CFD}">
  <dimension ref="B2:G10"/>
  <sheetViews>
    <sheetView showGridLines="0" tabSelected="1" zoomScale="110" zoomScaleNormal="110" workbookViewId="0">
      <selection activeCell="G4" sqref="G4"/>
    </sheetView>
  </sheetViews>
  <sheetFormatPr defaultColWidth="8.796875" defaultRowHeight="23.4" x14ac:dyDescent="0.4"/>
  <cols>
    <col min="1" max="1" width="3.6640625" style="3" customWidth="1"/>
    <col min="2" max="2" width="16.1328125" style="3" customWidth="1"/>
    <col min="3" max="3" width="5.19921875" style="4" customWidth="1"/>
    <col min="4" max="4" width="10.1328125" style="4" customWidth="1"/>
    <col min="5" max="5" width="8.1328125" style="4" bestFit="1" customWidth="1"/>
    <col min="6" max="6" width="10.86328125" style="3" customWidth="1"/>
    <col min="7" max="7" width="9.796875" style="3" customWidth="1"/>
    <col min="8" max="16384" width="8.796875" style="3"/>
  </cols>
  <sheetData>
    <row r="2" spans="2:7" ht="70.2" x14ac:dyDescent="0.4">
      <c r="B2" s="1" t="s">
        <v>10</v>
      </c>
      <c r="C2" s="2" t="s">
        <v>1</v>
      </c>
      <c r="D2" s="2" t="s">
        <v>0</v>
      </c>
      <c r="E2" s="6" t="s">
        <v>19</v>
      </c>
      <c r="F2" s="1" t="s">
        <v>5</v>
      </c>
      <c r="G2" s="1" t="s">
        <v>20</v>
      </c>
    </row>
    <row r="3" spans="2:7" x14ac:dyDescent="0.4">
      <c r="B3" s="3" t="s">
        <v>9</v>
      </c>
      <c r="C3" s="4" t="s">
        <v>4</v>
      </c>
      <c r="D3" s="4" t="s">
        <v>4</v>
      </c>
      <c r="E3" s="5"/>
      <c r="F3" s="3" t="s">
        <v>2</v>
      </c>
      <c r="G3" s="3">
        <f>IF(COUNTA(Table1[[#This Row],[WiFi]:[Projector]])&lt;2,"",CONVERT(_xlfn.TEXTBEFORE(Table1[[#This Row],[Size (feet)]],"x")*_xlfn.TEXTAFTER(Table1[[#This Row],[Size (feet)]],"x"),"ft^2","m^2"))</f>
        <v>34.559930880000003</v>
      </c>
    </row>
    <row r="4" spans="2:7" x14ac:dyDescent="0.4">
      <c r="B4" s="3" t="s">
        <v>11</v>
      </c>
      <c r="C4" s="4" t="s">
        <v>4</v>
      </c>
      <c r="D4" s="4" t="s">
        <v>4</v>
      </c>
      <c r="E4" s="4" t="s">
        <v>4</v>
      </c>
      <c r="F4" s="3" t="s">
        <v>6</v>
      </c>
      <c r="G4" s="3">
        <f>IF(COUNTA(Table1[[#This Row],[WiFi]:[Projector]])&lt;2,"",CONVERT(_xlfn.TEXTBEFORE(Table1[[#This Row],[Size (feet)]],"x")*_xlfn.TEXTAFTER(Table1[[#This Row],[Size (feet)]],"x"),"ft^2","m^2"))</f>
        <v>60.619233600000001</v>
      </c>
    </row>
    <row r="5" spans="2:7" x14ac:dyDescent="0.4">
      <c r="B5" s="3" t="s">
        <v>12</v>
      </c>
      <c r="C5" s="4" t="s">
        <v>4</v>
      </c>
      <c r="E5" s="4" t="s">
        <v>4</v>
      </c>
      <c r="F5" s="3" t="s">
        <v>7</v>
      </c>
      <c r="G5" s="3" t="str">
        <f>IF(COUNTA(Table1[[#This Row],[WiFi]:[Projector]])&lt;2,"",CONVERT(_xlfn.TEXTBEFORE(Table1[[#This Row],[Size (feet)]],"x")*_xlfn.TEXTAFTER(Table1[[#This Row],[Size (feet)]],"x"),"ft^2","m^2"))</f>
        <v/>
      </c>
    </row>
    <row r="6" spans="2:7" x14ac:dyDescent="0.4">
      <c r="B6" s="3" t="s">
        <v>15</v>
      </c>
      <c r="C6" s="4" t="s">
        <v>4</v>
      </c>
      <c r="D6" s="4" t="s">
        <v>4</v>
      </c>
      <c r="F6" s="3" t="s">
        <v>16</v>
      </c>
      <c r="G6" s="3">
        <f>IF(COUNTA(Table1[[#This Row],[WiFi]:[Projector]])&lt;2,"",CONVERT(_xlfn.TEXTBEFORE(Table1[[#This Row],[Size (feet)]],"x")*_xlfn.TEXTAFTER(Table1[[#This Row],[Size (feet)]],"x"),"ft^2","m^2"))</f>
        <v>239.31823104</v>
      </c>
    </row>
    <row r="7" spans="2:7" x14ac:dyDescent="0.4">
      <c r="B7" s="3" t="s">
        <v>13</v>
      </c>
      <c r="D7" s="4" t="s">
        <v>4</v>
      </c>
      <c r="F7" s="3" t="s">
        <v>3</v>
      </c>
      <c r="G7" s="3" t="str">
        <f>IF(COUNTA(Table1[[#This Row],[WiFi]:[Projector]])&lt;2,"",CONVERT(_xlfn.TEXTBEFORE(Table1[[#This Row],[Size (feet)]],"x")*_xlfn.TEXTAFTER(Table1[[#This Row],[Size (feet)]],"x"),"ft^2","m^2"))</f>
        <v/>
      </c>
    </row>
    <row r="8" spans="2:7" x14ac:dyDescent="0.4">
      <c r="B8" s="3" t="s">
        <v>21</v>
      </c>
      <c r="F8" s="3" t="s">
        <v>22</v>
      </c>
      <c r="G8" s="3" t="str">
        <f>IF(COUNTA(Table1[[#This Row],[WiFi]:[Projector]])&lt;2,"",CONVERT(_xlfn.TEXTBEFORE(Table1[[#This Row],[Size (feet)]],"x")*_xlfn.TEXTAFTER(Table1[[#This Row],[Size (feet)]],"x"),"ft^2","m^2"))</f>
        <v/>
      </c>
    </row>
    <row r="9" spans="2:7" x14ac:dyDescent="0.4">
      <c r="B9" s="3" t="s">
        <v>14</v>
      </c>
      <c r="C9" s="4" t="s">
        <v>4</v>
      </c>
      <c r="E9" s="4" t="s">
        <v>4</v>
      </c>
      <c r="F9" s="3" t="s">
        <v>8</v>
      </c>
      <c r="G9" s="3" t="str">
        <f>IF(COUNTA(Table1[[#This Row],[WiFi]:[Projector]])&lt;2,"",CONVERT(_xlfn.TEXTBEFORE(Table1[[#This Row],[Size (feet)]],"x")*_xlfn.TEXTAFTER(Table1[[#This Row],[Size (feet)]],"x"),"ft^2","m^2"))</f>
        <v/>
      </c>
    </row>
    <row r="10" spans="2:7" x14ac:dyDescent="0.4">
      <c r="B10" s="3" t="s">
        <v>17</v>
      </c>
      <c r="C10" s="4" t="s">
        <v>4</v>
      </c>
      <c r="D10" s="4" t="s">
        <v>4</v>
      </c>
      <c r="E10" s="4" t="s">
        <v>4</v>
      </c>
      <c r="F10" s="3" t="s">
        <v>18</v>
      </c>
      <c r="G10" s="3">
        <f>IF(COUNTA(Table1[[#This Row],[WiFi]:[Projector]])&lt;2,"",CONVERT(_xlfn.TEXTBEFORE(Table1[[#This Row],[Size (feet)]],"x")*_xlfn.TEXTAFTER(Table1[[#This Row],[Size (feet)]],"x"),"ft^2","m^2"))</f>
        <v>206.84861856000001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Helper Columns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2023-01-04T03:12:19Z</dcterms:created>
  <dcterms:modified xsi:type="dcterms:W3CDTF">2023-12-01T17:06:10Z</dcterms:modified>
</cp:coreProperties>
</file>