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Excel_Essential_Training/Ex_Files_Excel_EssT_MSFT_365/Exercise Files/"/>
    </mc:Choice>
  </mc:AlternateContent>
  <xr:revisionPtr revIDLastSave="2" documentId="13_ncr:1_{AD0E9E31-1396-44A9-87BC-9553F3528B9A}" xr6:coauthVersionLast="47" xr6:coauthVersionMax="47" xr10:uidLastSave="{A5AE6755-CC05-4056-B98A-E69564F57934}"/>
  <bookViews>
    <workbookView xWindow="-108" yWindow="-108" windowWidth="23256" windowHeight="12456" activeTab="2" xr2:uid="{00000000-000D-0000-FFFF-FFFF00000000}"/>
  </bookViews>
  <sheets>
    <sheet name="PageLayoutSheet" sheetId="17" r:id="rId1"/>
    <sheet name="PageBreakPreviewSheet" sheetId="12" r:id="rId2"/>
    <sheet name="Sales and Profits" sheetId="18" r:id="rId3"/>
    <sheet name="PageSetupSheet" sheetId="15" state="hidden" r:id="rId4"/>
  </sheets>
  <definedNames>
    <definedName name="_xlnm._FilterDatabase" localSheetId="1" hidden="1">PageBreakPreviewSheet!#REF!</definedName>
    <definedName name="_xlnm._FilterDatabase" localSheetId="0" hidden="1">PageLayoutSheet!$A$1:$L$500</definedName>
    <definedName name="_xlnm._FilterDatabase" localSheetId="3" hidden="1">PageSetupSheet!#REF!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_xlnm.Print_Area" localSheetId="0">PageLayoutSheet!$A$1:$J$500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" hidden="1">PageBreakPreviewSheet!#REF!,PageBreakPreviewSheet!#REF!</definedName>
    <definedName name="solver_adj" localSheetId="0" hidden="1">PageLayoutSheet!#REF!,PageLayoutSheet!#REF!</definedName>
    <definedName name="solver_adj" localSheetId="3" hidden="1">PageSetupSheet!#REF!,PageSetupSheet!#REF!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tr" localSheetId="1" hidden="1">100</definedName>
    <definedName name="solver_itr" localSheetId="0" hidden="1">100</definedName>
    <definedName name="solver_itr" localSheetId="3" hidden="1">100</definedName>
    <definedName name="solver_lhs1" localSheetId="1" hidden="1">PageBreakPreviewSheet!#REF!</definedName>
    <definedName name="solver_lhs1" localSheetId="0" hidden="1">PageLayoutSheet!#REF!</definedName>
    <definedName name="solver_lhs1" localSheetId="3" hidden="1">PageSetupSheet!#REF!</definedName>
    <definedName name="solver_lhs2" localSheetId="1" hidden="1">PageBreakPreviewSheet!#REF!</definedName>
    <definedName name="solver_lhs2" localSheetId="0" hidden="1">PageLayoutSheet!#REF!</definedName>
    <definedName name="solver_lhs2" localSheetId="3" hidden="1">PageSetupSheet!#REF!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neg" localSheetId="1" hidden="1">2</definedName>
    <definedName name="solver_neg" localSheetId="0" hidden="1">2</definedName>
    <definedName name="solver_neg" localSheetId="3" hidden="1">2</definedName>
    <definedName name="solver_num" localSheetId="1" hidden="1">2</definedName>
    <definedName name="solver_num" localSheetId="0" hidden="1">2</definedName>
    <definedName name="solver_num" localSheetId="3" hidden="1">2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pt" localSheetId="1" hidden="1">PageBreakPreviewSheet!#REF!</definedName>
    <definedName name="solver_opt" localSheetId="0" hidden="1">PageLayoutSheet!#REF!</definedName>
    <definedName name="solver_opt" localSheetId="3" hidden="1">PageSetupSheet!#REF!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rel1" localSheetId="1" hidden="1">1</definedName>
    <definedName name="solver_rel1" localSheetId="0" hidden="1">1</definedName>
    <definedName name="solver_rel1" localSheetId="3" hidden="1">1</definedName>
    <definedName name="solver_rel2" localSheetId="1" hidden="1">1</definedName>
    <definedName name="solver_rel2" localSheetId="0" hidden="1">1</definedName>
    <definedName name="solver_rel2" localSheetId="3" hidden="1">1</definedName>
    <definedName name="solver_rhs1" localSheetId="1" hidden="1">500</definedName>
    <definedName name="solver_rhs1" localSheetId="0" hidden="1">500</definedName>
    <definedName name="solver_rhs1" localSheetId="3" hidden="1">500</definedName>
    <definedName name="solver_rhs2" localSheetId="1" hidden="1">350</definedName>
    <definedName name="solver_rhs2" localSheetId="0" hidden="1">350</definedName>
    <definedName name="solver_rhs2" localSheetId="3" hidden="1">350</definedName>
    <definedName name="solver_scl" localSheetId="1" hidden="1">2</definedName>
    <definedName name="solver_scl" localSheetId="0" hidden="1">2</definedName>
    <definedName name="solver_scl" localSheetId="3" hidden="1">2</definedName>
    <definedName name="solver_sho" localSheetId="1" hidden="1">1</definedName>
    <definedName name="solver_sho" localSheetId="0" hidden="1">1</definedName>
    <definedName name="solver_sho" localSheetId="3" hidden="1">1</definedName>
    <definedName name="solver_tim" localSheetId="1" hidden="1">100</definedName>
    <definedName name="solver_tim" localSheetId="0" hidden="1">100</definedName>
    <definedName name="solver_tim" localSheetId="3" hidden="1">100</definedName>
    <definedName name="solver_tol" localSheetId="1" hidden="1">0.05</definedName>
    <definedName name="solver_tol" localSheetId="0" hidden="1">0.05</definedName>
    <definedName name="solver_tol" localSheetId="3" hidden="1">0.05</definedName>
    <definedName name="solver_typ" localSheetId="1" hidden="1">3</definedName>
    <definedName name="solver_typ" localSheetId="0" hidden="1">3</definedName>
    <definedName name="solver_typ" localSheetId="3" hidden="1">3</definedName>
    <definedName name="solver_val" localSheetId="1" hidden="1">500</definedName>
    <definedName name="solver_val" localSheetId="0" hidden="1">500</definedName>
    <definedName name="solver_val" localSheetId="3" hidden="1">500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3" i="12" l="1"/>
  <c r="F263" i="12"/>
  <c r="I173" i="12"/>
  <c r="F173" i="12"/>
  <c r="I332" i="12"/>
  <c r="F332" i="12"/>
  <c r="I196" i="12"/>
  <c r="F196" i="12"/>
  <c r="I396" i="12"/>
  <c r="F396" i="12"/>
  <c r="I62" i="12"/>
  <c r="F62" i="12"/>
  <c r="I358" i="12"/>
  <c r="F358" i="12"/>
  <c r="I338" i="12"/>
  <c r="F338" i="12"/>
  <c r="I207" i="12"/>
  <c r="F207" i="12"/>
  <c r="I74" i="12"/>
  <c r="F74" i="12"/>
  <c r="I149" i="12"/>
  <c r="F149" i="12"/>
  <c r="I218" i="12"/>
  <c r="F218" i="12"/>
  <c r="I459" i="12"/>
  <c r="F459" i="12"/>
  <c r="I231" i="12"/>
  <c r="F231" i="12"/>
  <c r="I348" i="12"/>
  <c r="F348" i="12"/>
  <c r="I472" i="12"/>
  <c r="F472" i="12"/>
  <c r="I130" i="12"/>
  <c r="F130" i="12"/>
  <c r="I353" i="12"/>
  <c r="F353" i="12"/>
  <c r="I267" i="12"/>
  <c r="F267" i="12"/>
  <c r="I209" i="12"/>
  <c r="F209" i="12"/>
  <c r="I89" i="12"/>
  <c r="F89" i="12"/>
  <c r="I466" i="12"/>
  <c r="F466" i="12"/>
  <c r="I121" i="12"/>
  <c r="F121" i="12"/>
  <c r="I222" i="12"/>
  <c r="F222" i="12"/>
  <c r="I452" i="12"/>
  <c r="F452" i="12"/>
  <c r="I205" i="12"/>
  <c r="F205" i="12"/>
  <c r="I48" i="12"/>
  <c r="F48" i="12"/>
  <c r="I235" i="12"/>
  <c r="F235" i="12"/>
  <c r="I349" i="12"/>
  <c r="F349" i="12"/>
  <c r="I65" i="12"/>
  <c r="F65" i="12"/>
  <c r="I342" i="12"/>
  <c r="F342" i="12"/>
  <c r="I373" i="12"/>
  <c r="F373" i="12"/>
  <c r="I470" i="12"/>
  <c r="F470" i="12"/>
  <c r="I79" i="12"/>
  <c r="F79" i="12"/>
  <c r="I102" i="12"/>
  <c r="F102" i="12"/>
  <c r="I415" i="12"/>
  <c r="F415" i="12"/>
  <c r="I357" i="12"/>
  <c r="F357" i="12"/>
  <c r="I152" i="12"/>
  <c r="F152" i="12"/>
  <c r="I365" i="12"/>
  <c r="F365" i="12"/>
  <c r="I150" i="12"/>
  <c r="F150" i="12"/>
  <c r="I299" i="12"/>
  <c r="F299" i="12"/>
  <c r="I174" i="12"/>
  <c r="F174" i="12"/>
  <c r="I404" i="12"/>
  <c r="F404" i="12"/>
  <c r="I92" i="12"/>
  <c r="F92" i="12"/>
  <c r="I195" i="12"/>
  <c r="F195" i="12"/>
  <c r="I309" i="12"/>
  <c r="F309" i="12"/>
  <c r="I296" i="12"/>
  <c r="F296" i="12"/>
  <c r="I221" i="12"/>
  <c r="F221" i="12"/>
  <c r="I270" i="12"/>
  <c r="F270" i="12"/>
  <c r="I431" i="12"/>
  <c r="F431" i="12"/>
  <c r="I350" i="12"/>
  <c r="F350" i="12"/>
  <c r="I356" i="12"/>
  <c r="F356" i="12"/>
  <c r="I60" i="12"/>
  <c r="F60" i="12"/>
  <c r="I51" i="12"/>
  <c r="F51" i="12"/>
  <c r="I145" i="12"/>
  <c r="F145" i="12"/>
  <c r="I229" i="12"/>
  <c r="F229" i="12"/>
  <c r="I15" i="12"/>
  <c r="F15" i="12"/>
  <c r="I410" i="12"/>
  <c r="F410" i="12"/>
  <c r="I335" i="12"/>
  <c r="F335" i="12"/>
  <c r="I251" i="12"/>
  <c r="F251" i="12"/>
  <c r="I35" i="12"/>
  <c r="F35" i="12"/>
  <c r="I414" i="12"/>
  <c r="F414" i="12"/>
  <c r="I366" i="12"/>
  <c r="F366" i="12"/>
  <c r="I180" i="12"/>
  <c r="F180" i="12"/>
  <c r="I303" i="12"/>
  <c r="F303" i="12"/>
  <c r="I306" i="12"/>
  <c r="F306" i="12"/>
  <c r="I238" i="12"/>
  <c r="F238" i="12"/>
  <c r="I483" i="12"/>
  <c r="F483" i="12"/>
  <c r="I256" i="12"/>
  <c r="F256" i="12"/>
  <c r="I272" i="12"/>
  <c r="F272" i="12"/>
  <c r="I53" i="12"/>
  <c r="F53" i="12"/>
  <c r="I334" i="12"/>
  <c r="F334" i="12"/>
  <c r="I12" i="12"/>
  <c r="F12" i="12"/>
  <c r="I208" i="12"/>
  <c r="F208" i="12"/>
  <c r="I345" i="12"/>
  <c r="F345" i="12"/>
  <c r="I368" i="12"/>
  <c r="F368" i="12"/>
  <c r="I312" i="12"/>
  <c r="F312" i="12"/>
  <c r="I83" i="12"/>
  <c r="F83" i="12"/>
  <c r="I419" i="12"/>
  <c r="F419" i="12"/>
  <c r="I16" i="12"/>
  <c r="F16" i="12"/>
  <c r="I215" i="12"/>
  <c r="F215" i="12"/>
  <c r="I81" i="12"/>
  <c r="F81" i="12"/>
  <c r="I132" i="12"/>
  <c r="F132" i="12"/>
  <c r="I259" i="12"/>
  <c r="F259" i="12"/>
  <c r="I337" i="12"/>
  <c r="F337" i="12"/>
  <c r="I11" i="12"/>
  <c r="F11" i="12"/>
  <c r="I29" i="12"/>
  <c r="F29" i="12"/>
  <c r="I462" i="12"/>
  <c r="F462" i="12"/>
  <c r="I427" i="12"/>
  <c r="F427" i="12"/>
  <c r="I443" i="12"/>
  <c r="F443" i="12"/>
  <c r="I444" i="12"/>
  <c r="F444" i="12"/>
  <c r="I236" i="12"/>
  <c r="F236" i="12"/>
  <c r="I385" i="12"/>
  <c r="F385" i="12"/>
  <c r="I131" i="12"/>
  <c r="F131" i="12"/>
  <c r="I477" i="12"/>
  <c r="F477" i="12"/>
  <c r="I190" i="12"/>
  <c r="F190" i="12"/>
  <c r="I407" i="12"/>
  <c r="F407" i="12"/>
  <c r="I167" i="12"/>
  <c r="F167" i="12"/>
  <c r="I154" i="12"/>
  <c r="F154" i="12"/>
  <c r="I416" i="12"/>
  <c r="F416" i="12"/>
  <c r="I328" i="12"/>
  <c r="F328" i="12"/>
  <c r="I281" i="12"/>
  <c r="F281" i="12"/>
  <c r="I5" i="12"/>
  <c r="F5" i="12"/>
  <c r="I399" i="12"/>
  <c r="F399" i="12"/>
  <c r="I138" i="12"/>
  <c r="F138" i="12"/>
  <c r="I194" i="12"/>
  <c r="F194" i="12"/>
  <c r="I6" i="12"/>
  <c r="F6" i="12"/>
  <c r="I22" i="12"/>
  <c r="F22" i="12"/>
  <c r="I307" i="12"/>
  <c r="F307" i="12"/>
  <c r="I314" i="12"/>
  <c r="F314" i="12"/>
  <c r="I428" i="12"/>
  <c r="F428" i="12"/>
  <c r="I295" i="12"/>
  <c r="F295" i="12"/>
  <c r="I158" i="12"/>
  <c r="F158" i="12"/>
  <c r="I85" i="12"/>
  <c r="F85" i="12"/>
  <c r="I327" i="12"/>
  <c r="F327" i="12"/>
  <c r="I421" i="12"/>
  <c r="F421" i="12"/>
  <c r="I58" i="12"/>
  <c r="F58" i="12"/>
  <c r="I220" i="12"/>
  <c r="F220" i="12"/>
  <c r="I362" i="12"/>
  <c r="F362" i="12"/>
  <c r="I449" i="12"/>
  <c r="F449" i="12"/>
  <c r="I47" i="12"/>
  <c r="F47" i="12"/>
  <c r="I465" i="12"/>
  <c r="F465" i="12"/>
  <c r="I116" i="12"/>
  <c r="F116" i="12"/>
  <c r="I409" i="12"/>
  <c r="F409" i="12"/>
  <c r="I487" i="12"/>
  <c r="F487" i="12"/>
  <c r="I46" i="12"/>
  <c r="F46" i="12"/>
  <c r="I376" i="12"/>
  <c r="F376" i="12"/>
  <c r="I308" i="12"/>
  <c r="F308" i="12"/>
  <c r="I187" i="12"/>
  <c r="F187" i="12"/>
  <c r="I319" i="12"/>
  <c r="F319" i="12"/>
  <c r="I360" i="12"/>
  <c r="F360" i="12"/>
  <c r="I469" i="12"/>
  <c r="F469" i="12"/>
  <c r="I457" i="12"/>
  <c r="F457" i="12"/>
  <c r="I329" i="12"/>
  <c r="F329" i="12"/>
  <c r="I492" i="12"/>
  <c r="F492" i="12"/>
  <c r="I57" i="12"/>
  <c r="F57" i="12"/>
  <c r="I86" i="12"/>
  <c r="F86" i="12"/>
  <c r="I479" i="12"/>
  <c r="F479" i="12"/>
  <c r="I247" i="12"/>
  <c r="F247" i="12"/>
  <c r="I21" i="12"/>
  <c r="F21" i="12"/>
  <c r="I437" i="12"/>
  <c r="F437" i="12"/>
  <c r="I293" i="12"/>
  <c r="F293" i="12"/>
  <c r="I117" i="12"/>
  <c r="F117" i="12"/>
  <c r="I90" i="12"/>
  <c r="F90" i="12"/>
  <c r="I420" i="12"/>
  <c r="F420" i="12"/>
  <c r="I76" i="12"/>
  <c r="F76" i="12"/>
  <c r="I315" i="12"/>
  <c r="F315" i="12"/>
  <c r="I127" i="12"/>
  <c r="F127" i="12"/>
  <c r="I31" i="12"/>
  <c r="F31" i="12"/>
  <c r="I18" i="12"/>
  <c r="F18" i="12"/>
  <c r="I161" i="12"/>
  <c r="F161" i="12"/>
  <c r="I82" i="12"/>
  <c r="F82" i="12"/>
  <c r="I310" i="12"/>
  <c r="F310" i="12"/>
  <c r="I179" i="12"/>
  <c r="F179" i="12"/>
  <c r="I300" i="12"/>
  <c r="F300" i="12"/>
  <c r="I38" i="12"/>
  <c r="F38" i="12"/>
  <c r="I266" i="12"/>
  <c r="F266" i="12"/>
  <c r="I202" i="12"/>
  <c r="F202" i="12"/>
  <c r="I185" i="12"/>
  <c r="F185" i="12"/>
  <c r="I381" i="12"/>
  <c r="F381" i="12"/>
  <c r="I324" i="12"/>
  <c r="F324" i="12"/>
  <c r="I290" i="12"/>
  <c r="F290" i="12"/>
  <c r="I382" i="12"/>
  <c r="F382" i="12"/>
  <c r="I157" i="12"/>
  <c r="F157" i="12"/>
  <c r="I488" i="12"/>
  <c r="F488" i="12"/>
  <c r="I34" i="12"/>
  <c r="F34" i="12"/>
  <c r="I371" i="12"/>
  <c r="F371" i="12"/>
  <c r="I284" i="12"/>
  <c r="F284" i="12"/>
  <c r="I403" i="12"/>
  <c r="F403" i="12"/>
  <c r="I19" i="12"/>
  <c r="F19" i="12"/>
  <c r="I66" i="12"/>
  <c r="F66" i="12"/>
  <c r="I41" i="12"/>
  <c r="F41" i="12"/>
  <c r="I374" i="12"/>
  <c r="F374" i="12"/>
  <c r="I369" i="12"/>
  <c r="F369" i="12"/>
  <c r="I244" i="12"/>
  <c r="F244" i="12"/>
  <c r="I440" i="12"/>
  <c r="F440" i="12"/>
  <c r="I394" i="12"/>
  <c r="F394" i="12"/>
  <c r="I84" i="12"/>
  <c r="F84" i="12"/>
  <c r="I49" i="12"/>
  <c r="F49" i="12"/>
  <c r="I340" i="12"/>
  <c r="F340" i="12"/>
  <c r="I262" i="12"/>
  <c r="F262" i="12"/>
  <c r="I346" i="12"/>
  <c r="F346" i="12"/>
  <c r="I286" i="12"/>
  <c r="F286" i="12"/>
  <c r="I201" i="12"/>
  <c r="F201" i="12"/>
  <c r="I436" i="12"/>
  <c r="F436" i="12"/>
  <c r="I326" i="12"/>
  <c r="F326" i="12"/>
  <c r="I294" i="12"/>
  <c r="F294" i="12"/>
  <c r="I269" i="12"/>
  <c r="F269" i="12"/>
  <c r="I10" i="12"/>
  <c r="F10" i="12"/>
  <c r="I197" i="12"/>
  <c r="F197" i="12"/>
  <c r="I52" i="12"/>
  <c r="F52" i="12"/>
  <c r="I87" i="12"/>
  <c r="F87" i="12"/>
  <c r="I412" i="12"/>
  <c r="F412" i="12"/>
  <c r="I491" i="12"/>
  <c r="F491" i="12"/>
  <c r="I434" i="12"/>
  <c r="F434" i="12"/>
  <c r="I401" i="12"/>
  <c r="F401" i="12"/>
  <c r="I24" i="12"/>
  <c r="F24" i="12"/>
  <c r="I224" i="12"/>
  <c r="F224" i="12"/>
  <c r="I388" i="12"/>
  <c r="F388" i="12"/>
  <c r="I413" i="12"/>
  <c r="F413" i="12"/>
  <c r="I292" i="12"/>
  <c r="F292" i="12"/>
  <c r="I14" i="12"/>
  <c r="F14" i="12"/>
  <c r="I242" i="12"/>
  <c r="F242" i="12"/>
  <c r="I228" i="12"/>
  <c r="F228" i="12"/>
  <c r="I136" i="12"/>
  <c r="F136" i="12"/>
  <c r="I211" i="12"/>
  <c r="F211" i="12"/>
  <c r="I424" i="12"/>
  <c r="F424" i="12"/>
  <c r="I210" i="12"/>
  <c r="F210" i="12"/>
  <c r="I139" i="12"/>
  <c r="F139" i="12"/>
  <c r="I55" i="12"/>
  <c r="F55" i="12"/>
  <c r="I39" i="12"/>
  <c r="F39" i="12"/>
  <c r="I271" i="12"/>
  <c r="F271" i="12"/>
  <c r="I250" i="12"/>
  <c r="F250" i="12"/>
  <c r="I451" i="12"/>
  <c r="F451" i="12"/>
  <c r="I227" i="12"/>
  <c r="F227" i="12"/>
  <c r="I17" i="12"/>
  <c r="F17" i="12"/>
  <c r="I305" i="12"/>
  <c r="F305" i="12"/>
  <c r="I476" i="12"/>
  <c r="F476" i="12"/>
  <c r="I370" i="12"/>
  <c r="F370" i="12"/>
  <c r="I494" i="12"/>
  <c r="F494" i="12"/>
  <c r="I122" i="12"/>
  <c r="F122" i="12"/>
  <c r="I261" i="12"/>
  <c r="F261" i="12"/>
  <c r="I446" i="12"/>
  <c r="F446" i="12"/>
  <c r="I61" i="12"/>
  <c r="F61" i="12"/>
  <c r="I268" i="12"/>
  <c r="F268" i="12"/>
  <c r="I77" i="12"/>
  <c r="F77" i="12"/>
  <c r="I287" i="12"/>
  <c r="F287" i="12"/>
  <c r="I80" i="12"/>
  <c r="F80" i="12"/>
  <c r="I59" i="12"/>
  <c r="F59" i="12"/>
  <c r="I264" i="12"/>
  <c r="F264" i="12"/>
  <c r="I104" i="12"/>
  <c r="F104" i="12"/>
  <c r="I32" i="12"/>
  <c r="F32" i="12"/>
  <c r="I160" i="12"/>
  <c r="F160" i="12"/>
  <c r="I40" i="12"/>
  <c r="F40" i="12"/>
  <c r="I460" i="12"/>
  <c r="F460" i="12"/>
  <c r="I177" i="12"/>
  <c r="F177" i="12"/>
  <c r="I289" i="12"/>
  <c r="F289" i="12"/>
  <c r="I95" i="12"/>
  <c r="F95" i="12"/>
  <c r="I480" i="12"/>
  <c r="F480" i="12"/>
  <c r="I26" i="12"/>
  <c r="F26" i="12"/>
  <c r="I429" i="12"/>
  <c r="F429" i="12"/>
  <c r="I23" i="12"/>
  <c r="F23" i="12"/>
  <c r="I4" i="12"/>
  <c r="F4" i="12"/>
  <c r="I325" i="12"/>
  <c r="F325" i="12"/>
  <c r="I276" i="12"/>
  <c r="F276" i="12"/>
  <c r="I422" i="12"/>
  <c r="F422" i="12"/>
  <c r="I189" i="12"/>
  <c r="F189" i="12"/>
  <c r="I101" i="12"/>
  <c r="F101" i="12"/>
  <c r="I397" i="12"/>
  <c r="F397" i="12"/>
  <c r="I379" i="12"/>
  <c r="F379" i="12"/>
  <c r="I391" i="12"/>
  <c r="F391" i="12"/>
  <c r="I430" i="12"/>
  <c r="F430" i="12"/>
  <c r="I278" i="12"/>
  <c r="F278" i="12"/>
  <c r="I169" i="12"/>
  <c r="F169" i="12"/>
  <c r="I141" i="12"/>
  <c r="F141" i="12"/>
  <c r="I3" i="12"/>
  <c r="F3" i="12"/>
  <c r="I20" i="12"/>
  <c r="F20" i="12"/>
  <c r="I455" i="12"/>
  <c r="F455" i="12"/>
  <c r="I240" i="12"/>
  <c r="F240" i="12"/>
  <c r="I151" i="12"/>
  <c r="F151" i="12"/>
  <c r="I111" i="12"/>
  <c r="F111" i="12"/>
  <c r="I8" i="12"/>
  <c r="F8" i="12"/>
  <c r="I417" i="12"/>
  <c r="F417" i="12"/>
  <c r="I473" i="12"/>
  <c r="F473" i="12"/>
  <c r="I333" i="12"/>
  <c r="F333" i="12"/>
  <c r="I322" i="12"/>
  <c r="F322" i="12"/>
  <c r="I246" i="12"/>
  <c r="F246" i="12"/>
  <c r="I343" i="12"/>
  <c r="F343" i="12"/>
  <c r="I234" i="12"/>
  <c r="F234" i="12"/>
  <c r="I212" i="12"/>
  <c r="F212" i="12"/>
  <c r="I441" i="12"/>
  <c r="F441" i="12"/>
  <c r="I27" i="12"/>
  <c r="F27" i="12"/>
  <c r="I103" i="12"/>
  <c r="F103" i="12"/>
  <c r="I188" i="12"/>
  <c r="F188" i="12"/>
  <c r="I119" i="12"/>
  <c r="F119" i="12"/>
  <c r="I418" i="12"/>
  <c r="F418" i="12"/>
  <c r="I78" i="12"/>
  <c r="F78" i="12"/>
  <c r="I331" i="12"/>
  <c r="F331" i="12"/>
  <c r="I402" i="12"/>
  <c r="F402" i="12"/>
  <c r="I475" i="12"/>
  <c r="F475" i="12"/>
  <c r="I464" i="12"/>
  <c r="F464" i="12"/>
  <c r="I320" i="12"/>
  <c r="F320" i="12"/>
  <c r="I411" i="12"/>
  <c r="F411" i="12"/>
  <c r="I339" i="12"/>
  <c r="F339" i="12"/>
  <c r="I372" i="12"/>
  <c r="F372" i="12"/>
  <c r="I241" i="12"/>
  <c r="F241" i="12"/>
  <c r="I44" i="12"/>
  <c r="F44" i="12"/>
  <c r="I54" i="12"/>
  <c r="F54" i="12"/>
  <c r="I254" i="12"/>
  <c r="F254" i="12"/>
  <c r="I186" i="12"/>
  <c r="F186" i="12"/>
  <c r="I474" i="12"/>
  <c r="F474" i="12"/>
  <c r="I283" i="12"/>
  <c r="F283" i="12"/>
  <c r="I383" i="12"/>
  <c r="F383" i="12"/>
  <c r="I496" i="12"/>
  <c r="F496" i="12"/>
  <c r="I153" i="12"/>
  <c r="F153" i="12"/>
  <c r="I143" i="12"/>
  <c r="F143" i="12"/>
  <c r="I386" i="12"/>
  <c r="F386" i="12"/>
  <c r="I147" i="12"/>
  <c r="F147" i="12"/>
  <c r="I94" i="12"/>
  <c r="F94" i="12"/>
  <c r="I302" i="12"/>
  <c r="F302" i="12"/>
  <c r="I398" i="12"/>
  <c r="F398" i="12"/>
  <c r="I245" i="12"/>
  <c r="F245" i="12"/>
  <c r="I175" i="12"/>
  <c r="F175" i="12"/>
  <c r="I243" i="12"/>
  <c r="F243" i="12"/>
  <c r="I387" i="12"/>
  <c r="F387" i="12"/>
  <c r="I100" i="12"/>
  <c r="F100" i="12"/>
  <c r="I393" i="12"/>
  <c r="F393" i="12"/>
  <c r="I172" i="12"/>
  <c r="F172" i="12"/>
  <c r="I203" i="12"/>
  <c r="F203" i="12"/>
  <c r="I91" i="12"/>
  <c r="F91" i="12"/>
  <c r="I482" i="12"/>
  <c r="F482" i="12"/>
  <c r="I395" i="12"/>
  <c r="F395" i="12"/>
  <c r="I233" i="12"/>
  <c r="F233" i="12"/>
  <c r="I155" i="12"/>
  <c r="F155" i="12"/>
  <c r="I214" i="12"/>
  <c r="F214" i="12"/>
  <c r="I277" i="12"/>
  <c r="F277" i="12"/>
  <c r="I435" i="12"/>
  <c r="F435" i="12"/>
  <c r="I113" i="12"/>
  <c r="F113" i="12"/>
  <c r="I93" i="12"/>
  <c r="F93" i="12"/>
  <c r="I274" i="12"/>
  <c r="F274" i="12"/>
  <c r="I375" i="12"/>
  <c r="F375" i="12"/>
  <c r="I193" i="12"/>
  <c r="F193" i="12"/>
  <c r="I352" i="12"/>
  <c r="F352" i="12"/>
  <c r="I181" i="12"/>
  <c r="F181" i="12"/>
  <c r="I36" i="12"/>
  <c r="F36" i="12"/>
  <c r="I442" i="12"/>
  <c r="F442" i="12"/>
  <c r="I260" i="12"/>
  <c r="F260" i="12"/>
  <c r="I426" i="12"/>
  <c r="F426" i="12"/>
  <c r="I380" i="12"/>
  <c r="F380" i="12"/>
  <c r="I461" i="12"/>
  <c r="F461" i="12"/>
  <c r="I323" i="12"/>
  <c r="F323" i="12"/>
  <c r="I467" i="12"/>
  <c r="F467" i="12"/>
  <c r="I219" i="12"/>
  <c r="F219" i="12"/>
  <c r="I344" i="12"/>
  <c r="F344" i="12"/>
  <c r="I232" i="12"/>
  <c r="F232" i="12"/>
  <c r="I137" i="12"/>
  <c r="F137" i="12"/>
  <c r="I106" i="12"/>
  <c r="F106" i="12"/>
  <c r="I176" i="12"/>
  <c r="F176" i="12"/>
  <c r="I2" i="12"/>
  <c r="F2" i="12"/>
  <c r="I336" i="12"/>
  <c r="F336" i="12"/>
  <c r="I291" i="12"/>
  <c r="F291" i="12"/>
  <c r="I248" i="12"/>
  <c r="F248" i="12"/>
  <c r="I120" i="12"/>
  <c r="F120" i="12"/>
  <c r="I64" i="12"/>
  <c r="F64" i="12"/>
  <c r="I144" i="12"/>
  <c r="F144" i="12"/>
  <c r="I192" i="12"/>
  <c r="F192" i="12"/>
  <c r="I351" i="12"/>
  <c r="F351" i="12"/>
  <c r="I490" i="12"/>
  <c r="F490" i="12"/>
  <c r="I237" i="12"/>
  <c r="F237" i="12"/>
  <c r="I112" i="12"/>
  <c r="F112" i="12"/>
  <c r="I468" i="12"/>
  <c r="F468" i="12"/>
  <c r="I392" i="12"/>
  <c r="F392" i="12"/>
  <c r="I500" i="12"/>
  <c r="F500" i="12"/>
  <c r="I486" i="12"/>
  <c r="F486" i="12"/>
  <c r="I285" i="12"/>
  <c r="F285" i="12"/>
  <c r="I42" i="12"/>
  <c r="F42" i="12"/>
  <c r="I43" i="12"/>
  <c r="F43" i="12"/>
  <c r="I67" i="12"/>
  <c r="F67" i="12"/>
  <c r="I347" i="12"/>
  <c r="F347" i="12"/>
  <c r="I170" i="12"/>
  <c r="F170" i="12"/>
  <c r="I206" i="12"/>
  <c r="F206" i="12"/>
  <c r="I191" i="12"/>
  <c r="F191" i="12"/>
  <c r="I13" i="12"/>
  <c r="F13" i="12"/>
  <c r="I71" i="12"/>
  <c r="F71" i="12"/>
  <c r="I88" i="12"/>
  <c r="F88" i="12"/>
  <c r="I239" i="12"/>
  <c r="F239" i="12"/>
  <c r="I405" i="12"/>
  <c r="F405" i="12"/>
  <c r="I33" i="12"/>
  <c r="F33" i="12"/>
  <c r="I50" i="12"/>
  <c r="F50" i="12"/>
  <c r="I456" i="12"/>
  <c r="F456" i="12"/>
  <c r="I297" i="12"/>
  <c r="F297" i="12"/>
  <c r="I258" i="12"/>
  <c r="F258" i="12"/>
  <c r="I484" i="12"/>
  <c r="F484" i="12"/>
  <c r="I313" i="12"/>
  <c r="F313" i="12"/>
  <c r="I288" i="12"/>
  <c r="F288" i="12"/>
  <c r="I168" i="12"/>
  <c r="F168" i="12"/>
  <c r="I129" i="12"/>
  <c r="F129" i="12"/>
  <c r="I126" i="12"/>
  <c r="F126" i="12"/>
  <c r="I123" i="12"/>
  <c r="F123" i="12"/>
  <c r="I497" i="12"/>
  <c r="F497" i="12"/>
  <c r="I142" i="12"/>
  <c r="F142" i="12"/>
  <c r="I489" i="12"/>
  <c r="F489" i="12"/>
  <c r="I275" i="12"/>
  <c r="F275" i="12"/>
  <c r="I498" i="12"/>
  <c r="F498" i="12"/>
  <c r="I213" i="12"/>
  <c r="F213" i="12"/>
  <c r="I166" i="12"/>
  <c r="F166" i="12"/>
  <c r="I204" i="12"/>
  <c r="F204" i="12"/>
  <c r="I450" i="12"/>
  <c r="F450" i="12"/>
  <c r="I304" i="12"/>
  <c r="F304" i="12"/>
  <c r="I72" i="12"/>
  <c r="F72" i="12"/>
  <c r="I253" i="12"/>
  <c r="F253" i="12"/>
  <c r="I135" i="12"/>
  <c r="F135" i="12"/>
  <c r="I226" i="12"/>
  <c r="F226" i="12"/>
  <c r="I495" i="12"/>
  <c r="F495" i="12"/>
  <c r="I25" i="12"/>
  <c r="F25" i="12"/>
  <c r="I217" i="12"/>
  <c r="F217" i="12"/>
  <c r="I37" i="12"/>
  <c r="F37" i="12"/>
  <c r="I118" i="12"/>
  <c r="F118" i="12"/>
  <c r="I439" i="12"/>
  <c r="F439" i="12"/>
  <c r="I97" i="12"/>
  <c r="F97" i="12"/>
  <c r="I98" i="12"/>
  <c r="F98" i="12"/>
  <c r="I453" i="12"/>
  <c r="F453" i="12"/>
  <c r="I359" i="12"/>
  <c r="F359" i="12"/>
  <c r="I63" i="12"/>
  <c r="F63" i="12"/>
  <c r="I377" i="12"/>
  <c r="F377" i="12"/>
  <c r="I99" i="12"/>
  <c r="F99" i="12"/>
  <c r="I163" i="12"/>
  <c r="F163" i="12"/>
  <c r="I321" i="12"/>
  <c r="F321" i="12"/>
  <c r="I162" i="12"/>
  <c r="F162" i="12"/>
  <c r="I485" i="12"/>
  <c r="F485" i="12"/>
  <c r="I257" i="12"/>
  <c r="F257" i="12"/>
  <c r="I265" i="12"/>
  <c r="F265" i="12"/>
  <c r="I279" i="12"/>
  <c r="F279" i="12"/>
  <c r="I463" i="12"/>
  <c r="F463" i="12"/>
  <c r="I454" i="12"/>
  <c r="F454" i="12"/>
  <c r="I364" i="12"/>
  <c r="F364" i="12"/>
  <c r="I133" i="12"/>
  <c r="F133" i="12"/>
  <c r="I389" i="12"/>
  <c r="F389" i="12"/>
  <c r="I140" i="12"/>
  <c r="F140" i="12"/>
  <c r="I249" i="12"/>
  <c r="F249" i="12"/>
  <c r="I425" i="12"/>
  <c r="F425" i="12"/>
  <c r="I45" i="12"/>
  <c r="F45" i="12"/>
  <c r="I28" i="12"/>
  <c r="F28" i="12"/>
  <c r="I114" i="12"/>
  <c r="F114" i="12"/>
  <c r="I390" i="12"/>
  <c r="F390" i="12"/>
  <c r="I184" i="12"/>
  <c r="F184" i="12"/>
  <c r="I499" i="12"/>
  <c r="F499" i="12"/>
  <c r="I171" i="12"/>
  <c r="F171" i="12"/>
  <c r="I69" i="12"/>
  <c r="F69" i="12"/>
  <c r="I165" i="12"/>
  <c r="F165" i="12"/>
  <c r="I73" i="12"/>
  <c r="F73" i="12"/>
  <c r="I378" i="12"/>
  <c r="F378" i="12"/>
  <c r="I216" i="12"/>
  <c r="F216" i="12"/>
  <c r="I200" i="12"/>
  <c r="F200" i="12"/>
  <c r="I423" i="12"/>
  <c r="F423" i="12"/>
  <c r="I164" i="12"/>
  <c r="F164" i="12"/>
  <c r="I223" i="12"/>
  <c r="F223" i="12"/>
  <c r="I341" i="12"/>
  <c r="F341" i="12"/>
  <c r="I445" i="12"/>
  <c r="F445" i="12"/>
  <c r="I199" i="12"/>
  <c r="F199" i="12"/>
  <c r="I354" i="12"/>
  <c r="F354" i="12"/>
  <c r="I318" i="12"/>
  <c r="F318" i="12"/>
  <c r="I298" i="12"/>
  <c r="F298" i="12"/>
  <c r="I225" i="12"/>
  <c r="F225" i="12"/>
  <c r="I301" i="12"/>
  <c r="F301" i="12"/>
  <c r="I108" i="12"/>
  <c r="F108" i="12"/>
  <c r="I447" i="12"/>
  <c r="F447" i="12"/>
  <c r="I330" i="12"/>
  <c r="F330" i="12"/>
  <c r="I363" i="12"/>
  <c r="F363" i="12"/>
  <c r="I68" i="12"/>
  <c r="F68" i="12"/>
  <c r="I400" i="12"/>
  <c r="F400" i="12"/>
  <c r="I75" i="12"/>
  <c r="F75" i="12"/>
  <c r="I128" i="12"/>
  <c r="F128" i="12"/>
  <c r="I109" i="12"/>
  <c r="F109" i="12"/>
  <c r="I384" i="12"/>
  <c r="F384" i="12"/>
  <c r="I255" i="12"/>
  <c r="F255" i="12"/>
  <c r="I110" i="12"/>
  <c r="F110" i="12"/>
  <c r="I156" i="12"/>
  <c r="F156" i="12"/>
  <c r="I178" i="12"/>
  <c r="F178" i="12"/>
  <c r="I493" i="12"/>
  <c r="F493" i="12"/>
  <c r="I96" i="12"/>
  <c r="F96" i="12"/>
  <c r="I471" i="12"/>
  <c r="F471" i="12"/>
  <c r="I105" i="12"/>
  <c r="F105" i="12"/>
  <c r="I115" i="12"/>
  <c r="F115" i="12"/>
  <c r="I367" i="12"/>
  <c r="F367" i="12"/>
  <c r="I30" i="12"/>
  <c r="F30" i="12"/>
  <c r="I448" i="12"/>
  <c r="F448" i="12"/>
  <c r="I408" i="12"/>
  <c r="F408" i="12"/>
  <c r="I148" i="12"/>
  <c r="F148" i="12"/>
  <c r="I406" i="12"/>
  <c r="F406" i="12"/>
  <c r="I273" i="12"/>
  <c r="F273" i="12"/>
  <c r="I433" i="12"/>
  <c r="F433" i="12"/>
  <c r="I481" i="12"/>
  <c r="F481" i="12"/>
  <c r="I7" i="12"/>
  <c r="F7" i="12"/>
  <c r="I134" i="12"/>
  <c r="F134" i="12"/>
  <c r="I317" i="12"/>
  <c r="F317" i="12"/>
  <c r="I438" i="12"/>
  <c r="F438" i="12"/>
  <c r="I316" i="12"/>
  <c r="F316" i="12"/>
  <c r="I70" i="12"/>
  <c r="F70" i="12"/>
  <c r="I146" i="12"/>
  <c r="F146" i="12"/>
  <c r="I311" i="12"/>
  <c r="F311" i="12"/>
  <c r="I458" i="12"/>
  <c r="F458" i="12"/>
  <c r="I107" i="12"/>
  <c r="F107" i="12"/>
  <c r="I282" i="12"/>
  <c r="F282" i="12"/>
  <c r="I432" i="12"/>
  <c r="F432" i="12"/>
  <c r="I355" i="12"/>
  <c r="F355" i="12"/>
  <c r="I478" i="12"/>
  <c r="F478" i="12"/>
  <c r="I125" i="12"/>
  <c r="F125" i="12"/>
  <c r="I252" i="12"/>
  <c r="F252" i="12"/>
  <c r="I56" i="12"/>
  <c r="F56" i="12"/>
  <c r="I280" i="12"/>
  <c r="F280" i="12"/>
  <c r="I159" i="12"/>
  <c r="F159" i="12"/>
  <c r="I182" i="12"/>
  <c r="F182" i="12"/>
  <c r="I124" i="12"/>
  <c r="F124" i="12"/>
  <c r="I361" i="12"/>
  <c r="F361" i="12"/>
  <c r="I230" i="12"/>
  <c r="F230" i="12"/>
  <c r="I9" i="12"/>
  <c r="F9" i="12"/>
  <c r="I198" i="12"/>
  <c r="F198" i="12"/>
  <c r="I183" i="12"/>
  <c r="F183" i="12"/>
  <c r="E15" i="18" l="1"/>
  <c r="E14" i="18"/>
  <c r="D14" i="18"/>
  <c r="G13" i="18"/>
  <c r="F13" i="18"/>
  <c r="E13" i="18"/>
  <c r="D13" i="18"/>
  <c r="C13" i="18"/>
  <c r="B13" i="18"/>
  <c r="I11" i="18"/>
  <c r="H11" i="18"/>
  <c r="G11" i="18"/>
  <c r="F11" i="18"/>
  <c r="E11" i="18"/>
  <c r="D11" i="18"/>
  <c r="C11" i="18"/>
  <c r="I9" i="18"/>
  <c r="H9" i="18"/>
  <c r="G9" i="18"/>
  <c r="F9" i="18"/>
  <c r="E9" i="18"/>
  <c r="D9" i="18"/>
  <c r="C9" i="18"/>
  <c r="G6" i="18"/>
  <c r="G14" i="18" s="1"/>
  <c r="F6" i="18"/>
  <c r="F10" i="18" s="1"/>
  <c r="E6" i="18"/>
  <c r="E10" i="18" s="1"/>
  <c r="D6" i="18"/>
  <c r="D15" i="18" s="1"/>
  <c r="C6" i="18"/>
  <c r="C14" i="18" s="1"/>
  <c r="B6" i="18"/>
  <c r="I6" i="18" s="1"/>
  <c r="I5" i="18"/>
  <c r="H5" i="18"/>
  <c r="I4" i="18"/>
  <c r="H4" i="18"/>
  <c r="H13" i="18" s="1"/>
  <c r="F489" i="17"/>
  <c r="F482" i="17"/>
  <c r="F479" i="17"/>
  <c r="F477" i="17"/>
  <c r="F420" i="17"/>
  <c r="F383" i="17"/>
  <c r="F356" i="17"/>
  <c r="F349" i="17"/>
  <c r="F80" i="17"/>
  <c r="F61" i="17"/>
  <c r="F447" i="17"/>
  <c r="F406" i="17"/>
  <c r="F325" i="17"/>
  <c r="F289" i="17"/>
  <c r="F284" i="17"/>
  <c r="F266" i="17"/>
  <c r="F258" i="17"/>
  <c r="F241" i="17"/>
  <c r="F149" i="17"/>
  <c r="F59" i="17"/>
  <c r="F54" i="17"/>
  <c r="F40" i="17"/>
  <c r="F15" i="17"/>
  <c r="F370" i="17"/>
  <c r="F328" i="17"/>
  <c r="F46" i="17"/>
  <c r="F340" i="17"/>
  <c r="F308" i="17"/>
  <c r="F252" i="17"/>
  <c r="F105" i="17"/>
  <c r="F12" i="17"/>
  <c r="F500" i="17"/>
  <c r="F473" i="17"/>
  <c r="F470" i="17"/>
  <c r="F460" i="17"/>
  <c r="F437" i="17"/>
  <c r="F434" i="17"/>
  <c r="F426" i="17"/>
  <c r="F418" i="17"/>
  <c r="F414" i="17"/>
  <c r="F404" i="17"/>
  <c r="F395" i="17"/>
  <c r="F389" i="17"/>
  <c r="F388" i="17"/>
  <c r="F384" i="17"/>
  <c r="F376" i="17"/>
  <c r="F342" i="17"/>
  <c r="F335" i="17"/>
  <c r="F319" i="17"/>
  <c r="F315" i="17"/>
  <c r="F303" i="17"/>
  <c r="F286" i="17"/>
  <c r="F277" i="17"/>
  <c r="F275" i="17"/>
  <c r="F262" i="17"/>
  <c r="F256" i="17"/>
  <c r="F255" i="17"/>
  <c r="F254" i="17"/>
  <c r="F245" i="17"/>
  <c r="F240" i="17"/>
  <c r="F239" i="17"/>
  <c r="F238" i="17"/>
  <c r="F224" i="17"/>
  <c r="F220" i="17"/>
  <c r="F216" i="17"/>
  <c r="F201" i="17"/>
  <c r="F198" i="17"/>
  <c r="F196" i="17"/>
  <c r="F186" i="17"/>
  <c r="F178" i="17"/>
  <c r="F177" i="17"/>
  <c r="F176" i="17"/>
  <c r="F174" i="17"/>
  <c r="F165" i="17"/>
  <c r="F162" i="17"/>
  <c r="F157" i="17"/>
  <c r="F154" i="17"/>
  <c r="F129" i="17"/>
  <c r="F110" i="17"/>
  <c r="F108" i="17"/>
  <c r="F107" i="17"/>
  <c r="F102" i="17"/>
  <c r="F101" i="17"/>
  <c r="F100" i="17"/>
  <c r="F97" i="17"/>
  <c r="F74" i="17"/>
  <c r="F56" i="17"/>
  <c r="F39" i="17"/>
  <c r="F32" i="17"/>
  <c r="F24" i="17"/>
  <c r="F8" i="17"/>
  <c r="F494" i="17"/>
  <c r="F480" i="17"/>
  <c r="F461" i="17"/>
  <c r="F456" i="17"/>
  <c r="F448" i="17"/>
  <c r="F442" i="17"/>
  <c r="F430" i="17"/>
  <c r="F425" i="17"/>
  <c r="F416" i="17"/>
  <c r="F394" i="17"/>
  <c r="F391" i="17"/>
  <c r="F385" i="17"/>
  <c r="F378" i="17"/>
  <c r="F359" i="17"/>
  <c r="F332" i="17"/>
  <c r="F327" i="17"/>
  <c r="F317" i="17"/>
  <c r="F309" i="17"/>
  <c r="F307" i="17"/>
  <c r="F302" i="17"/>
  <c r="F301" i="17"/>
  <c r="F288" i="17"/>
  <c r="F280" i="17"/>
  <c r="F279" i="17"/>
  <c r="F248" i="17"/>
  <c r="F235" i="17"/>
  <c r="F215" i="17"/>
  <c r="F213" i="17"/>
  <c r="F210" i="17"/>
  <c r="F202" i="17"/>
  <c r="F199" i="17"/>
  <c r="F194" i="17"/>
  <c r="F185" i="17"/>
  <c r="F169" i="17"/>
  <c r="F153" i="17"/>
  <c r="F139" i="17"/>
  <c r="F134" i="17"/>
  <c r="F126" i="17"/>
  <c r="F123" i="17"/>
  <c r="F116" i="17"/>
  <c r="F113" i="17"/>
  <c r="F91" i="17"/>
  <c r="F83" i="17"/>
  <c r="F79" i="17"/>
  <c r="F48" i="17"/>
  <c r="F34" i="17"/>
  <c r="F30" i="17"/>
  <c r="F14" i="17"/>
  <c r="F6" i="17"/>
  <c r="F485" i="17"/>
  <c r="F468" i="17"/>
  <c r="F466" i="17"/>
  <c r="F270" i="17"/>
  <c r="F197" i="17"/>
  <c r="F161" i="17"/>
  <c r="F159" i="17"/>
  <c r="F131" i="17"/>
  <c r="F96" i="17"/>
  <c r="F20" i="17"/>
  <c r="F19" i="17"/>
  <c r="F499" i="17"/>
  <c r="F488" i="17"/>
  <c r="F453" i="17"/>
  <c r="F438" i="17"/>
  <c r="F405" i="17"/>
  <c r="F392" i="17"/>
  <c r="F368" i="17"/>
  <c r="F365" i="17"/>
  <c r="F333" i="17"/>
  <c r="F323" i="17"/>
  <c r="F312" i="17"/>
  <c r="F282" i="17"/>
  <c r="F264" i="17"/>
  <c r="F253" i="17"/>
  <c r="F192" i="17"/>
  <c r="F160" i="17"/>
  <c r="F132" i="17"/>
  <c r="F103" i="17"/>
  <c r="F84" i="17"/>
  <c r="F82" i="17"/>
  <c r="F2" i="17"/>
  <c r="F471" i="17"/>
  <c r="F464" i="17"/>
  <c r="F444" i="17"/>
  <c r="F440" i="17"/>
  <c r="F423" i="17"/>
  <c r="F419" i="17"/>
  <c r="F408" i="17"/>
  <c r="F397" i="17"/>
  <c r="F375" i="17"/>
  <c r="F367" i="17"/>
  <c r="F364" i="17"/>
  <c r="F362" i="17"/>
  <c r="F341" i="17"/>
  <c r="F296" i="17"/>
  <c r="F274" i="17"/>
  <c r="F265" i="17"/>
  <c r="F263" i="17"/>
  <c r="F246" i="17"/>
  <c r="F236" i="17"/>
  <c r="F234" i="17"/>
  <c r="F227" i="17"/>
  <c r="F223" i="17"/>
  <c r="F219" i="17"/>
  <c r="F211" i="17"/>
  <c r="F173" i="17"/>
  <c r="F166" i="17"/>
  <c r="F138" i="17"/>
  <c r="F81" i="17"/>
  <c r="F68" i="17"/>
  <c r="F65" i="17"/>
  <c r="F62" i="17"/>
  <c r="F57" i="17"/>
  <c r="F55" i="17"/>
  <c r="F52" i="17"/>
  <c r="F35" i="17"/>
  <c r="F18" i="17"/>
  <c r="F492" i="17"/>
  <c r="F373" i="17"/>
  <c r="F205" i="17"/>
  <c r="F190" i="17"/>
  <c r="F3" i="17"/>
  <c r="F495" i="17"/>
  <c r="F486" i="17"/>
  <c r="F483" i="17"/>
  <c r="F467" i="17"/>
  <c r="F463" i="17"/>
  <c r="F451" i="17"/>
  <c r="F449" i="17"/>
  <c r="F441" i="17"/>
  <c r="F435" i="17"/>
  <c r="F432" i="17"/>
  <c r="F431" i="17"/>
  <c r="F427" i="17"/>
  <c r="F421" i="17"/>
  <c r="F413" i="17"/>
  <c r="F412" i="17"/>
  <c r="F411" i="17"/>
  <c r="F410" i="17"/>
  <c r="F402" i="17"/>
  <c r="F399" i="17"/>
  <c r="F390" i="17"/>
  <c r="F387" i="17"/>
  <c r="F382" i="17"/>
  <c r="F379" i="17"/>
  <c r="F377" i="17"/>
  <c r="F374" i="17"/>
  <c r="F371" i="17"/>
  <c r="F369" i="17"/>
  <c r="F357" i="17"/>
  <c r="F354" i="17"/>
  <c r="F350" i="17"/>
  <c r="F346" i="17"/>
  <c r="F345" i="17"/>
  <c r="F343" i="17"/>
  <c r="F339" i="17"/>
  <c r="F338" i="17"/>
  <c r="F337" i="17"/>
  <c r="F336" i="17"/>
  <c r="F331" i="17"/>
  <c r="F330" i="17"/>
  <c r="F320" i="17"/>
  <c r="F305" i="17"/>
  <c r="F300" i="17"/>
  <c r="F299" i="17"/>
  <c r="F298" i="17"/>
  <c r="F295" i="17"/>
  <c r="F293" i="17"/>
  <c r="F292" i="17"/>
  <c r="F287" i="17"/>
  <c r="F283" i="17"/>
  <c r="F276" i="17"/>
  <c r="F273" i="17"/>
  <c r="F268" i="17"/>
  <c r="F260" i="17"/>
  <c r="F257" i="17"/>
  <c r="F249" i="17"/>
  <c r="F242" i="17"/>
  <c r="F229" i="17"/>
  <c r="F222" i="17"/>
  <c r="F218" i="17"/>
  <c r="F217" i="17"/>
  <c r="F204" i="17"/>
  <c r="F195" i="17"/>
  <c r="F188" i="17"/>
  <c r="F179" i="17"/>
  <c r="F171" i="17"/>
  <c r="F170" i="17"/>
  <c r="F163" i="17"/>
  <c r="F147" i="17"/>
  <c r="F142" i="17"/>
  <c r="F137" i="17"/>
  <c r="F135" i="17"/>
  <c r="F127" i="17"/>
  <c r="F121" i="17"/>
  <c r="F117" i="17"/>
  <c r="F112" i="17"/>
  <c r="F109" i="17"/>
  <c r="F99" i="17"/>
  <c r="F95" i="17"/>
  <c r="F94" i="17"/>
  <c r="F93" i="17"/>
  <c r="F92" i="17"/>
  <c r="F90" i="17"/>
  <c r="F89" i="17"/>
  <c r="F85" i="17"/>
  <c r="F76" i="17"/>
  <c r="F75" i="17"/>
  <c r="F71" i="17"/>
  <c r="F66" i="17"/>
  <c r="F63" i="17"/>
  <c r="F58" i="17"/>
  <c r="F53" i="17"/>
  <c r="F51" i="17"/>
  <c r="F49" i="17"/>
  <c r="F47" i="17"/>
  <c r="F45" i="17"/>
  <c r="F44" i="17"/>
  <c r="F43" i="17"/>
  <c r="F42" i="17"/>
  <c r="F31" i="17"/>
  <c r="F28" i="17"/>
  <c r="F22" i="17"/>
  <c r="F21" i="17"/>
  <c r="F11" i="17"/>
  <c r="F4" i="17"/>
  <c r="F439" i="17"/>
  <c r="F381" i="17"/>
  <c r="F363" i="17"/>
  <c r="F304" i="17"/>
  <c r="F167" i="17"/>
  <c r="F119" i="17"/>
  <c r="F69" i="17"/>
  <c r="F38" i="17"/>
  <c r="F497" i="17"/>
  <c r="F491" i="17"/>
  <c r="F443" i="17"/>
  <c r="F436" i="17"/>
  <c r="F433" i="17"/>
  <c r="F409" i="17"/>
  <c r="F393" i="17"/>
  <c r="F386" i="17"/>
  <c r="F347" i="17"/>
  <c r="F329" i="17"/>
  <c r="F318" i="17"/>
  <c r="F285" i="17"/>
  <c r="F281" i="17"/>
  <c r="F269" i="17"/>
  <c r="F267" i="17"/>
  <c r="F209" i="17"/>
  <c r="F189" i="17"/>
  <c r="F184" i="17"/>
  <c r="F183" i="17"/>
  <c r="F180" i="17"/>
  <c r="F158" i="17"/>
  <c r="F146" i="17"/>
  <c r="F143" i="17"/>
  <c r="F128" i="17"/>
  <c r="F122" i="17"/>
  <c r="F86" i="17"/>
  <c r="F77" i="17"/>
  <c r="F29" i="17"/>
  <c r="F27" i="17"/>
  <c r="F16" i="17"/>
  <c r="F454" i="17"/>
  <c r="F424" i="17"/>
  <c r="F360" i="17"/>
  <c r="F322" i="17"/>
  <c r="F297" i="17"/>
  <c r="F181" i="17"/>
  <c r="F106" i="17"/>
  <c r="F17" i="17"/>
  <c r="F452" i="17"/>
  <c r="F428" i="17"/>
  <c r="F244" i="17"/>
  <c r="F237" i="17"/>
  <c r="F191" i="17"/>
  <c r="F88" i="17"/>
  <c r="F498" i="17"/>
  <c r="F490" i="17"/>
  <c r="F478" i="17"/>
  <c r="F476" i="17"/>
  <c r="F472" i="17"/>
  <c r="F462" i="17"/>
  <c r="F455" i="17"/>
  <c r="F429" i="17"/>
  <c r="F358" i="17"/>
  <c r="F355" i="17"/>
  <c r="F353" i="17"/>
  <c r="F352" i="17"/>
  <c r="F351" i="17"/>
  <c r="F344" i="17"/>
  <c r="F326" i="17"/>
  <c r="F324" i="17"/>
  <c r="F316" i="17"/>
  <c r="F310" i="17"/>
  <c r="F290" i="17"/>
  <c r="F278" i="17"/>
  <c r="F250" i="17"/>
  <c r="F243" i="17"/>
  <c r="F230" i="17"/>
  <c r="F221" i="17"/>
  <c r="F214" i="17"/>
  <c r="F207" i="17"/>
  <c r="F193" i="17"/>
  <c r="F187" i="17"/>
  <c r="F182" i="17"/>
  <c r="F155" i="17"/>
  <c r="F141" i="17"/>
  <c r="F133" i="17"/>
  <c r="F118" i="17"/>
  <c r="F114" i="17"/>
  <c r="F104" i="17"/>
  <c r="F50" i="17"/>
  <c r="F37" i="17"/>
  <c r="F26" i="17"/>
  <c r="F271" i="17"/>
  <c r="F247" i="17"/>
  <c r="F172" i="17"/>
  <c r="F144" i="17"/>
  <c r="F496" i="17"/>
  <c r="F458" i="17"/>
  <c r="F348" i="17"/>
  <c r="F294" i="17"/>
  <c r="F124" i="17"/>
  <c r="F72" i="17"/>
  <c r="F36" i="17"/>
  <c r="F33" i="17"/>
  <c r="F25" i="17"/>
  <c r="F487" i="17"/>
  <c r="F407" i="17"/>
  <c r="F372" i="17"/>
  <c r="F306" i="17"/>
  <c r="F291" i="17"/>
  <c r="F259" i="17"/>
  <c r="F226" i="17"/>
  <c r="F156" i="17"/>
  <c r="F136" i="17"/>
  <c r="F125" i="17"/>
  <c r="F98" i="17"/>
  <c r="F13" i="17"/>
  <c r="F5" i="17"/>
  <c r="F469" i="17"/>
  <c r="F334" i="17"/>
  <c r="F111" i="17"/>
  <c r="F493" i="17"/>
  <c r="F484" i="17"/>
  <c r="F481" i="17"/>
  <c r="F475" i="17"/>
  <c r="F474" i="17"/>
  <c r="F465" i="17"/>
  <c r="F459" i="17"/>
  <c r="F457" i="17"/>
  <c r="F450" i="17"/>
  <c r="F446" i="17"/>
  <c r="F445" i="17"/>
  <c r="F422" i="17"/>
  <c r="F417" i="17"/>
  <c r="F415" i="17"/>
  <c r="F403" i="17"/>
  <c r="F401" i="17"/>
  <c r="F400" i="17"/>
  <c r="F398" i="17"/>
  <c r="F396" i="17"/>
  <c r="F380" i="17"/>
  <c r="F366" i="17"/>
  <c r="F361" i="17"/>
  <c r="F321" i="17"/>
  <c r="F314" i="17"/>
  <c r="F313" i="17"/>
  <c r="F311" i="17"/>
  <c r="F272" i="17"/>
  <c r="F261" i="17"/>
  <c r="F251" i="17"/>
  <c r="F233" i="17"/>
  <c r="F232" i="17"/>
  <c r="F231" i="17"/>
  <c r="F228" i="17"/>
  <c r="F225" i="17"/>
  <c r="F212" i="17"/>
  <c r="F208" i="17"/>
  <c r="F206" i="17"/>
  <c r="F203" i="17"/>
  <c r="F200" i="17"/>
  <c r="F175" i="17"/>
  <c r="F168" i="17"/>
  <c r="F164" i="17"/>
  <c r="F152" i="17"/>
  <c r="F151" i="17"/>
  <c r="F150" i="17"/>
  <c r="F148" i="17"/>
  <c r="F145" i="17"/>
  <c r="F140" i="17"/>
  <c r="F130" i="17"/>
  <c r="F120" i="17"/>
  <c r="F115" i="17"/>
  <c r="F87" i="17"/>
  <c r="F78" i="17"/>
  <c r="F73" i="17"/>
  <c r="F70" i="17"/>
  <c r="F67" i="17"/>
  <c r="F64" i="17"/>
  <c r="F60" i="17"/>
  <c r="F41" i="17"/>
  <c r="F23" i="17"/>
  <c r="F10" i="17"/>
  <c r="F9" i="17"/>
  <c r="F7" i="17"/>
  <c r="B7" i="18" l="1"/>
  <c r="H14" i="18"/>
  <c r="C7" i="18"/>
  <c r="D7" i="18" s="1"/>
  <c r="E7" i="18" s="1"/>
  <c r="F7" i="18" s="1"/>
  <c r="G7" i="18" s="1"/>
  <c r="G10" i="18"/>
  <c r="F15" i="18"/>
  <c r="H6" i="18"/>
  <c r="H15" i="18" s="1"/>
  <c r="D10" i="18"/>
  <c r="H10" i="18"/>
  <c r="B14" i="18"/>
  <c r="F14" i="18"/>
  <c r="C15" i="18"/>
  <c r="G15" i="18"/>
  <c r="C10" i="18"/>
  <c r="B15" i="18"/>
  <c r="I10" i="18"/>
  <c r="AF7" i="12"/>
  <c r="AE7" i="12"/>
  <c r="AD7" i="12"/>
  <c r="AC7" i="12"/>
  <c r="AB7" i="12"/>
  <c r="AA7" i="12"/>
  <c r="X7" i="12"/>
  <c r="W7" i="12"/>
  <c r="V7" i="12"/>
  <c r="U7" i="12"/>
  <c r="T7" i="12"/>
  <c r="S7" i="12"/>
  <c r="I489" i="17" l="1"/>
  <c r="I482" i="17"/>
  <c r="I479" i="17"/>
  <c r="I477" i="17"/>
  <c r="I420" i="17"/>
  <c r="I383" i="17"/>
  <c r="I356" i="17"/>
  <c r="I349" i="17"/>
  <c r="I80" i="17"/>
  <c r="I61" i="17"/>
  <c r="I447" i="17"/>
  <c r="I406" i="17"/>
  <c r="I325" i="17"/>
  <c r="I289" i="17"/>
  <c r="I284" i="17"/>
  <c r="I266" i="17"/>
  <c r="I258" i="17"/>
  <c r="I241" i="17"/>
  <c r="I149" i="17"/>
  <c r="I59" i="17"/>
  <c r="I54" i="17"/>
  <c r="I40" i="17"/>
  <c r="I15" i="17"/>
  <c r="I370" i="17"/>
  <c r="I328" i="17"/>
  <c r="I46" i="17"/>
  <c r="I340" i="17"/>
  <c r="I308" i="17"/>
  <c r="I252" i="17"/>
  <c r="I105" i="17"/>
  <c r="I12" i="17"/>
  <c r="I500" i="17"/>
  <c r="I473" i="17"/>
  <c r="I470" i="17"/>
  <c r="I460" i="17"/>
  <c r="I437" i="17"/>
  <c r="I434" i="17"/>
  <c r="I426" i="17"/>
  <c r="I418" i="17"/>
  <c r="I414" i="17"/>
  <c r="I404" i="17"/>
  <c r="I395" i="17"/>
  <c r="I389" i="17"/>
  <c r="I388" i="17"/>
  <c r="I384" i="17"/>
  <c r="I376" i="17"/>
  <c r="I342" i="17"/>
  <c r="I335" i="17"/>
  <c r="I319" i="17"/>
  <c r="I315" i="17"/>
  <c r="I303" i="17"/>
  <c r="I286" i="17"/>
  <c r="I277" i="17"/>
  <c r="I275" i="17"/>
  <c r="I262" i="17"/>
  <c r="I256" i="17"/>
  <c r="I255" i="17"/>
  <c r="I254" i="17"/>
  <c r="I245" i="17"/>
  <c r="I240" i="17"/>
  <c r="I239" i="17"/>
  <c r="I238" i="17"/>
  <c r="I224" i="17"/>
  <c r="I220" i="17"/>
  <c r="I216" i="17"/>
  <c r="I201" i="17"/>
  <c r="I198" i="17"/>
  <c r="I196" i="17"/>
  <c r="I186" i="17"/>
  <c r="I178" i="17"/>
  <c r="I177" i="17"/>
  <c r="I176" i="17"/>
  <c r="I174" i="17"/>
  <c r="I165" i="17"/>
  <c r="I162" i="17"/>
  <c r="I157" i="17"/>
  <c r="I154" i="17"/>
  <c r="I129" i="17"/>
  <c r="I110" i="17"/>
  <c r="I108" i="17"/>
  <c r="I107" i="17"/>
  <c r="I102" i="17"/>
  <c r="I101" i="17"/>
  <c r="I100" i="17"/>
  <c r="I97" i="17"/>
  <c r="I74" i="17"/>
  <c r="I56" i="17"/>
  <c r="I39" i="17"/>
  <c r="I32" i="17"/>
  <c r="I24" i="17"/>
  <c r="I8" i="17"/>
  <c r="I494" i="17"/>
  <c r="I480" i="17"/>
  <c r="I461" i="17"/>
  <c r="I456" i="17"/>
  <c r="I448" i="17"/>
  <c r="I442" i="17"/>
  <c r="I430" i="17"/>
  <c r="I425" i="17"/>
  <c r="I416" i="17"/>
  <c r="I394" i="17"/>
  <c r="I391" i="17"/>
  <c r="I385" i="17"/>
  <c r="I378" i="17"/>
  <c r="I359" i="17"/>
  <c r="I332" i="17"/>
  <c r="I327" i="17"/>
  <c r="I317" i="17"/>
  <c r="I309" i="17"/>
  <c r="I307" i="17"/>
  <c r="I302" i="17"/>
  <c r="I301" i="17"/>
  <c r="I288" i="17"/>
  <c r="I280" i="17"/>
  <c r="I279" i="17"/>
  <c r="I248" i="17"/>
  <c r="I235" i="17"/>
  <c r="I215" i="17"/>
  <c r="I213" i="17"/>
  <c r="I210" i="17"/>
  <c r="I202" i="17"/>
  <c r="I199" i="17"/>
  <c r="I194" i="17"/>
  <c r="I185" i="17"/>
  <c r="I169" i="17"/>
  <c r="I153" i="17"/>
  <c r="I139" i="17"/>
  <c r="I134" i="17"/>
  <c r="I126" i="17"/>
  <c r="I123" i="17"/>
  <c r="I116" i="17"/>
  <c r="I113" i="17"/>
  <c r="I91" i="17"/>
  <c r="I83" i="17"/>
  <c r="I79" i="17"/>
  <c r="I48" i="17"/>
  <c r="I34" i="17"/>
  <c r="I30" i="17"/>
  <c r="I14" i="17"/>
  <c r="I6" i="17"/>
  <c r="I485" i="17"/>
  <c r="I468" i="17"/>
  <c r="I466" i="17"/>
  <c r="I270" i="17"/>
  <c r="I197" i="17"/>
  <c r="I161" i="17"/>
  <c r="I159" i="17"/>
  <c r="I131" i="17"/>
  <c r="I96" i="17"/>
  <c r="I20" i="17"/>
  <c r="I19" i="17"/>
  <c r="I499" i="17"/>
  <c r="I488" i="17"/>
  <c r="I453" i="17"/>
  <c r="I438" i="17"/>
  <c r="I405" i="17"/>
  <c r="I392" i="17"/>
  <c r="I368" i="17"/>
  <c r="I365" i="17"/>
  <c r="I333" i="17"/>
  <c r="I323" i="17"/>
  <c r="I312" i="17"/>
  <c r="I282" i="17"/>
  <c r="I264" i="17"/>
  <c r="I253" i="17"/>
  <c r="I192" i="17"/>
  <c r="I160" i="17"/>
  <c r="I132" i="17"/>
  <c r="I103" i="17"/>
  <c r="I84" i="17"/>
  <c r="I82" i="17"/>
  <c r="I2" i="17"/>
  <c r="I471" i="17"/>
  <c r="I464" i="17"/>
  <c r="I444" i="17"/>
  <c r="I440" i="17"/>
  <c r="I423" i="17"/>
  <c r="I419" i="17"/>
  <c r="I408" i="17"/>
  <c r="I397" i="17"/>
  <c r="I375" i="17"/>
  <c r="I367" i="17"/>
  <c r="I364" i="17"/>
  <c r="I362" i="17"/>
  <c r="I341" i="17"/>
  <c r="I296" i="17"/>
  <c r="I274" i="17"/>
  <c r="I265" i="17"/>
  <c r="I263" i="17"/>
  <c r="I246" i="17"/>
  <c r="I236" i="17"/>
  <c r="I234" i="17"/>
  <c r="I227" i="17"/>
  <c r="I223" i="17"/>
  <c r="I219" i="17"/>
  <c r="I211" i="17"/>
  <c r="I173" i="17"/>
  <c r="I166" i="17"/>
  <c r="I138" i="17"/>
  <c r="I81" i="17"/>
  <c r="I68" i="17"/>
  <c r="I65" i="17"/>
  <c r="I62" i="17"/>
  <c r="I57" i="17"/>
  <c r="I55" i="17"/>
  <c r="I52" i="17"/>
  <c r="I35" i="17"/>
  <c r="I18" i="17"/>
  <c r="I492" i="17"/>
  <c r="I373" i="17"/>
  <c r="I205" i="17"/>
  <c r="I190" i="17"/>
  <c r="I3" i="17"/>
  <c r="I495" i="17"/>
  <c r="I486" i="17"/>
  <c r="I483" i="17"/>
  <c r="I467" i="17"/>
  <c r="I463" i="17"/>
  <c r="I451" i="17"/>
  <c r="I449" i="17"/>
  <c r="I441" i="17"/>
  <c r="I435" i="17"/>
  <c r="I432" i="17"/>
  <c r="I431" i="17"/>
  <c r="I427" i="17"/>
  <c r="I421" i="17"/>
  <c r="I413" i="17"/>
  <c r="I412" i="17"/>
  <c r="I411" i="17"/>
  <c r="I410" i="17"/>
  <c r="I402" i="17"/>
  <c r="I399" i="17"/>
  <c r="I390" i="17"/>
  <c r="I387" i="17"/>
  <c r="I382" i="17"/>
  <c r="I379" i="17"/>
  <c r="I377" i="17"/>
  <c r="I374" i="17"/>
  <c r="I371" i="17"/>
  <c r="I369" i="17"/>
  <c r="I357" i="17"/>
  <c r="I354" i="17"/>
  <c r="I350" i="17"/>
  <c r="I346" i="17"/>
  <c r="I345" i="17"/>
  <c r="I343" i="17"/>
  <c r="I339" i="17"/>
  <c r="I338" i="17"/>
  <c r="I337" i="17"/>
  <c r="I336" i="17"/>
  <c r="I331" i="17"/>
  <c r="I330" i="17"/>
  <c r="I320" i="17"/>
  <c r="I305" i="17"/>
  <c r="I300" i="17"/>
  <c r="I299" i="17"/>
  <c r="I298" i="17"/>
  <c r="I295" i="17"/>
  <c r="I293" i="17"/>
  <c r="I292" i="17"/>
  <c r="I287" i="17"/>
  <c r="I283" i="17"/>
  <c r="I276" i="17"/>
  <c r="I273" i="17"/>
  <c r="I268" i="17"/>
  <c r="I260" i="17"/>
  <c r="I257" i="17"/>
  <c r="I249" i="17"/>
  <c r="I242" i="17"/>
  <c r="I229" i="17"/>
  <c r="I222" i="17"/>
  <c r="I218" i="17"/>
  <c r="I217" i="17"/>
  <c r="I204" i="17"/>
  <c r="I195" i="17"/>
  <c r="I188" i="17"/>
  <c r="I179" i="17"/>
  <c r="I171" i="17"/>
  <c r="I170" i="17"/>
  <c r="I163" i="17"/>
  <c r="I147" i="17"/>
  <c r="I142" i="17"/>
  <c r="I137" i="17"/>
  <c r="I135" i="17"/>
  <c r="I127" i="17"/>
  <c r="I121" i="17"/>
  <c r="I117" i="17"/>
  <c r="I112" i="17"/>
  <c r="I109" i="17"/>
  <c r="I99" i="17"/>
  <c r="I95" i="17"/>
  <c r="I94" i="17"/>
  <c r="I93" i="17"/>
  <c r="I92" i="17"/>
  <c r="I90" i="17"/>
  <c r="I89" i="17"/>
  <c r="I85" i="17"/>
  <c r="I76" i="17"/>
  <c r="I75" i="17"/>
  <c r="I71" i="17"/>
  <c r="I66" i="17"/>
  <c r="I63" i="17"/>
  <c r="I58" i="17"/>
  <c r="I53" i="17"/>
  <c r="I51" i="17"/>
  <c r="I49" i="17"/>
  <c r="I47" i="17"/>
  <c r="I45" i="17"/>
  <c r="I44" i="17"/>
  <c r="I43" i="17"/>
  <c r="I42" i="17"/>
  <c r="I31" i="17"/>
  <c r="I28" i="17"/>
  <c r="I22" i="17"/>
  <c r="I21" i="17"/>
  <c r="I11" i="17"/>
  <c r="I4" i="17"/>
  <c r="I439" i="17"/>
  <c r="I381" i="17"/>
  <c r="I363" i="17"/>
  <c r="I304" i="17"/>
  <c r="I167" i="17"/>
  <c r="I119" i="17"/>
  <c r="I69" i="17"/>
  <c r="I38" i="17"/>
  <c r="I497" i="17"/>
  <c r="I491" i="17"/>
  <c r="I443" i="17"/>
  <c r="I436" i="17"/>
  <c r="I433" i="17"/>
  <c r="I409" i="17"/>
  <c r="I393" i="17"/>
  <c r="I386" i="17"/>
  <c r="I347" i="17"/>
  <c r="I329" i="17"/>
  <c r="I318" i="17"/>
  <c r="I285" i="17"/>
  <c r="I281" i="17"/>
  <c r="I269" i="17"/>
  <c r="I267" i="17"/>
  <c r="I209" i="17"/>
  <c r="I189" i="17"/>
  <c r="I184" i="17"/>
  <c r="I183" i="17"/>
  <c r="I180" i="17"/>
  <c r="I158" i="17"/>
  <c r="I146" i="17"/>
  <c r="I143" i="17"/>
  <c r="I128" i="17"/>
  <c r="I122" i="17"/>
  <c r="I86" i="17"/>
  <c r="I77" i="17"/>
  <c r="I29" i="17"/>
  <c r="I27" i="17"/>
  <c r="I16" i="17"/>
  <c r="I454" i="17"/>
  <c r="I424" i="17"/>
  <c r="I360" i="17"/>
  <c r="I322" i="17"/>
  <c r="I297" i="17"/>
  <c r="I181" i="17"/>
  <c r="I106" i="17"/>
  <c r="I17" i="17"/>
  <c r="I452" i="17"/>
  <c r="I428" i="17"/>
  <c r="I244" i="17"/>
  <c r="I237" i="17"/>
  <c r="I191" i="17"/>
  <c r="I88" i="17"/>
  <c r="I498" i="17"/>
  <c r="I490" i="17"/>
  <c r="I478" i="17"/>
  <c r="I476" i="17"/>
  <c r="I472" i="17"/>
  <c r="I462" i="17"/>
  <c r="I455" i="17"/>
  <c r="I429" i="17"/>
  <c r="I358" i="17"/>
  <c r="I355" i="17"/>
  <c r="I353" i="17"/>
  <c r="I352" i="17"/>
  <c r="I351" i="17"/>
  <c r="I344" i="17"/>
  <c r="I326" i="17"/>
  <c r="I324" i="17"/>
  <c r="I316" i="17"/>
  <c r="I310" i="17"/>
  <c r="I290" i="17"/>
  <c r="I278" i="17"/>
  <c r="I250" i="17"/>
  <c r="I243" i="17"/>
  <c r="I230" i="17"/>
  <c r="I221" i="17"/>
  <c r="I214" i="17"/>
  <c r="I207" i="17"/>
  <c r="I193" i="17"/>
  <c r="I187" i="17"/>
  <c r="I182" i="17"/>
  <c r="I155" i="17"/>
  <c r="I141" i="17"/>
  <c r="I133" i="17"/>
  <c r="I118" i="17"/>
  <c r="I114" i="17"/>
  <c r="I104" i="17"/>
  <c r="I50" i="17"/>
  <c r="I37" i="17"/>
  <c r="I26" i="17"/>
  <c r="I271" i="17"/>
  <c r="I247" i="17"/>
  <c r="I172" i="17"/>
  <c r="I144" i="17"/>
  <c r="I496" i="17"/>
  <c r="I458" i="17"/>
  <c r="I348" i="17"/>
  <c r="I294" i="17"/>
  <c r="I124" i="17"/>
  <c r="I72" i="17"/>
  <c r="I36" i="17"/>
  <c r="I33" i="17"/>
  <c r="I25" i="17"/>
  <c r="I487" i="17"/>
  <c r="I407" i="17"/>
  <c r="I372" i="17"/>
  <c r="I306" i="17"/>
  <c r="I291" i="17"/>
  <c r="I259" i="17"/>
  <c r="I226" i="17"/>
  <c r="I156" i="17"/>
  <c r="I136" i="17"/>
  <c r="I125" i="17"/>
  <c r="I98" i="17"/>
  <c r="I13" i="17"/>
  <c r="I5" i="17"/>
  <c r="I469" i="17"/>
  <c r="I334" i="17"/>
  <c r="I111" i="17"/>
  <c r="I493" i="17"/>
  <c r="I484" i="17"/>
  <c r="I481" i="17"/>
  <c r="I475" i="17"/>
  <c r="I474" i="17"/>
  <c r="I465" i="17"/>
  <c r="I459" i="17"/>
  <c r="I457" i="17"/>
  <c r="I450" i="17"/>
  <c r="I446" i="17"/>
  <c r="I445" i="17"/>
  <c r="I422" i="17"/>
  <c r="I417" i="17"/>
  <c r="I415" i="17"/>
  <c r="I403" i="17"/>
  <c r="I401" i="17"/>
  <c r="I400" i="17"/>
  <c r="I398" i="17"/>
  <c r="I396" i="17"/>
  <c r="I380" i="17"/>
  <c r="I366" i="17"/>
  <c r="I361" i="17"/>
  <c r="I321" i="17"/>
  <c r="I314" i="17"/>
  <c r="I313" i="17"/>
  <c r="I311" i="17"/>
  <c r="I272" i="17"/>
  <c r="I261" i="17"/>
  <c r="I251" i="17"/>
  <c r="I233" i="17"/>
  <c r="I232" i="17"/>
  <c r="I231" i="17"/>
  <c r="I228" i="17"/>
  <c r="I225" i="17"/>
  <c r="I212" i="17"/>
  <c r="I208" i="17"/>
  <c r="I206" i="17"/>
  <c r="I203" i="17"/>
  <c r="I200" i="17"/>
  <c r="I175" i="17"/>
  <c r="I168" i="17"/>
  <c r="I164" i="17"/>
  <c r="I152" i="17"/>
  <c r="I151" i="17"/>
  <c r="I150" i="17"/>
  <c r="I148" i="17"/>
  <c r="I145" i="17"/>
  <c r="I140" i="17"/>
  <c r="I130" i="17"/>
  <c r="I120" i="17"/>
  <c r="I115" i="17"/>
  <c r="I87" i="17"/>
  <c r="I78" i="17"/>
  <c r="I73" i="17"/>
  <c r="I70" i="17"/>
  <c r="I67" i="17"/>
  <c r="I64" i="17"/>
  <c r="I60" i="17"/>
  <c r="I41" i="17"/>
  <c r="I23" i="17"/>
  <c r="AF7" i="17"/>
  <c r="AE7" i="17"/>
  <c r="AD7" i="17"/>
  <c r="AC7" i="17"/>
  <c r="AB7" i="17"/>
  <c r="AA7" i="17"/>
  <c r="X7" i="17"/>
  <c r="W7" i="17"/>
  <c r="V7" i="17"/>
  <c r="U7" i="17"/>
  <c r="T7" i="17"/>
  <c r="S7" i="17"/>
  <c r="I10" i="17"/>
  <c r="I9" i="17"/>
  <c r="I7" i="17"/>
</calcChain>
</file>

<file path=xl/sharedStrings.xml><?xml version="1.0" encoding="utf-8"?>
<sst xmlns="http://schemas.openxmlformats.org/spreadsheetml/2006/main" count="3921" uniqueCount="577">
  <si>
    <t>Sales</t>
  </si>
  <si>
    <t>Jun</t>
  </si>
  <si>
    <t>May</t>
  </si>
  <si>
    <t>Apr</t>
  </si>
  <si>
    <t>Mar</t>
  </si>
  <si>
    <t>Feb</t>
  </si>
  <si>
    <t>Jan</t>
  </si>
  <si>
    <t>Carroll, Lesa</t>
  </si>
  <si>
    <t>Blair, Sperry</t>
  </si>
  <si>
    <t>Wyatt, Kelly</t>
  </si>
  <si>
    <t>Walton, Benjamin</t>
  </si>
  <si>
    <t>Beck, Craig</t>
  </si>
  <si>
    <t>Phelps, Gretchen</t>
  </si>
  <si>
    <t>Bond, John</t>
  </si>
  <si>
    <t>Wheeler, Meegan</t>
  </si>
  <si>
    <t>Cunningham, Denise</t>
  </si>
  <si>
    <t>Griffith, Michelle</t>
  </si>
  <si>
    <t>Powers, Tia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</si>
  <si>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</si>
  <si>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</si>
  <si>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</si>
  <si>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</si>
  <si>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</si>
  <si>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</si>
  <si>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</si>
  <si>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</si>
  <si>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</si>
  <si>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</si>
  <si>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</si>
  <si>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</si>
  <si>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</si>
  <si>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</si>
  <si>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</si>
  <si>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McKenzie, Michelle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</si>
  <si>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</si>
  <si>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</si>
  <si>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</si>
  <si>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</si>
  <si>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</si>
  <si>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</si>
  <si>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</si>
  <si>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</si>
  <si>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Harmon, Paul</t>
  </si>
  <si>
    <t>Whitehead, Carolyn</t>
  </si>
  <si>
    <t>Huff, Erik</t>
  </si>
  <si>
    <t>Deleon, Jaquelyn</t>
  </si>
  <si>
    <t>Kent, Angus</t>
  </si>
  <si>
    <t>Wallace, Timothy</t>
  </si>
  <si>
    <t>Morgan, Patricia</t>
  </si>
  <si>
    <t>Hood, Renee</t>
  </si>
  <si>
    <t>Hickman, John</t>
  </si>
  <si>
    <t>Stone, Brian</t>
  </si>
  <si>
    <t>Wolfe, Keith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</si>
  <si>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</si>
  <si>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</si>
  <si>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</si>
  <si>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</si>
  <si>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</si>
  <si>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</si>
  <si>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</si>
  <si>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</si>
  <si>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Booker, Judith</t>
  </si>
  <si>
    <t>Dorsey, Matthew</t>
  </si>
  <si>
    <t>Vaughn, Harlon</t>
  </si>
  <si>
    <t>Norman, Rita</t>
  </si>
  <si>
    <t>Lucas, John</t>
  </si>
  <si>
    <t>Livingston, Lynette</t>
  </si>
  <si>
    <t>Kelly, Icelita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</si>
  <si>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</si>
  <si>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</si>
  <si>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</si>
  <si>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</si>
  <si>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</si>
  <si>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</si>
  <si>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</si>
  <si>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</si>
  <si>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</si>
  <si>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</si>
  <si>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</si>
  <si>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</si>
  <si>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DM</t>
  </si>
  <si>
    <t>Taft</t>
  </si>
  <si>
    <t>Watson</t>
  </si>
  <si>
    <t>M</t>
  </si>
  <si>
    <t>North</t>
  </si>
  <si>
    <t>Training</t>
  </si>
  <si>
    <t>Main</t>
  </si>
  <si>
    <t>D</t>
  </si>
  <si>
    <t>South</t>
  </si>
  <si>
    <t>R</t>
  </si>
  <si>
    <t>Environmental Compliance</t>
  </si>
  <si>
    <t>Facilities/Engineering</t>
  </si>
  <si>
    <t>Nicholson, Lee</t>
  </si>
  <si>
    <t>Gardner, Anthony</t>
  </si>
  <si>
    <t>Hammond, Robert</t>
  </si>
  <si>
    <t>Martinez, Kathleen</t>
  </si>
  <si>
    <t>Becker, Gretchen</t>
  </si>
  <si>
    <t>Green Building</t>
  </si>
  <si>
    <t>Hardin, Gregory</t>
  </si>
  <si>
    <t>Stokes, Jonathan</t>
  </si>
  <si>
    <t>Kerr, Mihaela</t>
  </si>
  <si>
    <t>Juarez, Neill</t>
  </si>
  <si>
    <t>Wade, Kevin</t>
  </si>
  <si>
    <t>Cohen, Bruce</t>
  </si>
  <si>
    <t>Environmental Health/Safety</t>
  </si>
  <si>
    <t>Gomez, Ed</t>
  </si>
  <si>
    <t>Foley, Peter</t>
  </si>
  <si>
    <t>Landry, Linda</t>
  </si>
  <si>
    <t>Malone, Daniel</t>
  </si>
  <si>
    <t>Baker, Barney</t>
  </si>
  <si>
    <t>Creative</t>
  </si>
  <si>
    <t>Allison, Timothy</t>
  </si>
  <si>
    <t>Garner, Terry</t>
  </si>
  <si>
    <t>Durham, Troy</t>
  </si>
  <si>
    <t>Winters, Shaun</t>
  </si>
  <si>
    <t>Roberson, Eileen</t>
  </si>
  <si>
    <t>Copeland, Roger</t>
  </si>
  <si>
    <t>Silva, Stephen</t>
  </si>
  <si>
    <t>Lloyd, John</t>
  </si>
  <si>
    <t>Molina, Michael</t>
  </si>
  <si>
    <t>McDowell, Scott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</si>
  <si>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</si>
  <si>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</si>
  <si>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</si>
  <si>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</si>
  <si>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</si>
  <si>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</si>
  <si>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</si>
  <si>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</si>
  <si>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Product Development</t>
  </si>
  <si>
    <t>Adams, David</t>
  </si>
  <si>
    <t>Young, Benjamin</t>
  </si>
  <si>
    <t>Shields, Robert</t>
  </si>
  <si>
    <t>Hardy, Svetlana</t>
  </si>
  <si>
    <t>Gates, Anne</t>
  </si>
  <si>
    <t>Lee, Charles</t>
  </si>
  <si>
    <t>Morse, Michael</t>
  </si>
  <si>
    <t>Newton, Leigh</t>
  </si>
  <si>
    <t>Rich, Brent</t>
  </si>
  <si>
    <t>Evans, Rolin</t>
  </si>
  <si>
    <t>Santos, Garret</t>
  </si>
  <si>
    <t>Wise, Ted</t>
  </si>
  <si>
    <t>Townsend, Jerry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</si>
  <si>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</si>
  <si>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</si>
  <si>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</si>
  <si>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</si>
  <si>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</si>
  <si>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</si>
  <si>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</si>
  <si>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</si>
  <si>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</si>
  <si>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</si>
  <si>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</si>
  <si>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</si>
  <si>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</si>
  <si>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</si>
  <si>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</si>
  <si>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</si>
  <si>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</si>
  <si>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</si>
  <si>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</si>
  <si>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</si>
  <si>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</si>
  <si>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</si>
  <si>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</si>
  <si>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</si>
  <si>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</si>
  <si>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</si>
  <si>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Patel, Donald</t>
  </si>
  <si>
    <t>Rodriguez, Scott</t>
  </si>
  <si>
    <t>Conley, Mark</t>
  </si>
  <si>
    <t>Vincent, Guy</t>
  </si>
  <si>
    <t>Dixon, Richard</t>
  </si>
  <si>
    <t>Cox, Stephanie</t>
  </si>
  <si>
    <t>Conner, Mark</t>
  </si>
  <si>
    <t>Rojas, Charles</t>
  </si>
  <si>
    <t>Herman, Henrietta</t>
  </si>
  <si>
    <t>Butler, Roy</t>
  </si>
  <si>
    <t>Carrillo, Robert</t>
  </si>
  <si>
    <t>Bridges, Jeff</t>
  </si>
  <si>
    <t>Berry, Jacklyn</t>
  </si>
  <si>
    <t>Oneal, William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</si>
  <si>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</si>
  <si>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</si>
  <si>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</si>
  <si>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</si>
  <si>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</si>
  <si>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</si>
  <si>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</si>
  <si>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</si>
  <si>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</si>
  <si>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</si>
  <si>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</si>
  <si>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McConnell, Justin</t>
  </si>
  <si>
    <t>Smith, Koleen</t>
  </si>
  <si>
    <t>Houston, Mark</t>
  </si>
  <si>
    <t>Francis, Todd</t>
  </si>
  <si>
    <t>Wright, Brad</t>
  </si>
  <si>
    <t>Sexton, John</t>
  </si>
  <si>
    <t>Harris, Brian</t>
  </si>
  <si>
    <t>McGee, Carol</t>
  </si>
  <si>
    <t>Merritt, Kevin</t>
  </si>
  <si>
    <t>Perez, Kim</t>
  </si>
  <si>
    <t>Brady, Traci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</si>
  <si>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</si>
  <si>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</si>
  <si>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</si>
  <si>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</si>
  <si>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</si>
  <si>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</si>
  <si>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</si>
  <si>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Williamson, Sumed</t>
  </si>
  <si>
    <t>Combs, Rick</t>
  </si>
  <si>
    <t>Osborne, Bill</t>
  </si>
  <si>
    <t>Sanders, Troy</t>
  </si>
  <si>
    <t>Bradford, Raymond</t>
  </si>
  <si>
    <t>Sullivan, Robert</t>
  </si>
  <si>
    <t>Browning, Kathleen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</si>
  <si>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</si>
  <si>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</si>
  <si>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</si>
  <si>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</si>
  <si>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</si>
  <si>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</si>
  <si>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</si>
  <si>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Summers, Harold</t>
  </si>
  <si>
    <t>Chambers, Richard</t>
  </si>
  <si>
    <t>Jacobs, Florianne</t>
  </si>
  <si>
    <t>Wilkinson, Gregory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</si>
  <si>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</si>
  <si>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</si>
  <si>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</si>
  <si>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</si>
  <si>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</si>
  <si>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</si>
  <si>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</si>
  <si>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</si>
  <si>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</si>
  <si>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Mendez, Max</t>
  </si>
  <si>
    <t>Brock, Ensley</t>
  </si>
  <si>
    <t>Sloan, Cindy</t>
  </si>
  <si>
    <t>Washington, Phillip</t>
  </si>
  <si>
    <t>Finley, James</t>
  </si>
  <si>
    <t>Snow, Desiree</t>
  </si>
  <si>
    <t>Weaver, Eric</t>
  </si>
  <si>
    <t>Drake, Kyle</t>
  </si>
  <si>
    <t>Bradley, David</t>
  </si>
  <si>
    <t>Trujillo, Shawn</t>
  </si>
  <si>
    <t>Lyons, Brian</t>
  </si>
  <si>
    <t>Ayers, Douglas</t>
  </si>
  <si>
    <t>Peters, Robert</t>
  </si>
  <si>
    <t>McGuire, Rebecca</t>
  </si>
  <si>
    <t>Price, Diana</t>
  </si>
  <si>
    <t>McLaughlin, Edward</t>
  </si>
  <si>
    <t>Davidson, Jaime</t>
  </si>
  <si>
    <t>Manning, John</t>
  </si>
  <si>
    <t>Coleman, Roque</t>
  </si>
  <si>
    <t>Patrick, Wendy</t>
  </si>
  <si>
    <t>Parrish, Debra</t>
  </si>
  <si>
    <t>Day, David</t>
  </si>
  <si>
    <t>Flores, Angela</t>
  </si>
  <si>
    <t>Richard, Karen</t>
  </si>
  <si>
    <t>Nash, Mark</t>
  </si>
  <si>
    <t>Camacho, Stephanie</t>
  </si>
  <si>
    <t>Glover, Eugene</t>
  </si>
  <si>
    <t>Hanson, Dennis</t>
  </si>
  <si>
    <t>Manufacturing Admin</t>
  </si>
  <si>
    <t>Wood, Larry</t>
  </si>
  <si>
    <t>Alexander, Charles</t>
  </si>
  <si>
    <t>Hernandez, Glenn</t>
  </si>
  <si>
    <t>Roberts, Jackie</t>
  </si>
  <si>
    <t>Trevino, Gary</t>
  </si>
  <si>
    <t>Marketing</t>
  </si>
  <si>
    <t>Knox, Lori</t>
  </si>
  <si>
    <t>Brooks, Richard</t>
  </si>
  <si>
    <t>Howard, Lisa</t>
  </si>
  <si>
    <t>Marquez, Thomas</t>
  </si>
  <si>
    <t>Reynolds, Barbara</t>
  </si>
  <si>
    <t>Gill, Douglas</t>
  </si>
  <si>
    <t>Stephens, Bonnie</t>
  </si>
  <si>
    <t>Patton, Corey</t>
  </si>
  <si>
    <t>Chavez, Thomas</t>
  </si>
  <si>
    <t>Hull, Jeanne</t>
  </si>
  <si>
    <t>Hogan, Daniel</t>
  </si>
  <si>
    <t>Randall, Yvonne</t>
  </si>
  <si>
    <t>Reed, Larry</t>
  </si>
  <si>
    <t>Love, Danny</t>
  </si>
  <si>
    <t>Campbell, Michael</t>
  </si>
  <si>
    <t>Valdez, Ann</t>
  </si>
  <si>
    <t>Buckel, Patricia</t>
  </si>
  <si>
    <t>Fischer, David</t>
  </si>
  <si>
    <t>Spears, Melanie</t>
  </si>
  <si>
    <t>McLean, Richard</t>
  </si>
  <si>
    <t>Robles, Charles</t>
  </si>
  <si>
    <t>Ingram, Matt</t>
  </si>
  <si>
    <t>Lowery, Charles</t>
  </si>
  <si>
    <t>Gonzales, David</t>
  </si>
  <si>
    <t>Blevins, Carey</t>
  </si>
  <si>
    <t>Jones, John</t>
  </si>
  <si>
    <t>Bush, Rena</t>
  </si>
  <si>
    <t>Simon, Sheila</t>
  </si>
  <si>
    <t>Johns, Chad</t>
  </si>
  <si>
    <t>Waters, Alfred</t>
  </si>
  <si>
    <t>Caldwell, Pete</t>
  </si>
  <si>
    <t>Bryant, Douglas</t>
  </si>
  <si>
    <t>Weeks, Troy</t>
  </si>
  <si>
    <t>Barr, Jennifer</t>
  </si>
  <si>
    <t>Sellers, William</t>
  </si>
  <si>
    <t>Bowers, Tammy</t>
  </si>
  <si>
    <t>Short, Timothy</t>
  </si>
  <si>
    <t>McCarthy, Ryan</t>
  </si>
  <si>
    <t>Ball, Kirk</t>
  </si>
  <si>
    <t>Burke, Michael</t>
  </si>
  <si>
    <t>Franklin, Alicia</t>
  </si>
  <si>
    <t>Bryan, Thomas</t>
  </si>
  <si>
    <t>Stephenson, Matt</t>
  </si>
  <si>
    <t>Medina, Warren</t>
  </si>
  <si>
    <t>Wall, John</t>
  </si>
  <si>
    <t>Ellis, Brenda</t>
  </si>
  <si>
    <t>IT</t>
  </si>
  <si>
    <t>Ballard, Martin</t>
  </si>
  <si>
    <t>Sutton, Matthew</t>
  </si>
  <si>
    <t>Hancock, Allen</t>
  </si>
  <si>
    <t>Mathews, Marcia</t>
  </si>
  <si>
    <t>Saunders, Corey</t>
  </si>
  <si>
    <t>Fowler, John</t>
  </si>
  <si>
    <t>Greer, Brian</t>
  </si>
  <si>
    <t>Garrison, Chris</t>
  </si>
  <si>
    <t>Skinner, Jason</t>
  </si>
  <si>
    <t>Dudley, James</t>
  </si>
  <si>
    <t>Floyd, Eric</t>
  </si>
  <si>
    <t>Russell, Mark</t>
  </si>
  <si>
    <t>Chandler, Diane</t>
  </si>
  <si>
    <t>McClain, Steven</t>
  </si>
  <si>
    <t>Bennett, Chris</t>
  </si>
  <si>
    <t>Hodges, Lisa</t>
  </si>
  <si>
    <t>Best, Lara</t>
  </si>
  <si>
    <t>Guerrero, Laura</t>
  </si>
  <si>
    <t>Murray, Rebecca</t>
  </si>
  <si>
    <t>Olson, Melanie</t>
  </si>
  <si>
    <t>Peterson, Shaun</t>
  </si>
  <si>
    <t>Cline, Rebecca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</si>
  <si>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</si>
  <si>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</si>
  <si>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</si>
  <si>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</si>
  <si>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</si>
  <si>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</si>
  <si>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</si>
  <si>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</si>
  <si>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</si>
  <si>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</si>
  <si>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</si>
  <si>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Contreras, Dean</t>
  </si>
  <si>
    <t>Webb, Jim</t>
  </si>
  <si>
    <t>Watts, Curtis</t>
  </si>
  <si>
    <t>Bartlett, Julia</t>
  </si>
  <si>
    <t>Garza, Anthony</t>
  </si>
  <si>
    <t>Maldonado, Robert</t>
  </si>
  <si>
    <t>Estes, Mary</t>
  </si>
  <si>
    <t>Hartman, Michael</t>
  </si>
  <si>
    <t>Account Management</t>
  </si>
  <si>
    <t>West, Jeffrey</t>
  </si>
  <si>
    <t>Hayes, Edward</t>
  </si>
  <si>
    <t>Frost, Adam</t>
  </si>
  <si>
    <t>Fitzgerald, George</t>
  </si>
  <si>
    <t>Carter, Allan</t>
  </si>
  <si>
    <t>Henson, Debra</t>
  </si>
  <si>
    <t>Higgins, Angela</t>
  </si>
  <si>
    <t>Cobb, Nicole</t>
  </si>
  <si>
    <t>Watkins, Gary</t>
  </si>
  <si>
    <t>Gilbert, Shannon</t>
  </si>
  <si>
    <t>Scott, Todd</t>
  </si>
  <si>
    <t>Burnett, Kevin</t>
  </si>
  <si>
    <t>Neal, Sally</t>
  </si>
  <si>
    <t>Freeman, Dennis</t>
  </si>
  <si>
    <t>French, Robert</t>
  </si>
  <si>
    <t>Shaw, Pat</t>
  </si>
  <si>
    <t>Jefferson, Elaine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</si>
  <si>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</si>
  <si>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</si>
  <si>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</si>
  <si>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</si>
  <si>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</si>
  <si>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</si>
  <si>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</si>
  <si>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</si>
  <si>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Lawson, Erin</t>
  </si>
  <si>
    <t>Ward, Williams</t>
  </si>
  <si>
    <t>William, William</t>
  </si>
  <si>
    <t>Gordon, Diane</t>
  </si>
  <si>
    <t>Ramsey, Nathaniel</t>
  </si>
  <si>
    <t>Morrow, Richard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</si>
  <si>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</si>
  <si>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</si>
  <si>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</si>
  <si>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</si>
  <si>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</si>
  <si>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</si>
  <si>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</si>
  <si>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</si>
  <si>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Cameron, John</t>
  </si>
  <si>
    <t>Morton, Brian</t>
  </si>
  <si>
    <t>Delgado, Dale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</si>
  <si>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</si>
  <si>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</si>
  <si>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</si>
  <si>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</si>
  <si>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</si>
  <si>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</si>
  <si>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</si>
  <si>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</si>
  <si>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</si>
  <si>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</si>
  <si>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</si>
  <si>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</si>
  <si>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</si>
  <si>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</si>
  <si>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</si>
  <si>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</si>
  <si>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</si>
  <si>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</si>
  <si>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</si>
  <si>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Wells, Carlos</t>
  </si>
  <si>
    <t>Quality Assurance</t>
  </si>
  <si>
    <t>Fisher, Maria</t>
  </si>
  <si>
    <t>Rogers, Colleen</t>
  </si>
  <si>
    <t>Wilcox, Robert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</si>
  <si>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</si>
  <si>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</si>
  <si>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</si>
  <si>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</si>
  <si>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</si>
  <si>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</si>
  <si>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</si>
  <si>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Pugh, Lawrence</t>
  </si>
  <si>
    <t>Hoffman, Brian D</t>
  </si>
  <si>
    <t>Stevens, Andrew</t>
  </si>
  <si>
    <t>Harrell, Cristin</t>
  </si>
  <si>
    <t>Dyer, Carrie</t>
  </si>
  <si>
    <t>Blankenship, Roger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</si>
  <si>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</si>
  <si>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</si>
  <si>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</si>
  <si>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</si>
  <si>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</si>
  <si>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</si>
  <si>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</si>
  <si>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Gaines, Sheela</t>
  </si>
  <si>
    <t>Lane, Brandyn</t>
  </si>
  <si>
    <t>Duncan, George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</si>
  <si>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</si>
  <si>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</si>
  <si>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</si>
  <si>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</si>
  <si>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</si>
  <si>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</si>
  <si>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</si>
  <si>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</si>
  <si>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</si>
  <si>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</si>
  <si>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</si>
  <si>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Branch, Brady</t>
  </si>
  <si>
    <t>Hatfield, Carl</t>
  </si>
  <si>
    <t>McCormick, Hsi</t>
  </si>
  <si>
    <t>Miles, Kenneth</t>
  </si>
  <si>
    <t>Massey, Mark</t>
  </si>
  <si>
    <t>Monroe, Justin</t>
  </si>
  <si>
    <t>Obrien, Madelyn</t>
  </si>
  <si>
    <t>Woods, Marcus</t>
  </si>
  <si>
    <t>Hoover, Evangeline</t>
  </si>
  <si>
    <t>Dean, Gayla</t>
  </si>
  <si>
    <t>Holt, Robert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</si>
  <si>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</si>
  <si>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</si>
  <si>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</si>
  <si>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</si>
  <si>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</si>
  <si>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</si>
  <si>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</si>
  <si>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Keller, Jason</t>
  </si>
  <si>
    <t>Sparks, Terri</t>
  </si>
  <si>
    <t>Blackwell, Brandon</t>
  </si>
  <si>
    <t>Erickson, Ricky</t>
  </si>
  <si>
    <t>Leonard, Paul</t>
  </si>
  <si>
    <t>Palmer, Terry</t>
  </si>
  <si>
    <t>Daniels, Janet</t>
  </si>
  <si>
    <t>Graves, Michael</t>
  </si>
  <si>
    <t>Zimmerman, Julian</t>
  </si>
  <si>
    <t>Roy, Margarita</t>
  </si>
  <si>
    <t>Welch, Michael</t>
  </si>
  <si>
    <t>Pennington, Gary</t>
  </si>
  <si>
    <t>Hunt, Norman</t>
  </si>
  <si>
    <t>Casey, Ronald</t>
  </si>
  <si>
    <t>Beasley, Timothy</t>
  </si>
  <si>
    <t>Schwartz, Joseph</t>
  </si>
  <si>
    <t>Mills, Melissa</t>
  </si>
  <si>
    <t>Stevenson, Michael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</si>
  <si>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</si>
  <si>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</si>
  <si>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</si>
  <si>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</si>
  <si>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</si>
  <si>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</si>
  <si>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</si>
  <si>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Buchanan, Dennis</t>
  </si>
  <si>
    <t>Harvey, Michael</t>
  </si>
  <si>
    <t>Ware, David</t>
  </si>
  <si>
    <t>Salazar, Ruben</t>
  </si>
  <si>
    <t>Davenport, Troy</t>
  </si>
  <si>
    <t>Snyder, Duane</t>
  </si>
  <si>
    <t>Myers, Marc</t>
  </si>
  <si>
    <t>Crawford, Ronald</t>
  </si>
  <si>
    <t>Mueller, Philip</t>
  </si>
  <si>
    <t>Graham, David</t>
  </si>
  <si>
    <t>Lopez, Stephen</t>
  </si>
  <si>
    <t>Hall, Jenny</t>
  </si>
  <si>
    <t>Cruz, Janene</t>
  </si>
  <si>
    <t>Thomas, Shannon</t>
  </si>
  <si>
    <t>Gray, Mark</t>
  </si>
  <si>
    <t>Marsh, Cynthia</t>
  </si>
  <si>
    <t>Martin, Terry</t>
  </si>
  <si>
    <t>Craig, Alan</t>
  </si>
  <si>
    <t>Hopkins, Lisa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</si>
  <si>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</si>
  <si>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</si>
  <si>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</si>
  <si>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</si>
  <si>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</si>
  <si>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</si>
  <si>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</si>
  <si>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</si>
  <si>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</si>
  <si>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</si>
  <si>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</si>
  <si>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</si>
  <si>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</si>
  <si>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</si>
  <si>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</si>
  <si>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</si>
  <si>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</si>
  <si>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</si>
  <si>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</si>
  <si>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Bradshaw, Sheryl</t>
  </si>
  <si>
    <t>Riley, David</t>
  </si>
  <si>
    <t>TaxTable</t>
  </si>
  <si>
    <t>CA</t>
  </si>
  <si>
    <t>TX</t>
  </si>
  <si>
    <t>NY</t>
  </si>
  <si>
    <t>FL</t>
  </si>
  <si>
    <t>Jul</t>
  </si>
  <si>
    <t>Aug</t>
  </si>
  <si>
    <t>Sep</t>
  </si>
  <si>
    <t>Oct</t>
  </si>
  <si>
    <t>Nov</t>
  </si>
  <si>
    <t>Dec</t>
  </si>
  <si>
    <t>Compensation</t>
  </si>
  <si>
    <t>New Comp.</t>
  </si>
  <si>
    <t>Anderson, Terry</t>
  </si>
  <si>
    <t>ID#</t>
  </si>
  <si>
    <t>Comp.</t>
  </si>
  <si>
    <t>Rating</t>
  </si>
  <si>
    <t>PA</t>
  </si>
  <si>
    <t>Sales and Profits - First Half Projections</t>
  </si>
  <si>
    <t>Total</t>
  </si>
  <si>
    <t>Average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</si>
  <si>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</si>
  <si>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</si>
  <si>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</si>
  <si>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</si>
  <si>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</si>
  <si>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</si>
  <si>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</si>
  <si>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</si>
  <si>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</si>
  <si>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(Thousands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</si>
</sst>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0_);\(0\)"/>
    <numFmt numFmtId="168" formatCode="000\-0000"/>
    <numFmt numFmtId="169" formatCode="_(&quot;$&quot;* #,##0.0_);_(&quot;$&quot;* \(#,##0.0\);_(&quot;$&quot;* &quot;-&quot;??_);_(@_)"/>
    <numFmt numFmtId="170" formatCode="_(* #,##0.0_);_(* \(#,##0.0\);_(* &quot;-&quot;??_);_(@_)"/>
    <numFmt numFmtId="171" formatCode="0.0%"/>
    <numFmt numFmtId="172" formatCode="0.0%;[Red]\-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4" fillId="3" borderId="0" applyNumberFormat="0" applyBorder="0" applyAlignment="0" applyProtection="0"/>
    <xf numFmtId="16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9" fillId="6" borderId="3" xfId="2" applyFont="1" applyFill="1" applyBorder="1" applyAlignment="1">
      <alignment horizontal="right" vertical="top"/>
    </xf>
    <xf numFmtId="166" fontId="8" fillId="0" borderId="0" xfId="3" applyNumberFormat="1" applyFont="1" applyFill="1" applyProtection="1"/>
    <xf numFmtId="0" fontId="11" fillId="0" borderId="0" xfId="2" applyFont="1"/>
    <xf numFmtId="0" fontId="11" fillId="0" borderId="0" xfId="2" applyFont="1" applyAlignment="1">
      <alignment horizontal="right"/>
    </xf>
    <xf numFmtId="166" fontId="11" fillId="0" borderId="0" xfId="1" applyNumberFormat="1" applyFont="1" applyAlignment="1" applyProtection="1"/>
    <xf numFmtId="166" fontId="8" fillId="0" borderId="0" xfId="1" applyNumberFormat="1" applyFont="1" applyProtection="1"/>
    <xf numFmtId="166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>
      <alignment horizontal="left" vertical="top"/>
    </xf>
    <xf numFmtId="0" fontId="9" fillId="6" borderId="3" xfId="2" applyFont="1" applyFill="1" applyBorder="1" applyAlignment="1">
      <alignment horizontal="center" vertical="top"/>
    </xf>
    <xf numFmtId="0" fontId="9" fillId="6" borderId="3" xfId="2" applyFont="1" applyFill="1" applyBorder="1" applyAlignment="1">
      <alignment vertical="top"/>
    </xf>
    <xf numFmtId="166" fontId="9" fillId="6" borderId="3" xfId="1" applyNumberFormat="1" applyFont="1" applyFill="1" applyBorder="1" applyAlignment="1" applyProtection="1">
      <alignment horizontal="right" vertical="top"/>
    </xf>
    <xf numFmtId="166" fontId="9" fillId="6" borderId="0" xfId="1" applyNumberFormat="1" applyFont="1" applyFill="1" applyBorder="1" applyAlignment="1" applyProtection="1">
      <alignment horizontal="center" vertical="top"/>
    </xf>
    <xf numFmtId="0" fontId="8" fillId="0" borderId="0" xfId="2" applyFont="1"/>
    <xf numFmtId="0" fontId="3" fillId="0" borderId="0" xfId="2" applyFont="1"/>
    <xf numFmtId="0" fontId="8" fillId="0" borderId="0" xfId="2" applyFont="1" applyAlignment="1">
      <alignment horizontal="center"/>
    </xf>
    <xf numFmtId="14" fontId="3" fillId="0" borderId="0" xfId="2" applyNumberFormat="1" applyFont="1"/>
    <xf numFmtId="166" fontId="8" fillId="0" borderId="0" xfId="3" applyNumberFormat="1" applyFont="1" applyProtection="1"/>
    <xf numFmtId="166" fontId="8" fillId="0" borderId="0" xfId="1" applyNumberFormat="1" applyFont="1" applyFill="1" applyAlignment="1" applyProtection="1"/>
    <xf numFmtId="166" fontId="8" fillId="0" borderId="0" xfId="1" applyNumberFormat="1" applyFont="1" applyAlignment="1" applyProtection="1">
      <alignment horizontal="center"/>
    </xf>
    <xf numFmtId="166" fontId="3" fillId="0" borderId="0" xfId="1" applyNumberFormat="1" applyFont="1" applyProtection="1"/>
    <xf numFmtId="0" fontId="9" fillId="0" borderId="4" xfId="2" applyFont="1" applyBorder="1" applyAlignment="1">
      <alignment vertical="center"/>
    </xf>
    <xf numFmtId="167" fontId="8" fillId="7" borderId="3" xfId="3" applyNumberFormat="1" applyFont="1" applyFill="1" applyBorder="1" applyProtection="1"/>
    <xf numFmtId="0" fontId="8" fillId="7" borderId="3" xfId="2" applyFont="1" applyFill="1" applyBorder="1"/>
    <xf numFmtId="166" fontId="8" fillId="0" borderId="0" xfId="1" applyNumberFormat="1" applyFont="1" applyAlignment="1" applyProtection="1"/>
    <xf numFmtId="166" fontId="8" fillId="7" borderId="3" xfId="3" applyNumberFormat="1" applyFont="1" applyFill="1" applyBorder="1" applyProtection="1"/>
    <xf numFmtId="9" fontId="8" fillId="7" borderId="3" xfId="2" applyNumberFormat="1" applyFont="1" applyFill="1" applyBorder="1"/>
    <xf numFmtId="0" fontId="10" fillId="0" borderId="0" xfId="2" applyFont="1"/>
    <xf numFmtId="14" fontId="9" fillId="6" borderId="3" xfId="2" applyNumberFormat="1" applyFont="1" applyFill="1" applyBorder="1" applyAlignment="1">
      <alignment horizontal="right" vertical="top"/>
    </xf>
    <xf numFmtId="168" fontId="8" fillId="0" borderId="0" xfId="2" applyNumberFormat="1" applyFont="1"/>
    <xf numFmtId="14" fontId="8" fillId="0" borderId="0" xfId="2" applyNumberFormat="1" applyFont="1"/>
    <xf numFmtId="166" fontId="8" fillId="0" borderId="0" xfId="3" applyNumberFormat="1" applyFont="1" applyFill="1" applyAlignment="1" applyProtection="1"/>
    <xf numFmtId="166" fontId="3" fillId="0" borderId="0" xfId="2" applyNumberFormat="1" applyFont="1"/>
    <xf numFmtId="166" fontId="9" fillId="8" borderId="0" xfId="1" applyNumberFormat="1" applyFont="1" applyFill="1" applyBorder="1" applyAlignment="1" applyProtection="1">
      <alignment horizontal="center" vertical="top"/>
    </xf>
    <xf numFmtId="10" fontId="9" fillId="8" borderId="0" xfId="2" applyNumberFormat="1" applyFont="1" applyFill="1" applyAlignment="1">
      <alignment horizontal="center" vertical="top"/>
    </xf>
    <xf numFmtId="0" fontId="9" fillId="9" borderId="3" xfId="2" applyFont="1" applyFill="1" applyBorder="1" applyAlignment="1">
      <alignment horizontal="left" vertical="top"/>
    </xf>
    <xf numFmtId="0" fontId="9" fillId="9" borderId="3" xfId="2" applyFont="1" applyFill="1" applyBorder="1" applyAlignment="1">
      <alignment horizontal="center" vertical="top"/>
    </xf>
    <xf numFmtId="0" fontId="9" fillId="9" borderId="3" xfId="2" applyFont="1" applyFill="1" applyBorder="1" applyAlignment="1">
      <alignment vertical="top"/>
    </xf>
    <xf numFmtId="168" fontId="9" fillId="9" borderId="3" xfId="2" applyNumberFormat="1" applyFont="1" applyFill="1" applyBorder="1" applyAlignment="1">
      <alignment horizontal="center" vertical="top"/>
    </xf>
    <xf numFmtId="14" fontId="9" fillId="9" borderId="3" xfId="2" applyNumberFormat="1" applyFont="1" applyFill="1" applyBorder="1" applyAlignment="1">
      <alignment horizontal="right" vertical="top"/>
    </xf>
    <xf numFmtId="0" fontId="9" fillId="9" borderId="3" xfId="2" applyFont="1" applyFill="1" applyBorder="1" applyAlignment="1">
      <alignment horizontal="right" vertical="top"/>
    </xf>
    <xf numFmtId="166" fontId="9" fillId="9" borderId="3" xfId="3" applyNumberFormat="1" applyFont="1" applyFill="1" applyBorder="1" applyAlignment="1" applyProtection="1">
      <alignment horizontal="right" vertical="top"/>
    </xf>
    <xf numFmtId="166" fontId="9" fillId="9" borderId="0" xfId="1" applyNumberFormat="1" applyFont="1" applyFill="1" applyBorder="1" applyAlignment="1" applyProtection="1">
      <alignment horizontal="center" vertical="top"/>
    </xf>
    <xf numFmtId="10" fontId="9" fillId="9" borderId="0" xfId="2" applyNumberFormat="1" applyFont="1" applyFill="1" applyAlignment="1">
      <alignment horizontal="center" vertical="top"/>
    </xf>
    <xf numFmtId="165" fontId="3" fillId="0" borderId="0" xfId="1" applyFont="1" applyFill="1" applyBorder="1" applyAlignment="1" applyProtection="1">
      <alignment horizontal="right"/>
    </xf>
    <xf numFmtId="0" fontId="3" fillId="0" borderId="0" xfId="2" applyFont="1" applyAlignment="1">
      <alignment horizontal="right"/>
    </xf>
    <xf numFmtId="169" fontId="3" fillId="0" borderId="0" xfId="7" applyNumberFormat="1" applyFont="1" applyFill="1" applyBorder="1" applyProtection="1"/>
    <xf numFmtId="169" fontId="3" fillId="0" borderId="0" xfId="5" applyNumberFormat="1" applyFont="1" applyFill="1" applyBorder="1" applyProtection="1"/>
    <xf numFmtId="170" fontId="3" fillId="0" borderId="0" xfId="1" applyNumberFormat="1" applyFont="1" applyFill="1" applyBorder="1" applyProtection="1"/>
    <xf numFmtId="169" fontId="3" fillId="0" borderId="0" xfId="6" applyNumberFormat="1" applyFont="1" applyFill="1" applyBorder="1" applyProtection="1"/>
    <xf numFmtId="169" fontId="3" fillId="0" borderId="0" xfId="3" applyNumberFormat="1" applyFont="1" applyFill="1" applyBorder="1" applyProtection="1"/>
    <xf numFmtId="171" fontId="3" fillId="0" borderId="0" xfId="4" applyNumberFormat="1" applyFont="1" applyFill="1" applyProtection="1"/>
    <xf numFmtId="172" fontId="3" fillId="0" borderId="0" xfId="4" applyNumberFormat="1" applyFont="1" applyFill="1" applyProtection="1"/>
    <xf numFmtId="170" fontId="3" fillId="0" borderId="0" xfId="3" applyNumberFormat="1" applyFont="1" applyFill="1" applyBorder="1" applyProtection="1"/>
    <xf numFmtId="0" fontId="9" fillId="8" borderId="3" xfId="2" applyFont="1" applyFill="1" applyBorder="1" applyAlignment="1">
      <alignment horizontal="left" vertical="top"/>
    </xf>
    <xf numFmtId="0" fontId="9" fillId="8" borderId="3" xfId="2" applyFont="1" applyFill="1" applyBorder="1" applyAlignment="1">
      <alignment horizontal="center" vertical="top"/>
    </xf>
    <xf numFmtId="0" fontId="9" fillId="8" borderId="3" xfId="2" applyFont="1" applyFill="1" applyBorder="1" applyAlignment="1">
      <alignment vertical="top"/>
    </xf>
    <xf numFmtId="14" fontId="9" fillId="8" borderId="3" xfId="2" applyNumberFormat="1" applyFont="1" applyFill="1" applyBorder="1" applyAlignment="1">
      <alignment horizontal="right" vertical="top"/>
    </xf>
    <xf numFmtId="0" fontId="9" fillId="8" borderId="3" xfId="2" applyFont="1" applyFill="1" applyBorder="1" applyAlignment="1">
      <alignment horizontal="right" vertical="top"/>
    </xf>
    <xf numFmtId="171" fontId="8" fillId="7" borderId="3" xfId="2" applyNumberFormat="1" applyFont="1" applyFill="1" applyBorder="1"/>
    <xf numFmtId="168" fontId="9" fillId="8" borderId="3" xfId="2" applyNumberFormat="1" applyFont="1" applyFill="1" applyBorder="1" applyAlignment="1">
      <alignment horizontal="center" vertical="top"/>
    </xf>
    <xf numFmtId="166" fontId="9" fillId="8" borderId="3" xfId="3" applyNumberFormat="1" applyFont="1" applyFill="1" applyBorder="1" applyAlignment="1" applyProtection="1">
      <alignment horizontal="right" vertical="top"/>
    </xf>
    <xf numFmtId="0" fontId="12" fillId="11" borderId="5" xfId="2" applyFont="1" applyFill="1" applyBorder="1" applyAlignment="1">
      <alignment horizontal="center" vertical="center"/>
    </xf>
    <xf numFmtId="0" fontId="12" fillId="11" borderId="6" xfId="2" applyFont="1" applyFill="1" applyBorder="1" applyAlignment="1">
      <alignment horizontal="center" vertical="center"/>
    </xf>
    <xf numFmtId="0" fontId="12" fillId="11" borderId="7" xfId="2" applyFont="1" applyFill="1" applyBorder="1" applyAlignment="1">
      <alignment horizontal="center" vertical="center"/>
    </xf>
    <xf numFmtId="0" fontId="13" fillId="10" borderId="5" xfId="2" applyFont="1" applyFill="1" applyBorder="1" applyAlignment="1">
      <alignment horizontal="center"/>
    </xf>
    <xf numFmtId="0" fontId="13" fillId="10" borderId="6" xfId="2" applyFont="1" applyFill="1" applyBorder="1" applyAlignment="1">
      <alignment horizontal="center"/>
    </xf>
    <xf numFmtId="0" fontId="13" fillId="10" borderId="7" xfId="2" applyFont="1" applyFill="1" applyBorder="1" applyAlignment="1">
      <alignment horizontal="center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FF"/>
      <color rgb="FFFF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F500"/>
  <sheetViews>
    <sheetView view="pageLayout" zoomScale="115" zoomScaleNormal="160" zoomScaleSheetLayoutView="100" zoomScalePageLayoutView="115" workbookViewId="0">
      <selection sqref="A1:J500"/>
    </sheetView>
  </sheetViews>
  <sheetFormatPr defaultColWidth="9.109375" defaultRowHeight="14.4" x14ac:dyDescent="0.3"/>
  <cols>
    <col min="1" max="1" width="18.109375" style="14" bestFit="1" customWidth="1"/>
    <col min="2" max="2" width="7.6640625" style="14" bestFit="1" customWidth="1"/>
    <col min="3" max="3" width="25.109375" style="14" bestFit="1" customWidth="1"/>
    <col min="4" max="4" width="8.6640625" style="14" bestFit="1" customWidth="1"/>
    <col min="5" max="5" width="10.6640625" style="16" bestFit="1" customWidth="1"/>
    <col min="6" max="6" width="5.33203125" style="20" bestFit="1" customWidth="1"/>
    <col min="7" max="7" width="8.88671875" style="20" bestFit="1" customWidth="1"/>
    <col min="8" max="8" width="6.109375" style="13" bestFit="1" customWidth="1"/>
    <col min="9" max="9" width="12" style="6" bestFit="1" customWidth="1"/>
    <col min="10" max="10" width="7.88671875" style="14" bestFit="1" customWidth="1"/>
    <col min="11" max="11" width="8.44140625" style="13" bestFit="1" customWidth="1"/>
    <col min="12" max="12" width="6" style="13" bestFit="1" customWidth="1"/>
    <col min="13" max="13" width="9.109375" style="14"/>
    <col min="14" max="14" width="8.21875" style="14" bestFit="1" customWidth="1"/>
    <col min="15" max="15" width="4.33203125" style="14" bestFit="1" customWidth="1"/>
    <col min="16" max="17" width="9.109375" style="14"/>
    <col min="18" max="18" width="3.109375" style="14" bestFit="1" customWidth="1"/>
    <col min="19" max="20" width="5.109375" style="14" bestFit="1" customWidth="1"/>
    <col min="21" max="21" width="5.5546875" style="14" bestFit="1" customWidth="1"/>
    <col min="22" max="22" width="5.109375" style="14" bestFit="1" customWidth="1"/>
    <col min="23" max="23" width="5.6640625" style="14" bestFit="1" customWidth="1"/>
    <col min="24" max="24" width="5.109375" style="14" bestFit="1" customWidth="1"/>
    <col min="25" max="25" width="9.109375" style="14"/>
    <col min="26" max="26" width="4.44140625" style="14" bestFit="1" customWidth="1"/>
    <col min="27" max="27" width="5.109375" style="14" bestFit="1" customWidth="1"/>
    <col min="28" max="28" width="5.33203125" style="14" bestFit="1" customWidth="1"/>
    <col min="29" max="30" width="5.109375" style="14" bestFit="1" customWidth="1"/>
    <col min="31" max="31" width="5.44140625" style="14" bestFit="1" customWidth="1"/>
    <col min="32" max="32" width="5.109375" style="14" bestFit="1" customWidth="1"/>
    <col min="33" max="16384" width="9.109375" style="14"/>
  </cols>
  <sheetData>
    <row r="1" spans="1:32" x14ac:dyDescent="0.3">
      <c r="A1" s="35" t="s">
        <v>69</v>
      </c>
      <c r="B1" s="36" t="s">
        <v>70</v>
      </c>
      <c r="C1" s="37" t="s">
        <v>71</v>
      </c>
      <c r="D1" s="38" t="s">
        <v>560</v>
      </c>
      <c r="E1" s="39" t="s">
        <v>73</v>
      </c>
      <c r="F1" s="40" t="s">
        <v>19</v>
      </c>
      <c r="G1" s="41" t="s">
        <v>561</v>
      </c>
      <c r="H1" s="36" t="s">
        <v>562</v>
      </c>
      <c r="I1" s="42" t="s">
        <v>558</v>
      </c>
      <c r="J1" s="37" t="s">
        <v>74</v>
      </c>
      <c r="K1" s="16"/>
      <c r="L1" s="43">
        <v>2.41E-2</v>
      </c>
      <c r="N1" s="21" t="s">
        <v>546</v>
      </c>
      <c r="O1" s="21"/>
      <c r="P1" s="13"/>
      <c r="Q1" s="13"/>
      <c r="R1" s="3"/>
      <c r="S1" s="5" t="s">
        <v>6</v>
      </c>
      <c r="T1" s="5" t="s">
        <v>5</v>
      </c>
      <c r="U1" s="5" t="s">
        <v>4</v>
      </c>
      <c r="V1" s="5" t="s">
        <v>3</v>
      </c>
      <c r="W1" s="5" t="s">
        <v>2</v>
      </c>
      <c r="X1" s="5" t="s">
        <v>1</v>
      </c>
      <c r="Y1" s="5"/>
      <c r="Z1" s="5"/>
      <c r="AA1" s="5" t="s">
        <v>551</v>
      </c>
      <c r="AB1" s="5" t="s">
        <v>552</v>
      </c>
      <c r="AC1" s="5" t="s">
        <v>553</v>
      </c>
      <c r="AD1" s="5" t="s">
        <v>554</v>
      </c>
      <c r="AE1" s="5" t="s">
        <v>555</v>
      </c>
      <c r="AF1" s="5" t="s">
        <v>556</v>
      </c>
    </row>
    <row r="2" spans="1:32" x14ac:dyDescent="0.3">
      <c r="A2" s="13" t="s">
        <v>130</v>
      </c>
      <c r="B2" s="15" t="s">
        <v>86</v>
      </c>
      <c r="C2" s="13" t="s">
        <v>129</v>
      </c>
      <c r="D2" s="29">
        <v>6914216</v>
      </c>
      <c r="E2" s="30">
        <v>43775</v>
      </c>
      <c r="F2" s="2">
        <f t="shared" ref="F2:F65" ca="1" si="0">DATEDIF(E2,TODAY(),"Y")</f>
        <v>4</v>
      </c>
      <c r="G2" s="31">
        <v>66501</v>
      </c>
      <c r="H2" s="15">
        <v>3</v>
      </c>
      <c r="I2" s="19">
        <f t="shared" ref="I2:I65" si="1">G2*L1+G2</f>
        <v>68103.674100000004</v>
      </c>
      <c r="J2" s="17" t="s">
        <v>87</v>
      </c>
      <c r="K2" s="15"/>
      <c r="L2" s="15"/>
      <c r="N2" s="22">
        <v>0</v>
      </c>
      <c r="O2" s="23">
        <v>0</v>
      </c>
      <c r="P2" s="13"/>
      <c r="Q2" s="13"/>
      <c r="R2" s="4" t="s">
        <v>547</v>
      </c>
      <c r="S2" s="6">
        <v>34</v>
      </c>
      <c r="T2" s="6">
        <v>34</v>
      </c>
      <c r="U2" s="6">
        <v>48</v>
      </c>
      <c r="V2" s="6">
        <v>37</v>
      </c>
      <c r="W2" s="6">
        <v>34</v>
      </c>
      <c r="X2" s="6">
        <v>42</v>
      </c>
      <c r="Y2" s="24"/>
      <c r="Z2" s="7" t="s">
        <v>547</v>
      </c>
      <c r="AA2" s="6">
        <v>44</v>
      </c>
      <c r="AB2" s="6">
        <v>43</v>
      </c>
      <c r="AC2" s="6">
        <v>30</v>
      </c>
      <c r="AD2" s="6">
        <v>47</v>
      </c>
      <c r="AE2" s="6">
        <v>40</v>
      </c>
      <c r="AF2" s="6">
        <v>34</v>
      </c>
    </row>
    <row r="3" spans="1:32" x14ac:dyDescent="0.3">
      <c r="A3" s="13" t="s">
        <v>269</v>
      </c>
      <c r="B3" s="15" t="s">
        <v>76</v>
      </c>
      <c r="C3" s="13" t="s">
        <v>267</v>
      </c>
      <c r="D3" s="29">
        <v>2126417</v>
      </c>
      <c r="E3" s="30">
        <v>40342</v>
      </c>
      <c r="F3" s="2">
        <f t="shared" ca="1" si="0"/>
        <v>13</v>
      </c>
      <c r="G3" s="31">
        <v>100575</v>
      </c>
      <c r="H3" s="15">
        <v>4</v>
      </c>
      <c r="I3" s="19">
        <f t="shared" si="1"/>
        <v>100575</v>
      </c>
      <c r="J3" s="17"/>
      <c r="K3" s="14"/>
      <c r="L3" s="15"/>
      <c r="N3" s="25">
        <v>5000</v>
      </c>
      <c r="O3" s="26">
        <v>0.01</v>
      </c>
      <c r="P3" s="13"/>
      <c r="Q3" s="13"/>
      <c r="R3" s="4" t="s">
        <v>548</v>
      </c>
      <c r="S3" s="6">
        <v>42</v>
      </c>
      <c r="T3" s="6">
        <v>38</v>
      </c>
      <c r="U3" s="6">
        <v>39</v>
      </c>
      <c r="V3" s="6">
        <v>49</v>
      </c>
      <c r="W3" s="6">
        <v>53</v>
      </c>
      <c r="X3" s="6">
        <v>38</v>
      </c>
      <c r="Y3" s="24"/>
      <c r="Z3" s="7" t="s">
        <v>548</v>
      </c>
      <c r="AA3" s="6">
        <v>46</v>
      </c>
      <c r="AB3" s="6">
        <v>38</v>
      </c>
      <c r="AC3" s="6">
        <v>49</v>
      </c>
      <c r="AD3" s="6">
        <v>43</v>
      </c>
      <c r="AE3" s="6">
        <v>43</v>
      </c>
      <c r="AF3" s="6">
        <v>51</v>
      </c>
    </row>
    <row r="4" spans="1:32" x14ac:dyDescent="0.3">
      <c r="A4" s="13" t="s">
        <v>184</v>
      </c>
      <c r="B4" s="15" t="s">
        <v>86</v>
      </c>
      <c r="C4" s="13" t="s">
        <v>161</v>
      </c>
      <c r="D4" s="29">
        <v>1711112</v>
      </c>
      <c r="E4" s="30">
        <v>42384</v>
      </c>
      <c r="F4" s="2">
        <f t="shared" ca="1" si="0"/>
        <v>7</v>
      </c>
      <c r="G4" s="31">
        <v>107636</v>
      </c>
      <c r="H4" s="15">
        <v>2</v>
      </c>
      <c r="I4" s="19">
        <f t="shared" si="1"/>
        <v>107636</v>
      </c>
      <c r="J4" s="17" t="s">
        <v>79</v>
      </c>
      <c r="K4" s="15"/>
      <c r="L4" s="15"/>
      <c r="N4" s="25">
        <v>25000</v>
      </c>
      <c r="O4" s="26">
        <v>0.05</v>
      </c>
      <c r="P4" s="13"/>
      <c r="Q4" s="13"/>
      <c r="R4" s="4" t="s">
        <v>550</v>
      </c>
      <c r="S4" s="6">
        <v>40</v>
      </c>
      <c r="T4" s="6">
        <v>39</v>
      </c>
      <c r="U4" s="6">
        <v>42</v>
      </c>
      <c r="V4" s="6">
        <v>46</v>
      </c>
      <c r="W4" s="6">
        <v>46</v>
      </c>
      <c r="X4" s="6">
        <v>44</v>
      </c>
      <c r="Y4" s="24"/>
      <c r="Z4" s="7" t="s">
        <v>550</v>
      </c>
      <c r="AA4" s="6">
        <v>34</v>
      </c>
      <c r="AB4" s="6">
        <v>47</v>
      </c>
      <c r="AC4" s="6">
        <v>42</v>
      </c>
      <c r="AD4" s="6">
        <v>49</v>
      </c>
      <c r="AE4" s="6">
        <v>44</v>
      </c>
      <c r="AF4" s="6">
        <v>49</v>
      </c>
    </row>
    <row r="5" spans="1:32" x14ac:dyDescent="0.3">
      <c r="A5" s="13" t="s">
        <v>111</v>
      </c>
      <c r="B5" s="15" t="s">
        <v>86</v>
      </c>
      <c r="C5" s="13" t="s">
        <v>110</v>
      </c>
      <c r="D5" s="29">
        <v>4081454</v>
      </c>
      <c r="E5" s="30">
        <v>44495</v>
      </c>
      <c r="F5" s="2">
        <f t="shared" ca="1" si="0"/>
        <v>2</v>
      </c>
      <c r="G5" s="31">
        <v>111375</v>
      </c>
      <c r="H5" s="15">
        <v>5</v>
      </c>
      <c r="I5" s="19">
        <f t="shared" si="1"/>
        <v>111375</v>
      </c>
      <c r="J5" s="17" t="s">
        <v>83</v>
      </c>
      <c r="K5" s="15"/>
      <c r="L5" s="15"/>
      <c r="N5" s="25">
        <v>35000</v>
      </c>
      <c r="O5" s="26">
        <v>0.06</v>
      </c>
      <c r="P5" s="13"/>
      <c r="Q5" s="13"/>
      <c r="R5" s="4" t="s">
        <v>549</v>
      </c>
      <c r="S5" s="6">
        <v>47</v>
      </c>
      <c r="T5" s="6">
        <v>48</v>
      </c>
      <c r="U5" s="6">
        <v>38</v>
      </c>
      <c r="V5" s="6">
        <v>50</v>
      </c>
      <c r="W5" s="6">
        <v>42</v>
      </c>
      <c r="X5" s="6">
        <v>48</v>
      </c>
      <c r="Y5" s="24"/>
      <c r="Z5" s="7" t="s">
        <v>549</v>
      </c>
      <c r="AA5" s="6">
        <v>52</v>
      </c>
      <c r="AB5" s="6">
        <v>35</v>
      </c>
      <c r="AC5" s="6">
        <v>45</v>
      </c>
      <c r="AD5" s="6">
        <v>45</v>
      </c>
      <c r="AE5" s="6">
        <v>40</v>
      </c>
      <c r="AF5" s="6">
        <v>45</v>
      </c>
    </row>
    <row r="6" spans="1:32" x14ac:dyDescent="0.3">
      <c r="A6" s="13" t="s">
        <v>432</v>
      </c>
      <c r="B6" s="15" t="s">
        <v>81</v>
      </c>
      <c r="C6" s="13" t="s">
        <v>425</v>
      </c>
      <c r="D6" s="29">
        <v>1349705</v>
      </c>
      <c r="E6" s="30">
        <v>44164</v>
      </c>
      <c r="F6" s="2">
        <f t="shared" ca="1" si="0"/>
        <v>3</v>
      </c>
      <c r="G6" s="31">
        <v>120758</v>
      </c>
      <c r="H6" s="15">
        <v>2</v>
      </c>
      <c r="I6" s="19">
        <f t="shared" si="1"/>
        <v>120758</v>
      </c>
      <c r="J6" s="17"/>
      <c r="K6" s="15"/>
      <c r="L6" s="15"/>
      <c r="N6" s="25">
        <v>45000</v>
      </c>
      <c r="O6" s="26">
        <v>7.0000000000000007E-2</v>
      </c>
      <c r="P6" s="13"/>
      <c r="Q6" s="13"/>
      <c r="R6" s="4" t="s">
        <v>563</v>
      </c>
      <c r="S6" s="6">
        <v>48</v>
      </c>
      <c r="T6" s="6">
        <v>42</v>
      </c>
      <c r="U6" s="6">
        <v>48</v>
      </c>
      <c r="V6" s="6">
        <v>51</v>
      </c>
      <c r="W6" s="6">
        <v>35</v>
      </c>
      <c r="X6" s="6">
        <v>38</v>
      </c>
      <c r="Y6" s="24"/>
      <c r="Z6" s="7" t="s">
        <v>563</v>
      </c>
      <c r="AA6" s="6">
        <v>36</v>
      </c>
      <c r="AB6" s="6">
        <v>41</v>
      </c>
      <c r="AC6" s="6">
        <v>33</v>
      </c>
      <c r="AD6" s="6">
        <v>39</v>
      </c>
      <c r="AE6" s="6">
        <v>42</v>
      </c>
      <c r="AF6" s="6">
        <v>33</v>
      </c>
    </row>
    <row r="7" spans="1:32" x14ac:dyDescent="0.3">
      <c r="A7" s="13" t="s">
        <v>559</v>
      </c>
      <c r="B7" s="15" t="s">
        <v>82</v>
      </c>
      <c r="C7" s="13" t="s">
        <v>362</v>
      </c>
      <c r="D7" s="29">
        <v>3128019</v>
      </c>
      <c r="E7" s="30">
        <v>39952</v>
      </c>
      <c r="F7" s="2">
        <f t="shared" ca="1" si="0"/>
        <v>14</v>
      </c>
      <c r="G7" s="31">
        <v>96255</v>
      </c>
      <c r="H7" s="15">
        <v>5</v>
      </c>
      <c r="I7" s="19">
        <f t="shared" si="1"/>
        <v>96255</v>
      </c>
      <c r="J7" s="17"/>
      <c r="K7" s="15"/>
      <c r="L7" s="15"/>
      <c r="N7" s="25">
        <v>55000</v>
      </c>
      <c r="O7" s="26">
        <v>0.08</v>
      </c>
      <c r="P7" s="13"/>
      <c r="Q7" s="13"/>
      <c r="R7" s="27"/>
      <c r="S7" s="6">
        <f t="shared" ref="S7:X7" si="2">SUM(S2:S6)</f>
        <v>211</v>
      </c>
      <c r="T7" s="6">
        <f t="shared" si="2"/>
        <v>201</v>
      </c>
      <c r="U7" s="6">
        <f t="shared" si="2"/>
        <v>215</v>
      </c>
      <c r="V7" s="6">
        <f t="shared" si="2"/>
        <v>233</v>
      </c>
      <c r="W7" s="6">
        <f t="shared" si="2"/>
        <v>210</v>
      </c>
      <c r="X7" s="6">
        <f t="shared" si="2"/>
        <v>210</v>
      </c>
      <c r="Y7" s="24"/>
      <c r="Z7" s="6"/>
      <c r="AA7" s="6">
        <f t="shared" ref="AA7:AF7" si="3">SUM(AA2:AA6)</f>
        <v>212</v>
      </c>
      <c r="AB7" s="6">
        <f t="shared" si="3"/>
        <v>204</v>
      </c>
      <c r="AC7" s="6">
        <f t="shared" si="3"/>
        <v>199</v>
      </c>
      <c r="AD7" s="6">
        <f t="shared" si="3"/>
        <v>223</v>
      </c>
      <c r="AE7" s="20">
        <f t="shared" si="3"/>
        <v>209</v>
      </c>
      <c r="AF7" s="20">
        <f t="shared" si="3"/>
        <v>212</v>
      </c>
    </row>
    <row r="8" spans="1:32" x14ac:dyDescent="0.3">
      <c r="A8" s="13" t="s">
        <v>480</v>
      </c>
      <c r="B8" s="15" t="s">
        <v>84</v>
      </c>
      <c r="C8" s="13" t="s">
        <v>476</v>
      </c>
      <c r="D8" s="29">
        <v>3221962</v>
      </c>
      <c r="E8" s="30">
        <v>39403</v>
      </c>
      <c r="F8" s="2">
        <f t="shared" ca="1" si="0"/>
        <v>16</v>
      </c>
      <c r="G8" s="31">
        <v>60791</v>
      </c>
      <c r="H8" s="15">
        <v>3</v>
      </c>
      <c r="I8" s="19">
        <f t="shared" si="1"/>
        <v>60791</v>
      </c>
      <c r="J8" s="17"/>
      <c r="K8" s="15"/>
      <c r="L8" s="15"/>
      <c r="N8" s="25">
        <v>65000</v>
      </c>
      <c r="O8" s="26">
        <v>0.1</v>
      </c>
      <c r="P8" s="13"/>
      <c r="Q8" s="13"/>
      <c r="R8" s="13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20"/>
      <c r="AF8" s="20"/>
    </row>
    <row r="9" spans="1:32" x14ac:dyDescent="0.3">
      <c r="A9" s="13" t="s">
        <v>413</v>
      </c>
      <c r="B9" s="15" t="s">
        <v>84</v>
      </c>
      <c r="C9" s="13" t="s">
        <v>362</v>
      </c>
      <c r="D9" s="29">
        <v>8269746</v>
      </c>
      <c r="E9" s="30">
        <v>44054</v>
      </c>
      <c r="F9" s="2">
        <f t="shared" ca="1" si="0"/>
        <v>3</v>
      </c>
      <c r="G9" s="31">
        <v>85328</v>
      </c>
      <c r="H9" s="15">
        <v>1</v>
      </c>
      <c r="I9" s="19">
        <f t="shared" si="1"/>
        <v>85328</v>
      </c>
      <c r="J9" s="17" t="s">
        <v>83</v>
      </c>
      <c r="K9" s="15"/>
      <c r="L9" s="15"/>
      <c r="N9" s="25">
        <v>75000</v>
      </c>
      <c r="O9" s="26">
        <v>0.11</v>
      </c>
      <c r="P9" s="13"/>
      <c r="Q9" s="13"/>
      <c r="R9" s="13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20"/>
      <c r="AF9" s="20"/>
    </row>
    <row r="10" spans="1:32" x14ac:dyDescent="0.3">
      <c r="A10" s="13" t="s">
        <v>401</v>
      </c>
      <c r="B10" s="15" t="s">
        <v>86</v>
      </c>
      <c r="C10" s="13" t="s">
        <v>362</v>
      </c>
      <c r="D10" s="29">
        <v>4291933</v>
      </c>
      <c r="E10" s="30">
        <v>42912</v>
      </c>
      <c r="F10" s="2">
        <f t="shared" ca="1" si="0"/>
        <v>6</v>
      </c>
      <c r="G10" s="31">
        <v>84629</v>
      </c>
      <c r="H10" s="15">
        <v>2</v>
      </c>
      <c r="I10" s="19">
        <f t="shared" si="1"/>
        <v>84629</v>
      </c>
      <c r="J10" s="17" t="s">
        <v>79</v>
      </c>
      <c r="K10" s="15"/>
      <c r="L10" s="15"/>
      <c r="N10" s="25">
        <v>85000</v>
      </c>
      <c r="O10" s="26">
        <v>0.12</v>
      </c>
      <c r="P10" s="13"/>
      <c r="Q10" s="13"/>
      <c r="R10" s="1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"/>
      <c r="AF10" s="20"/>
    </row>
    <row r="11" spans="1:32" x14ac:dyDescent="0.3">
      <c r="A11" s="13" t="s">
        <v>250</v>
      </c>
      <c r="B11" s="15" t="s">
        <v>86</v>
      </c>
      <c r="C11" s="13" t="s">
        <v>161</v>
      </c>
      <c r="D11" s="29">
        <v>4269572</v>
      </c>
      <c r="E11" s="30">
        <v>44039</v>
      </c>
      <c r="F11" s="2">
        <f t="shared" ca="1" si="0"/>
        <v>3</v>
      </c>
      <c r="G11" s="31">
        <v>71469</v>
      </c>
      <c r="H11" s="15">
        <v>4</v>
      </c>
      <c r="I11" s="19">
        <f t="shared" si="1"/>
        <v>71469</v>
      </c>
      <c r="J11" s="17"/>
      <c r="K11" s="15"/>
      <c r="L11" s="15"/>
      <c r="N11" s="25">
        <v>95000</v>
      </c>
      <c r="O11" s="26">
        <v>0.13</v>
      </c>
      <c r="P11" s="13"/>
      <c r="Q11" s="13"/>
      <c r="R11" s="1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20"/>
      <c r="AF11" s="20"/>
    </row>
    <row r="12" spans="1:32" x14ac:dyDescent="0.3">
      <c r="A12" s="13" t="s">
        <v>536</v>
      </c>
      <c r="B12" s="15" t="s">
        <v>82</v>
      </c>
      <c r="C12" s="13" t="s">
        <v>537</v>
      </c>
      <c r="D12" s="29">
        <v>7727879</v>
      </c>
      <c r="E12" s="30">
        <v>41261</v>
      </c>
      <c r="F12" s="2">
        <f t="shared" ca="1" si="0"/>
        <v>10</v>
      </c>
      <c r="G12" s="31">
        <v>57780</v>
      </c>
      <c r="H12" s="15">
        <v>5</v>
      </c>
      <c r="I12" s="19">
        <f t="shared" si="1"/>
        <v>57780</v>
      </c>
      <c r="J12" s="17" t="s">
        <v>89</v>
      </c>
      <c r="K12" s="15"/>
      <c r="L12" s="15"/>
      <c r="S12" s="32"/>
      <c r="T12" s="32"/>
      <c r="U12" s="32"/>
      <c r="V12" s="32"/>
      <c r="W12" s="32"/>
      <c r="X12" s="32"/>
      <c r="AA12" s="32"/>
      <c r="AB12" s="32"/>
      <c r="AC12" s="32"/>
      <c r="AD12" s="32"/>
      <c r="AE12" s="32"/>
      <c r="AF12" s="32"/>
    </row>
    <row r="13" spans="1:32" x14ac:dyDescent="0.3">
      <c r="A13" s="13" t="s">
        <v>109</v>
      </c>
      <c r="B13" s="15" t="s">
        <v>81</v>
      </c>
      <c r="C13" s="13" t="s">
        <v>110</v>
      </c>
      <c r="D13" s="29">
        <v>7777526</v>
      </c>
      <c r="E13" s="30">
        <v>44127</v>
      </c>
      <c r="F13" s="2">
        <f t="shared" ca="1" si="0"/>
        <v>3</v>
      </c>
      <c r="G13" s="31">
        <v>108068</v>
      </c>
      <c r="H13" s="15">
        <v>2</v>
      </c>
      <c r="I13" s="19">
        <f t="shared" si="1"/>
        <v>108068</v>
      </c>
      <c r="J13" s="17"/>
      <c r="K13" s="15"/>
      <c r="L13" s="15"/>
      <c r="S13" s="32"/>
      <c r="T13" s="32"/>
      <c r="U13" s="32"/>
      <c r="V13" s="32"/>
      <c r="W13" s="32"/>
      <c r="X13" s="32"/>
      <c r="AA13" s="32"/>
      <c r="AB13" s="32"/>
      <c r="AC13" s="32"/>
      <c r="AD13" s="32"/>
      <c r="AE13" s="32"/>
      <c r="AF13" s="32"/>
    </row>
    <row r="14" spans="1:32" x14ac:dyDescent="0.3">
      <c r="A14" s="13" t="s">
        <v>474</v>
      </c>
      <c r="B14" s="15" t="s">
        <v>82</v>
      </c>
      <c r="C14" s="13" t="s">
        <v>425</v>
      </c>
      <c r="D14" s="29">
        <v>1186851</v>
      </c>
      <c r="E14" s="30">
        <v>40091</v>
      </c>
      <c r="F14" s="2">
        <f t="shared" ca="1" si="0"/>
        <v>14</v>
      </c>
      <c r="G14" s="31">
        <v>65138</v>
      </c>
      <c r="H14" s="15">
        <v>3</v>
      </c>
      <c r="I14" s="19">
        <f t="shared" si="1"/>
        <v>65138</v>
      </c>
      <c r="J14" s="17" t="s">
        <v>89</v>
      </c>
      <c r="K14" s="15"/>
      <c r="L14" s="15"/>
    </row>
    <row r="15" spans="1:32" x14ac:dyDescent="0.3">
      <c r="A15" s="13" t="s">
        <v>312</v>
      </c>
      <c r="B15" s="15" t="s">
        <v>84</v>
      </c>
      <c r="C15" s="13" t="s">
        <v>0</v>
      </c>
      <c r="D15" s="29">
        <v>9236154</v>
      </c>
      <c r="E15" s="30">
        <v>44786</v>
      </c>
      <c r="F15" s="2">
        <f t="shared" ca="1" si="0"/>
        <v>1</v>
      </c>
      <c r="G15" s="31">
        <v>118773</v>
      </c>
      <c r="H15" s="15">
        <v>1</v>
      </c>
      <c r="I15" s="19">
        <f t="shared" si="1"/>
        <v>118773</v>
      </c>
      <c r="J15" s="17" t="s">
        <v>80</v>
      </c>
      <c r="K15" s="15"/>
      <c r="L15" s="15"/>
    </row>
    <row r="16" spans="1:32" x14ac:dyDescent="0.3">
      <c r="A16" s="13" t="s">
        <v>321</v>
      </c>
      <c r="B16" s="15" t="s">
        <v>88</v>
      </c>
      <c r="C16" s="13" t="s">
        <v>320</v>
      </c>
      <c r="D16" s="29">
        <v>6823907</v>
      </c>
      <c r="E16" s="30">
        <v>42662</v>
      </c>
      <c r="F16" s="2">
        <f t="shared" ca="1" si="0"/>
        <v>7</v>
      </c>
      <c r="G16" s="31">
        <v>117491</v>
      </c>
      <c r="H16" s="15">
        <v>3</v>
      </c>
      <c r="I16" s="19">
        <f t="shared" si="1"/>
        <v>117491</v>
      </c>
      <c r="J16" s="17" t="s">
        <v>79</v>
      </c>
      <c r="K16" s="15"/>
      <c r="L16" s="15"/>
    </row>
    <row r="17" spans="1:12" x14ac:dyDescent="0.3">
      <c r="A17" s="13" t="s">
        <v>126</v>
      </c>
      <c r="B17" s="15" t="s">
        <v>84</v>
      </c>
      <c r="C17" s="13" t="s">
        <v>124</v>
      </c>
      <c r="D17" s="29">
        <v>8084307</v>
      </c>
      <c r="E17" s="30">
        <v>43260</v>
      </c>
      <c r="F17" s="2">
        <f t="shared" ca="1" si="0"/>
        <v>5</v>
      </c>
      <c r="G17" s="31">
        <v>63923</v>
      </c>
      <c r="H17" s="15">
        <v>5</v>
      </c>
      <c r="I17" s="19">
        <f t="shared" si="1"/>
        <v>63923</v>
      </c>
      <c r="J17" s="17" t="s">
        <v>79</v>
      </c>
      <c r="K17" s="15"/>
      <c r="L17" s="15"/>
    </row>
    <row r="18" spans="1:12" x14ac:dyDescent="0.3">
      <c r="A18" s="13" t="s">
        <v>307</v>
      </c>
      <c r="B18" s="15" t="s">
        <v>84</v>
      </c>
      <c r="C18" s="13" t="s">
        <v>273</v>
      </c>
      <c r="D18" s="29">
        <v>6715372</v>
      </c>
      <c r="E18" s="30">
        <v>39693</v>
      </c>
      <c r="F18" s="2">
        <f t="shared" ca="1" si="0"/>
        <v>15</v>
      </c>
      <c r="G18" s="31">
        <v>67190</v>
      </c>
      <c r="H18" s="15">
        <v>1</v>
      </c>
      <c r="I18" s="19">
        <f t="shared" si="1"/>
        <v>67190</v>
      </c>
      <c r="J18" s="17" t="s">
        <v>87</v>
      </c>
      <c r="K18" s="15"/>
      <c r="L18" s="15"/>
    </row>
    <row r="19" spans="1:12" x14ac:dyDescent="0.3">
      <c r="A19" s="13" t="s">
        <v>357</v>
      </c>
      <c r="B19" s="15" t="s">
        <v>82</v>
      </c>
      <c r="C19" s="13" t="s">
        <v>351</v>
      </c>
      <c r="D19" s="29">
        <v>2176859</v>
      </c>
      <c r="E19" s="30">
        <v>44395</v>
      </c>
      <c r="F19" s="2">
        <f t="shared" ca="1" si="0"/>
        <v>2</v>
      </c>
      <c r="G19" s="31">
        <v>60156</v>
      </c>
      <c r="H19" s="15">
        <v>2</v>
      </c>
      <c r="I19" s="19">
        <f t="shared" si="1"/>
        <v>60156</v>
      </c>
      <c r="J19" s="17" t="s">
        <v>83</v>
      </c>
      <c r="K19" s="15"/>
      <c r="L19" s="15"/>
    </row>
    <row r="20" spans="1:12" x14ac:dyDescent="0.3">
      <c r="A20" s="13" t="s">
        <v>350</v>
      </c>
      <c r="B20" s="15" t="s">
        <v>84</v>
      </c>
      <c r="C20" s="13" t="s">
        <v>351</v>
      </c>
      <c r="D20" s="29">
        <v>3782070</v>
      </c>
      <c r="E20" s="30">
        <v>44128</v>
      </c>
      <c r="F20" s="2">
        <f t="shared" ca="1" si="0"/>
        <v>3</v>
      </c>
      <c r="G20" s="31">
        <v>96836</v>
      </c>
      <c r="H20" s="15">
        <v>1</v>
      </c>
      <c r="I20" s="19">
        <f t="shared" si="1"/>
        <v>96836</v>
      </c>
      <c r="J20" s="17" t="s">
        <v>79</v>
      </c>
      <c r="K20" s="15"/>
      <c r="L20" s="15"/>
    </row>
    <row r="21" spans="1:12" x14ac:dyDescent="0.3">
      <c r="A21" s="13" t="s">
        <v>219</v>
      </c>
      <c r="B21" s="15" t="s">
        <v>84</v>
      </c>
      <c r="C21" s="13" t="s">
        <v>161</v>
      </c>
      <c r="D21" s="29">
        <v>5045831</v>
      </c>
      <c r="E21" s="30">
        <v>40645</v>
      </c>
      <c r="F21" s="2">
        <f t="shared" ca="1" si="0"/>
        <v>12</v>
      </c>
      <c r="G21" s="31">
        <v>89114</v>
      </c>
      <c r="H21" s="15">
        <v>5</v>
      </c>
      <c r="I21" s="19">
        <f t="shared" si="1"/>
        <v>89114</v>
      </c>
      <c r="J21" s="17" t="s">
        <v>80</v>
      </c>
      <c r="K21" s="15"/>
      <c r="L21" s="15"/>
    </row>
    <row r="22" spans="1:12" x14ac:dyDescent="0.3">
      <c r="A22" s="13" t="s">
        <v>168</v>
      </c>
      <c r="B22" s="15" t="s">
        <v>81</v>
      </c>
      <c r="C22" s="13" t="s">
        <v>161</v>
      </c>
      <c r="D22" s="29">
        <v>7254873</v>
      </c>
      <c r="E22" s="30">
        <v>39384</v>
      </c>
      <c r="F22" s="2">
        <f t="shared" ca="1" si="0"/>
        <v>16</v>
      </c>
      <c r="G22" s="31">
        <v>65927</v>
      </c>
      <c r="H22" s="15">
        <v>5</v>
      </c>
      <c r="I22" s="19">
        <f t="shared" si="1"/>
        <v>65927</v>
      </c>
      <c r="J22" s="17" t="s">
        <v>79</v>
      </c>
      <c r="K22" s="15"/>
      <c r="L22" s="15"/>
    </row>
    <row r="23" spans="1:12" x14ac:dyDescent="0.3">
      <c r="A23" s="13" t="s">
        <v>386</v>
      </c>
      <c r="B23" s="15" t="s">
        <v>86</v>
      </c>
      <c r="C23" s="13" t="s">
        <v>362</v>
      </c>
      <c r="D23" s="29">
        <v>8618580</v>
      </c>
      <c r="E23" s="30">
        <v>43909</v>
      </c>
      <c r="F23" s="2">
        <f t="shared" ca="1" si="0"/>
        <v>3</v>
      </c>
      <c r="G23" s="31">
        <v>63909</v>
      </c>
      <c r="H23" s="15">
        <v>2</v>
      </c>
      <c r="I23" s="19">
        <f t="shared" si="1"/>
        <v>63909</v>
      </c>
      <c r="J23" s="17" t="s">
        <v>79</v>
      </c>
      <c r="K23" s="15"/>
      <c r="L23" s="15"/>
    </row>
    <row r="24" spans="1:12" x14ac:dyDescent="0.3">
      <c r="A24" s="13" t="s">
        <v>495</v>
      </c>
      <c r="B24" s="15" t="s">
        <v>84</v>
      </c>
      <c r="C24" s="13" t="s">
        <v>476</v>
      </c>
      <c r="D24" s="29">
        <v>5752562</v>
      </c>
      <c r="E24" s="30">
        <v>40249</v>
      </c>
      <c r="F24" s="2">
        <f t="shared" ca="1" si="0"/>
        <v>13</v>
      </c>
      <c r="G24" s="31">
        <v>88182</v>
      </c>
      <c r="H24" s="15">
        <v>5</v>
      </c>
      <c r="I24" s="19">
        <f t="shared" si="1"/>
        <v>88182</v>
      </c>
      <c r="J24" s="17" t="s">
        <v>80</v>
      </c>
      <c r="K24" s="15"/>
      <c r="L24" s="15"/>
    </row>
    <row r="25" spans="1:12" x14ac:dyDescent="0.3">
      <c r="A25" s="13" t="s">
        <v>11</v>
      </c>
      <c r="B25" s="15" t="s">
        <v>84</v>
      </c>
      <c r="C25" s="13" t="s">
        <v>90</v>
      </c>
      <c r="D25" s="29">
        <v>4711729</v>
      </c>
      <c r="E25" s="30">
        <v>44595</v>
      </c>
      <c r="F25" s="2">
        <f t="shared" ca="1" si="0"/>
        <v>1</v>
      </c>
      <c r="G25" s="31">
        <v>62397</v>
      </c>
      <c r="H25" s="15">
        <v>3</v>
      </c>
      <c r="I25" s="19">
        <f t="shared" si="1"/>
        <v>62397</v>
      </c>
      <c r="J25" s="17" t="s">
        <v>79</v>
      </c>
      <c r="K25" s="15"/>
      <c r="L25" s="15"/>
    </row>
    <row r="26" spans="1:12" x14ac:dyDescent="0.3">
      <c r="A26" s="13" t="s">
        <v>96</v>
      </c>
      <c r="B26" s="15" t="s">
        <v>76</v>
      </c>
      <c r="C26" s="13" t="s">
        <v>91</v>
      </c>
      <c r="D26" s="29">
        <v>7461894</v>
      </c>
      <c r="E26" s="30">
        <v>41537</v>
      </c>
      <c r="F26" s="2">
        <f t="shared" ca="1" si="0"/>
        <v>10</v>
      </c>
      <c r="G26" s="31">
        <v>90302</v>
      </c>
      <c r="H26" s="15">
        <v>5</v>
      </c>
      <c r="I26" s="19">
        <f t="shared" si="1"/>
        <v>90302</v>
      </c>
      <c r="J26" s="17" t="s">
        <v>79</v>
      </c>
      <c r="K26" s="15"/>
      <c r="L26" s="15"/>
    </row>
    <row r="27" spans="1:12" x14ac:dyDescent="0.3">
      <c r="A27" s="13" t="s">
        <v>335</v>
      </c>
      <c r="B27" s="15" t="s">
        <v>81</v>
      </c>
      <c r="C27" s="13" t="s">
        <v>320</v>
      </c>
      <c r="D27" s="29">
        <v>1251552</v>
      </c>
      <c r="E27" s="30">
        <v>43947</v>
      </c>
      <c r="F27" s="2">
        <f t="shared" ca="1" si="0"/>
        <v>3</v>
      </c>
      <c r="G27" s="31">
        <v>90234</v>
      </c>
      <c r="H27" s="15">
        <v>4</v>
      </c>
      <c r="I27" s="19">
        <f t="shared" si="1"/>
        <v>90234</v>
      </c>
      <c r="J27" s="17" t="s">
        <v>79</v>
      </c>
      <c r="K27" s="15"/>
      <c r="L27" s="15"/>
    </row>
    <row r="28" spans="1:12" x14ac:dyDescent="0.3">
      <c r="A28" s="13" t="s">
        <v>181</v>
      </c>
      <c r="B28" s="15" t="s">
        <v>81</v>
      </c>
      <c r="C28" s="13" t="s">
        <v>161</v>
      </c>
      <c r="D28" s="29">
        <v>5103663</v>
      </c>
      <c r="E28" s="30">
        <v>42721</v>
      </c>
      <c r="F28" s="2">
        <f t="shared" ca="1" si="0"/>
        <v>6</v>
      </c>
      <c r="G28" s="31">
        <v>86981</v>
      </c>
      <c r="H28" s="15">
        <v>4</v>
      </c>
      <c r="I28" s="19">
        <f t="shared" si="1"/>
        <v>86981</v>
      </c>
      <c r="J28" s="17"/>
      <c r="K28" s="15"/>
      <c r="L28" s="15"/>
    </row>
    <row r="29" spans="1:12" x14ac:dyDescent="0.3">
      <c r="A29" s="13" t="s">
        <v>337</v>
      </c>
      <c r="B29" s="15" t="s">
        <v>86</v>
      </c>
      <c r="C29" s="13" t="s">
        <v>320</v>
      </c>
      <c r="D29" s="29">
        <v>5099934</v>
      </c>
      <c r="E29" s="30">
        <v>41804</v>
      </c>
      <c r="F29" s="2">
        <f t="shared" ca="1" si="0"/>
        <v>9</v>
      </c>
      <c r="G29" s="31">
        <v>116370</v>
      </c>
      <c r="H29" s="15">
        <v>3</v>
      </c>
      <c r="I29" s="19">
        <f t="shared" si="1"/>
        <v>116370</v>
      </c>
      <c r="J29" s="17" t="s">
        <v>89</v>
      </c>
      <c r="K29" s="15"/>
      <c r="L29" s="15"/>
    </row>
    <row r="30" spans="1:12" x14ac:dyDescent="0.3">
      <c r="A30" s="13" t="s">
        <v>429</v>
      </c>
      <c r="B30" s="15" t="s">
        <v>82</v>
      </c>
      <c r="C30" s="13" t="s">
        <v>425</v>
      </c>
      <c r="D30" s="29">
        <v>3268324</v>
      </c>
      <c r="E30" s="30">
        <v>41202</v>
      </c>
      <c r="F30" s="2">
        <f t="shared" ca="1" si="0"/>
        <v>11</v>
      </c>
      <c r="G30" s="31">
        <v>111362</v>
      </c>
      <c r="H30" s="15">
        <v>5</v>
      </c>
      <c r="I30" s="19">
        <f t="shared" si="1"/>
        <v>111362</v>
      </c>
      <c r="J30" s="17" t="s">
        <v>89</v>
      </c>
      <c r="K30" s="15"/>
      <c r="L30" s="15"/>
    </row>
    <row r="31" spans="1:12" x14ac:dyDescent="0.3">
      <c r="A31" s="13" t="s">
        <v>191</v>
      </c>
      <c r="B31" s="15" t="s">
        <v>76</v>
      </c>
      <c r="C31" s="13" t="s">
        <v>161</v>
      </c>
      <c r="D31" s="29">
        <v>4851629</v>
      </c>
      <c r="E31" s="30">
        <v>43115</v>
      </c>
      <c r="F31" s="2">
        <f t="shared" ca="1" si="0"/>
        <v>5</v>
      </c>
      <c r="G31" s="31">
        <v>84753</v>
      </c>
      <c r="H31" s="15">
        <v>4</v>
      </c>
      <c r="I31" s="19">
        <f t="shared" si="1"/>
        <v>84753</v>
      </c>
      <c r="J31" s="17"/>
      <c r="K31" s="15"/>
      <c r="L31" s="15"/>
    </row>
    <row r="32" spans="1:12" x14ac:dyDescent="0.3">
      <c r="A32" s="13" t="s">
        <v>483</v>
      </c>
      <c r="B32" s="15" t="s">
        <v>76</v>
      </c>
      <c r="C32" s="13" t="s">
        <v>476</v>
      </c>
      <c r="D32" s="29">
        <v>8972776</v>
      </c>
      <c r="E32" s="30">
        <v>39770</v>
      </c>
      <c r="F32" s="2">
        <f t="shared" ca="1" si="0"/>
        <v>15</v>
      </c>
      <c r="G32" s="31">
        <v>78638</v>
      </c>
      <c r="H32" s="15">
        <v>2</v>
      </c>
      <c r="I32" s="19">
        <f t="shared" si="1"/>
        <v>78638</v>
      </c>
      <c r="J32" s="17"/>
      <c r="K32" s="15"/>
      <c r="L32" s="15"/>
    </row>
    <row r="33" spans="1:12" x14ac:dyDescent="0.3">
      <c r="A33" s="13" t="s">
        <v>8</v>
      </c>
      <c r="B33" s="15" t="s">
        <v>76</v>
      </c>
      <c r="C33" s="13" t="s">
        <v>90</v>
      </c>
      <c r="D33" s="29">
        <v>5547169</v>
      </c>
      <c r="E33" s="30">
        <v>43683</v>
      </c>
      <c r="F33" s="2">
        <f t="shared" ca="1" si="0"/>
        <v>4</v>
      </c>
      <c r="G33" s="31">
        <v>69093</v>
      </c>
      <c r="H33" s="15">
        <v>3</v>
      </c>
      <c r="I33" s="19">
        <f t="shared" si="1"/>
        <v>69093</v>
      </c>
      <c r="J33" s="17" t="s">
        <v>80</v>
      </c>
      <c r="K33" s="15"/>
      <c r="L33" s="15"/>
    </row>
    <row r="34" spans="1:12" x14ac:dyDescent="0.3">
      <c r="A34" s="13" t="s">
        <v>441</v>
      </c>
      <c r="B34" s="15" t="s">
        <v>84</v>
      </c>
      <c r="C34" s="13" t="s">
        <v>425</v>
      </c>
      <c r="D34" s="29">
        <v>7524444</v>
      </c>
      <c r="E34" s="30">
        <v>42361</v>
      </c>
      <c r="F34" s="2">
        <f t="shared" ca="1" si="0"/>
        <v>7</v>
      </c>
      <c r="G34" s="31">
        <v>106259</v>
      </c>
      <c r="H34" s="15">
        <v>4</v>
      </c>
      <c r="I34" s="19">
        <f t="shared" si="1"/>
        <v>106259</v>
      </c>
      <c r="J34" s="17" t="s">
        <v>79</v>
      </c>
      <c r="K34" s="15"/>
      <c r="L34" s="15"/>
    </row>
    <row r="35" spans="1:12" x14ac:dyDescent="0.3">
      <c r="A35" s="13" t="s">
        <v>298</v>
      </c>
      <c r="B35" s="15" t="s">
        <v>81</v>
      </c>
      <c r="C35" s="13" t="s">
        <v>273</v>
      </c>
      <c r="D35" s="29">
        <v>4224047</v>
      </c>
      <c r="E35" s="30">
        <v>43972</v>
      </c>
      <c r="F35" s="2">
        <f t="shared" ca="1" si="0"/>
        <v>3</v>
      </c>
      <c r="G35" s="31">
        <v>77706</v>
      </c>
      <c r="H35" s="15">
        <v>4</v>
      </c>
      <c r="I35" s="19">
        <f t="shared" si="1"/>
        <v>77706</v>
      </c>
      <c r="J35" s="17" t="s">
        <v>79</v>
      </c>
      <c r="K35" s="15"/>
      <c r="L35" s="15"/>
    </row>
    <row r="36" spans="1:12" x14ac:dyDescent="0.3">
      <c r="A36" s="13" t="s">
        <v>13</v>
      </c>
      <c r="B36" s="15" t="s">
        <v>84</v>
      </c>
      <c r="C36" s="13" t="s">
        <v>90</v>
      </c>
      <c r="D36" s="29">
        <v>3116861</v>
      </c>
      <c r="E36" s="30">
        <v>42994</v>
      </c>
      <c r="F36" s="2">
        <f t="shared" ca="1" si="0"/>
        <v>6</v>
      </c>
      <c r="G36" s="31">
        <v>62228</v>
      </c>
      <c r="H36" s="15">
        <v>3</v>
      </c>
      <c r="I36" s="19">
        <f t="shared" si="1"/>
        <v>62228</v>
      </c>
      <c r="J36" s="17" t="s">
        <v>83</v>
      </c>
      <c r="K36" s="15"/>
      <c r="L36" s="15"/>
    </row>
    <row r="37" spans="1:12" x14ac:dyDescent="0.3">
      <c r="A37" s="13" t="s">
        <v>61</v>
      </c>
      <c r="B37" s="15" t="s">
        <v>76</v>
      </c>
      <c r="C37" s="13" t="s">
        <v>91</v>
      </c>
      <c r="D37" s="29">
        <v>2442343</v>
      </c>
      <c r="E37" s="30">
        <v>42617</v>
      </c>
      <c r="F37" s="2">
        <f t="shared" ca="1" si="0"/>
        <v>7</v>
      </c>
      <c r="G37" s="31">
        <v>83903</v>
      </c>
      <c r="H37" s="15">
        <v>4</v>
      </c>
      <c r="I37" s="19">
        <f t="shared" si="1"/>
        <v>83903</v>
      </c>
      <c r="J37" s="17"/>
      <c r="K37" s="15"/>
      <c r="L37" s="15"/>
    </row>
    <row r="38" spans="1:12" x14ac:dyDescent="0.3">
      <c r="A38" s="13" t="s">
        <v>153</v>
      </c>
      <c r="B38" s="15" t="s">
        <v>81</v>
      </c>
      <c r="C38" s="13" t="s">
        <v>152</v>
      </c>
      <c r="D38" s="29">
        <v>7556534</v>
      </c>
      <c r="E38" s="30">
        <v>43840</v>
      </c>
      <c r="F38" s="2">
        <f t="shared" ca="1" si="0"/>
        <v>3</v>
      </c>
      <c r="G38" s="31">
        <v>96107</v>
      </c>
      <c r="H38" s="15">
        <v>4</v>
      </c>
      <c r="I38" s="19">
        <f t="shared" si="1"/>
        <v>96107</v>
      </c>
      <c r="J38" s="17" t="s">
        <v>83</v>
      </c>
      <c r="K38" s="15"/>
      <c r="L38" s="15"/>
    </row>
    <row r="39" spans="1:12" x14ac:dyDescent="0.3">
      <c r="A39" s="13" t="s">
        <v>503</v>
      </c>
      <c r="B39" s="15" t="s">
        <v>76</v>
      </c>
      <c r="C39" s="13" t="s">
        <v>476</v>
      </c>
      <c r="D39" s="29">
        <v>6818025</v>
      </c>
      <c r="E39" s="30">
        <v>44671</v>
      </c>
      <c r="F39" s="2">
        <f t="shared" ca="1" si="0"/>
        <v>1</v>
      </c>
      <c r="G39" s="31">
        <v>79823</v>
      </c>
      <c r="H39" s="15">
        <v>4</v>
      </c>
      <c r="I39" s="19">
        <f t="shared" si="1"/>
        <v>79823</v>
      </c>
      <c r="J39" s="17"/>
      <c r="K39" s="15"/>
      <c r="L39" s="15"/>
    </row>
    <row r="40" spans="1:12" x14ac:dyDescent="0.3">
      <c r="A40" s="13" t="s">
        <v>309</v>
      </c>
      <c r="B40" s="15" t="s">
        <v>88</v>
      </c>
      <c r="C40" s="13" t="s">
        <v>0</v>
      </c>
      <c r="D40" s="29">
        <v>7086367</v>
      </c>
      <c r="E40" s="30">
        <v>43840</v>
      </c>
      <c r="F40" s="2">
        <f t="shared" ca="1" si="0"/>
        <v>3</v>
      </c>
      <c r="G40" s="31">
        <v>66697</v>
      </c>
      <c r="H40" s="15">
        <v>4</v>
      </c>
      <c r="I40" s="19">
        <f t="shared" si="1"/>
        <v>66697</v>
      </c>
      <c r="J40" s="17" t="s">
        <v>79</v>
      </c>
      <c r="K40" s="15"/>
      <c r="L40" s="15"/>
    </row>
    <row r="41" spans="1:12" x14ac:dyDescent="0.3">
      <c r="A41" s="13" t="s">
        <v>409</v>
      </c>
      <c r="B41" s="15" t="s">
        <v>76</v>
      </c>
      <c r="C41" s="13" t="s">
        <v>362</v>
      </c>
      <c r="D41" s="29">
        <v>3124228</v>
      </c>
      <c r="E41" s="30">
        <v>39663</v>
      </c>
      <c r="F41" s="2">
        <f t="shared" ca="1" si="0"/>
        <v>15</v>
      </c>
      <c r="G41" s="31">
        <v>64152</v>
      </c>
      <c r="H41" s="15">
        <v>1</v>
      </c>
      <c r="I41" s="19">
        <f t="shared" si="1"/>
        <v>64152</v>
      </c>
      <c r="J41" s="17"/>
      <c r="K41" s="15"/>
      <c r="L41" s="15"/>
    </row>
    <row r="42" spans="1:12" x14ac:dyDescent="0.3">
      <c r="A42" s="13" t="s">
        <v>186</v>
      </c>
      <c r="B42" s="15" t="s">
        <v>84</v>
      </c>
      <c r="C42" s="13" t="s">
        <v>161</v>
      </c>
      <c r="D42" s="29">
        <v>3265321</v>
      </c>
      <c r="E42" s="30">
        <v>40181</v>
      </c>
      <c r="F42" s="2">
        <f t="shared" ca="1" si="0"/>
        <v>13</v>
      </c>
      <c r="G42" s="31">
        <v>63059</v>
      </c>
      <c r="H42" s="15">
        <v>3</v>
      </c>
      <c r="I42" s="19">
        <f t="shared" si="1"/>
        <v>63059</v>
      </c>
      <c r="J42" s="17" t="s">
        <v>89</v>
      </c>
      <c r="K42" s="15"/>
      <c r="L42" s="15"/>
    </row>
    <row r="43" spans="1:12" x14ac:dyDescent="0.3">
      <c r="A43" s="13" t="s">
        <v>183</v>
      </c>
      <c r="B43" s="15" t="s">
        <v>76</v>
      </c>
      <c r="C43" s="13" t="s">
        <v>161</v>
      </c>
      <c r="D43" s="29">
        <v>5031604</v>
      </c>
      <c r="E43" s="30">
        <v>42375</v>
      </c>
      <c r="F43" s="2">
        <f t="shared" ca="1" si="0"/>
        <v>7</v>
      </c>
      <c r="G43" s="31">
        <v>98744</v>
      </c>
      <c r="H43" s="15">
        <v>5</v>
      </c>
      <c r="I43" s="19">
        <f t="shared" si="1"/>
        <v>98744</v>
      </c>
      <c r="J43" s="17" t="s">
        <v>89</v>
      </c>
      <c r="K43" s="15"/>
      <c r="L43" s="15"/>
    </row>
    <row r="44" spans="1:12" x14ac:dyDescent="0.3">
      <c r="A44" s="13" t="s">
        <v>216</v>
      </c>
      <c r="B44" s="15" t="s">
        <v>84</v>
      </c>
      <c r="C44" s="13" t="s">
        <v>161</v>
      </c>
      <c r="D44" s="29">
        <v>1347350</v>
      </c>
      <c r="E44" s="30">
        <v>39549</v>
      </c>
      <c r="F44" s="2">
        <f t="shared" ca="1" si="0"/>
        <v>15</v>
      </c>
      <c r="G44" s="31">
        <v>96809</v>
      </c>
      <c r="H44" s="15">
        <v>5</v>
      </c>
      <c r="I44" s="19">
        <f t="shared" si="1"/>
        <v>96809</v>
      </c>
      <c r="J44" s="17"/>
      <c r="K44" s="15"/>
      <c r="L44" s="15"/>
    </row>
    <row r="45" spans="1:12" x14ac:dyDescent="0.3">
      <c r="A45" s="13" t="s">
        <v>247</v>
      </c>
      <c r="B45" s="15" t="s">
        <v>86</v>
      </c>
      <c r="C45" s="13" t="s">
        <v>161</v>
      </c>
      <c r="D45" s="29">
        <v>9444333</v>
      </c>
      <c r="E45" s="30">
        <v>43273</v>
      </c>
      <c r="F45" s="2">
        <f t="shared" ca="1" si="0"/>
        <v>5</v>
      </c>
      <c r="G45" s="31">
        <v>93582</v>
      </c>
      <c r="H45" s="15">
        <v>3</v>
      </c>
      <c r="I45" s="19">
        <f t="shared" si="1"/>
        <v>93582</v>
      </c>
      <c r="J45" s="17" t="s">
        <v>79</v>
      </c>
      <c r="K45" s="15"/>
      <c r="L45" s="15"/>
    </row>
    <row r="46" spans="1:12" x14ac:dyDescent="0.3">
      <c r="A46" s="13" t="s">
        <v>544</v>
      </c>
      <c r="B46" s="15" t="s">
        <v>84</v>
      </c>
      <c r="C46" s="13" t="s">
        <v>543</v>
      </c>
      <c r="D46" s="29">
        <v>3138402</v>
      </c>
      <c r="E46" s="30">
        <v>43216</v>
      </c>
      <c r="F46" s="2">
        <f t="shared" ca="1" si="0"/>
        <v>5</v>
      </c>
      <c r="G46" s="31">
        <v>87372</v>
      </c>
      <c r="H46" s="15">
        <v>5</v>
      </c>
      <c r="I46" s="19">
        <f t="shared" si="1"/>
        <v>87372</v>
      </c>
      <c r="J46" s="17"/>
      <c r="K46" s="15"/>
      <c r="L46" s="15"/>
    </row>
    <row r="47" spans="1:12" x14ac:dyDescent="0.3">
      <c r="A47" s="13" t="s">
        <v>204</v>
      </c>
      <c r="B47" s="15" t="s">
        <v>86</v>
      </c>
      <c r="C47" s="13" t="s">
        <v>161</v>
      </c>
      <c r="D47" s="29">
        <v>5448895</v>
      </c>
      <c r="E47" s="30">
        <v>44211</v>
      </c>
      <c r="F47" s="2">
        <f t="shared" ca="1" si="0"/>
        <v>2</v>
      </c>
      <c r="G47" s="31">
        <v>64044</v>
      </c>
      <c r="H47" s="15">
        <v>3</v>
      </c>
      <c r="I47" s="19">
        <f t="shared" si="1"/>
        <v>64044</v>
      </c>
      <c r="J47" s="17" t="s">
        <v>79</v>
      </c>
      <c r="K47" s="15"/>
      <c r="L47" s="15"/>
    </row>
    <row r="48" spans="1:12" x14ac:dyDescent="0.3">
      <c r="A48" s="13" t="s">
        <v>463</v>
      </c>
      <c r="B48" s="15" t="s">
        <v>84</v>
      </c>
      <c r="C48" s="13" t="s">
        <v>425</v>
      </c>
      <c r="D48" s="29">
        <v>2077423</v>
      </c>
      <c r="E48" s="30">
        <v>43297</v>
      </c>
      <c r="F48" s="2">
        <f t="shared" ca="1" si="0"/>
        <v>5</v>
      </c>
      <c r="G48" s="31">
        <v>58482</v>
      </c>
      <c r="H48" s="15">
        <v>5</v>
      </c>
      <c r="I48" s="19">
        <f t="shared" si="1"/>
        <v>58482</v>
      </c>
      <c r="J48" s="17"/>
      <c r="K48" s="15"/>
      <c r="L48" s="15"/>
    </row>
    <row r="49" spans="1:12" x14ac:dyDescent="0.3">
      <c r="A49" s="13" t="s">
        <v>180</v>
      </c>
      <c r="B49" s="15" t="s">
        <v>76</v>
      </c>
      <c r="C49" s="13" t="s">
        <v>161</v>
      </c>
      <c r="D49" s="29">
        <v>2299902</v>
      </c>
      <c r="E49" s="30">
        <v>44155</v>
      </c>
      <c r="F49" s="2">
        <f t="shared" ca="1" si="0"/>
        <v>3</v>
      </c>
      <c r="G49" s="31">
        <v>59157</v>
      </c>
      <c r="H49" s="15">
        <v>2</v>
      </c>
      <c r="I49" s="19">
        <f t="shared" si="1"/>
        <v>59157</v>
      </c>
      <c r="J49" s="17" t="s">
        <v>79</v>
      </c>
      <c r="K49" s="15"/>
      <c r="L49" s="15"/>
    </row>
    <row r="50" spans="1:12" x14ac:dyDescent="0.3">
      <c r="A50" s="13" t="s">
        <v>18</v>
      </c>
      <c r="B50" s="15" t="s">
        <v>86</v>
      </c>
      <c r="C50" s="13" t="s">
        <v>91</v>
      </c>
      <c r="D50" s="29">
        <v>6703732</v>
      </c>
      <c r="E50" s="30">
        <v>39425</v>
      </c>
      <c r="F50" s="2">
        <f t="shared" ca="1" si="0"/>
        <v>15</v>
      </c>
      <c r="G50" s="31">
        <v>115398</v>
      </c>
      <c r="H50" s="15">
        <v>5</v>
      </c>
      <c r="I50" s="19">
        <f t="shared" si="1"/>
        <v>115398</v>
      </c>
      <c r="J50" s="17"/>
      <c r="K50" s="15"/>
      <c r="L50" s="15"/>
    </row>
    <row r="51" spans="1:12" x14ac:dyDescent="0.3">
      <c r="A51" s="13" t="s">
        <v>240</v>
      </c>
      <c r="B51" s="15" t="s">
        <v>81</v>
      </c>
      <c r="C51" s="13" t="s">
        <v>161</v>
      </c>
      <c r="D51" s="29">
        <v>2885675</v>
      </c>
      <c r="E51" s="30">
        <v>44001</v>
      </c>
      <c r="F51" s="2">
        <f t="shared" ca="1" si="0"/>
        <v>3</v>
      </c>
      <c r="G51" s="31">
        <v>53352</v>
      </c>
      <c r="H51" s="15">
        <v>5</v>
      </c>
      <c r="I51" s="19">
        <f t="shared" si="1"/>
        <v>53352</v>
      </c>
      <c r="J51" s="17" t="s">
        <v>83</v>
      </c>
      <c r="K51" s="15"/>
      <c r="L51" s="15"/>
    </row>
    <row r="52" spans="1:12" x14ac:dyDescent="0.3">
      <c r="A52" s="13" t="s">
        <v>275</v>
      </c>
      <c r="B52" s="15" t="s">
        <v>76</v>
      </c>
      <c r="C52" s="13" t="s">
        <v>273</v>
      </c>
      <c r="D52" s="29">
        <v>1179376</v>
      </c>
      <c r="E52" s="30">
        <v>42675</v>
      </c>
      <c r="F52" s="2">
        <f t="shared" ca="1" si="0"/>
        <v>7</v>
      </c>
      <c r="G52" s="31">
        <v>64402</v>
      </c>
      <c r="H52" s="15">
        <v>5</v>
      </c>
      <c r="I52" s="19">
        <f t="shared" si="1"/>
        <v>64402</v>
      </c>
      <c r="J52" s="17" t="s">
        <v>89</v>
      </c>
      <c r="K52" s="15"/>
      <c r="L52" s="15"/>
    </row>
    <row r="53" spans="1:12" x14ac:dyDescent="0.3">
      <c r="A53" s="13" t="s">
        <v>218</v>
      </c>
      <c r="B53" s="15" t="s">
        <v>88</v>
      </c>
      <c r="C53" s="13" t="s">
        <v>161</v>
      </c>
      <c r="D53" s="29">
        <v>2732311</v>
      </c>
      <c r="E53" s="30">
        <v>40281</v>
      </c>
      <c r="F53" s="2">
        <f t="shared" ca="1" si="0"/>
        <v>13</v>
      </c>
      <c r="G53" s="31">
        <v>77976</v>
      </c>
      <c r="H53" s="15">
        <v>3</v>
      </c>
      <c r="I53" s="19">
        <f t="shared" si="1"/>
        <v>77976</v>
      </c>
      <c r="J53" s="17"/>
      <c r="K53" s="15"/>
      <c r="L53" s="15"/>
    </row>
    <row r="54" spans="1:12" x14ac:dyDescent="0.3">
      <c r="A54" s="13" t="s">
        <v>315</v>
      </c>
      <c r="B54" s="15" t="s">
        <v>88</v>
      </c>
      <c r="C54" s="13" t="s">
        <v>0</v>
      </c>
      <c r="D54" s="29">
        <v>8737657</v>
      </c>
      <c r="E54" s="30">
        <v>44110</v>
      </c>
      <c r="F54" s="2">
        <f t="shared" ca="1" si="0"/>
        <v>3</v>
      </c>
      <c r="G54" s="31">
        <v>83943</v>
      </c>
      <c r="H54" s="15">
        <v>2</v>
      </c>
      <c r="I54" s="19">
        <f t="shared" si="1"/>
        <v>83943</v>
      </c>
      <c r="J54" s="17" t="s">
        <v>87</v>
      </c>
      <c r="K54" s="15"/>
      <c r="L54" s="15"/>
    </row>
    <row r="55" spans="1:12" x14ac:dyDescent="0.3">
      <c r="A55" s="13" t="s">
        <v>305</v>
      </c>
      <c r="B55" s="15" t="s">
        <v>84</v>
      </c>
      <c r="C55" s="13" t="s">
        <v>273</v>
      </c>
      <c r="D55" s="29">
        <v>7627238</v>
      </c>
      <c r="E55" s="30">
        <v>40040</v>
      </c>
      <c r="F55" s="2">
        <f t="shared" ca="1" si="0"/>
        <v>14</v>
      </c>
      <c r="G55" s="31">
        <v>59697</v>
      </c>
      <c r="H55" s="15">
        <v>3</v>
      </c>
      <c r="I55" s="19">
        <f t="shared" si="1"/>
        <v>59697</v>
      </c>
      <c r="J55" s="17" t="s">
        <v>79</v>
      </c>
      <c r="K55" s="15"/>
      <c r="L55" s="15"/>
    </row>
    <row r="56" spans="1:12" x14ac:dyDescent="0.3">
      <c r="A56" s="13" t="s">
        <v>506</v>
      </c>
      <c r="B56" s="15" t="s">
        <v>84</v>
      </c>
      <c r="C56" s="13" t="s">
        <v>476</v>
      </c>
      <c r="D56" s="29">
        <v>2858426</v>
      </c>
      <c r="E56" s="30">
        <v>43225</v>
      </c>
      <c r="F56" s="2">
        <f t="shared" ca="1" si="0"/>
        <v>5</v>
      </c>
      <c r="G56" s="31">
        <v>60892</v>
      </c>
      <c r="H56" s="15">
        <v>1</v>
      </c>
      <c r="I56" s="19">
        <f t="shared" si="1"/>
        <v>60892</v>
      </c>
      <c r="J56" s="17"/>
      <c r="K56" s="15"/>
      <c r="L56" s="15"/>
    </row>
    <row r="57" spans="1:12" x14ac:dyDescent="0.3">
      <c r="A57" s="13" t="s">
        <v>290</v>
      </c>
      <c r="B57" s="15" t="s">
        <v>81</v>
      </c>
      <c r="C57" s="13" t="s">
        <v>273</v>
      </c>
      <c r="D57" s="29">
        <v>3702094</v>
      </c>
      <c r="E57" s="30">
        <v>44647</v>
      </c>
      <c r="F57" s="2">
        <f t="shared" ca="1" si="0"/>
        <v>1</v>
      </c>
      <c r="G57" s="31">
        <v>99806</v>
      </c>
      <c r="H57" s="15">
        <v>1</v>
      </c>
      <c r="I57" s="19">
        <f t="shared" si="1"/>
        <v>99806</v>
      </c>
      <c r="J57" s="17" t="s">
        <v>80</v>
      </c>
      <c r="K57" s="15"/>
      <c r="L57" s="15"/>
    </row>
    <row r="58" spans="1:12" x14ac:dyDescent="0.3">
      <c r="A58" s="13" t="s">
        <v>210</v>
      </c>
      <c r="B58" s="15" t="s">
        <v>84</v>
      </c>
      <c r="C58" s="13" t="s">
        <v>161</v>
      </c>
      <c r="D58" s="29">
        <v>6269599</v>
      </c>
      <c r="E58" s="30">
        <v>39509</v>
      </c>
      <c r="F58" s="2">
        <f t="shared" ca="1" si="0"/>
        <v>15</v>
      </c>
      <c r="G58" s="31">
        <v>121149</v>
      </c>
      <c r="H58" s="15">
        <v>5</v>
      </c>
      <c r="I58" s="19">
        <f t="shared" si="1"/>
        <v>121149</v>
      </c>
      <c r="J58" s="17" t="s">
        <v>89</v>
      </c>
      <c r="K58" s="15"/>
      <c r="L58" s="15"/>
    </row>
    <row r="59" spans="1:12" x14ac:dyDescent="0.3">
      <c r="A59" s="13" t="s">
        <v>313</v>
      </c>
      <c r="B59" s="15" t="s">
        <v>81</v>
      </c>
      <c r="C59" s="13" t="s">
        <v>0</v>
      </c>
      <c r="D59" s="29">
        <v>2366444</v>
      </c>
      <c r="E59" s="30">
        <v>42588</v>
      </c>
      <c r="F59" s="2">
        <f t="shared" ca="1" si="0"/>
        <v>7</v>
      </c>
      <c r="G59" s="31">
        <v>116735</v>
      </c>
      <c r="H59" s="15">
        <v>4</v>
      </c>
      <c r="I59" s="19">
        <f t="shared" si="1"/>
        <v>116735</v>
      </c>
      <c r="J59" s="17"/>
      <c r="K59" s="15"/>
      <c r="L59" s="15"/>
    </row>
    <row r="60" spans="1:12" x14ac:dyDescent="0.3">
      <c r="A60" s="13" t="s">
        <v>374</v>
      </c>
      <c r="B60" s="15" t="s">
        <v>86</v>
      </c>
      <c r="C60" s="13" t="s">
        <v>362</v>
      </c>
      <c r="D60" s="29">
        <v>1578294</v>
      </c>
      <c r="E60" s="30">
        <v>44201</v>
      </c>
      <c r="F60" s="2">
        <f t="shared" ca="1" si="0"/>
        <v>2</v>
      </c>
      <c r="G60" s="31">
        <v>116775</v>
      </c>
      <c r="H60" s="15">
        <v>1</v>
      </c>
      <c r="I60" s="19">
        <f t="shared" si="1"/>
        <v>116775</v>
      </c>
      <c r="J60" s="17" t="s">
        <v>87</v>
      </c>
      <c r="K60" s="15"/>
      <c r="L60" s="15"/>
    </row>
    <row r="61" spans="1:12" x14ac:dyDescent="0.3">
      <c r="A61" s="13" t="s">
        <v>30</v>
      </c>
      <c r="B61" s="15" t="s">
        <v>76</v>
      </c>
      <c r="C61" s="13" t="s">
        <v>85</v>
      </c>
      <c r="D61" s="29">
        <v>4212469</v>
      </c>
      <c r="E61" s="30">
        <v>43281</v>
      </c>
      <c r="F61" s="2">
        <f t="shared" ca="1" si="0"/>
        <v>5</v>
      </c>
      <c r="G61" s="31">
        <v>78692</v>
      </c>
      <c r="H61" s="15">
        <v>5</v>
      </c>
      <c r="I61" s="19">
        <f t="shared" si="1"/>
        <v>78692</v>
      </c>
      <c r="J61" s="17" t="s">
        <v>87</v>
      </c>
      <c r="K61" s="15"/>
      <c r="L61" s="15"/>
    </row>
    <row r="62" spans="1:12" x14ac:dyDescent="0.3">
      <c r="A62" s="13" t="s">
        <v>300</v>
      </c>
      <c r="B62" s="15" t="s">
        <v>88</v>
      </c>
      <c r="C62" s="13" t="s">
        <v>273</v>
      </c>
      <c r="D62" s="29">
        <v>8832774</v>
      </c>
      <c r="E62" s="30">
        <v>42907</v>
      </c>
      <c r="F62" s="2">
        <f t="shared" ca="1" si="0"/>
        <v>6</v>
      </c>
      <c r="G62" s="31">
        <v>110606</v>
      </c>
      <c r="H62" s="15">
        <v>5</v>
      </c>
      <c r="I62" s="19">
        <f t="shared" si="1"/>
        <v>110606</v>
      </c>
      <c r="J62" s="17"/>
      <c r="K62" s="15"/>
      <c r="L62" s="15"/>
    </row>
    <row r="63" spans="1:12" x14ac:dyDescent="0.3">
      <c r="A63" s="13" t="s">
        <v>178</v>
      </c>
      <c r="B63" s="15" t="s">
        <v>81</v>
      </c>
      <c r="C63" s="13" t="s">
        <v>161</v>
      </c>
      <c r="D63" s="29">
        <v>5651933</v>
      </c>
      <c r="E63" s="30">
        <v>39775</v>
      </c>
      <c r="F63" s="2">
        <f t="shared" ca="1" si="0"/>
        <v>15</v>
      </c>
      <c r="G63" s="31">
        <v>109890</v>
      </c>
      <c r="H63" s="15">
        <v>2</v>
      </c>
      <c r="I63" s="19">
        <f t="shared" si="1"/>
        <v>109890</v>
      </c>
      <c r="J63" s="17" t="s">
        <v>87</v>
      </c>
      <c r="K63" s="15"/>
      <c r="L63" s="15"/>
    </row>
    <row r="64" spans="1:12" x14ac:dyDescent="0.3">
      <c r="A64" s="13" t="s">
        <v>385</v>
      </c>
      <c r="B64" s="15" t="s">
        <v>84</v>
      </c>
      <c r="C64" s="13" t="s">
        <v>362</v>
      </c>
      <c r="D64" s="29">
        <v>6314339</v>
      </c>
      <c r="E64" s="30">
        <v>42839</v>
      </c>
      <c r="F64" s="2">
        <f t="shared" ca="1" si="0"/>
        <v>6</v>
      </c>
      <c r="G64" s="31">
        <v>85644</v>
      </c>
      <c r="H64" s="15">
        <v>3</v>
      </c>
      <c r="I64" s="19">
        <f t="shared" si="1"/>
        <v>85644</v>
      </c>
      <c r="J64" s="17" t="s">
        <v>87</v>
      </c>
      <c r="K64" s="15"/>
      <c r="L64" s="15"/>
    </row>
    <row r="65" spans="1:12" x14ac:dyDescent="0.3">
      <c r="A65" s="13" t="s">
        <v>304</v>
      </c>
      <c r="B65" s="15" t="s">
        <v>86</v>
      </c>
      <c r="C65" s="13" t="s">
        <v>273</v>
      </c>
      <c r="D65" s="29">
        <v>7475544</v>
      </c>
      <c r="E65" s="30">
        <v>40033</v>
      </c>
      <c r="F65" s="2">
        <f t="shared" ca="1" si="0"/>
        <v>14</v>
      </c>
      <c r="G65" s="31">
        <v>58671</v>
      </c>
      <c r="H65" s="15">
        <v>5</v>
      </c>
      <c r="I65" s="19">
        <f t="shared" si="1"/>
        <v>58671</v>
      </c>
      <c r="J65" s="17" t="s">
        <v>89</v>
      </c>
      <c r="K65" s="15"/>
      <c r="L65" s="15"/>
    </row>
    <row r="66" spans="1:12" x14ac:dyDescent="0.3">
      <c r="A66" s="13" t="s">
        <v>264</v>
      </c>
      <c r="B66" s="15" t="s">
        <v>82</v>
      </c>
      <c r="C66" s="13" t="s">
        <v>161</v>
      </c>
      <c r="D66" s="29">
        <v>1724849</v>
      </c>
      <c r="E66" s="30">
        <v>43362</v>
      </c>
      <c r="F66" s="2">
        <f t="shared" ref="F66:F129" ca="1" si="4">DATEDIF(E66,TODAY(),"Y")</f>
        <v>5</v>
      </c>
      <c r="G66" s="31">
        <v>108932</v>
      </c>
      <c r="H66" s="15">
        <v>3</v>
      </c>
      <c r="I66" s="19">
        <f t="shared" ref="I66:I129" si="5">G66*L65+G66</f>
        <v>108932</v>
      </c>
      <c r="J66" s="17"/>
      <c r="K66" s="15"/>
      <c r="L66" s="15"/>
    </row>
    <row r="67" spans="1:12" x14ac:dyDescent="0.3">
      <c r="A67" s="13" t="s">
        <v>402</v>
      </c>
      <c r="B67" s="15" t="s">
        <v>84</v>
      </c>
      <c r="C67" s="13" t="s">
        <v>362</v>
      </c>
      <c r="D67" s="29">
        <v>8453327</v>
      </c>
      <c r="E67" s="30">
        <v>40364</v>
      </c>
      <c r="F67" s="2">
        <f t="shared" ca="1" si="4"/>
        <v>13</v>
      </c>
      <c r="G67" s="31">
        <v>121014</v>
      </c>
      <c r="H67" s="15">
        <v>4</v>
      </c>
      <c r="I67" s="19">
        <f t="shared" si="5"/>
        <v>121014</v>
      </c>
      <c r="J67" s="17"/>
      <c r="K67" s="15"/>
      <c r="L67" s="15"/>
    </row>
    <row r="68" spans="1:12" x14ac:dyDescent="0.3">
      <c r="A68" s="13" t="s">
        <v>288</v>
      </c>
      <c r="B68" s="15" t="s">
        <v>76</v>
      </c>
      <c r="C68" s="13" t="s">
        <v>273</v>
      </c>
      <c r="D68" s="29">
        <v>9199351</v>
      </c>
      <c r="E68" s="30">
        <v>40239</v>
      </c>
      <c r="F68" s="2">
        <f t="shared" ca="1" si="4"/>
        <v>13</v>
      </c>
      <c r="G68" s="31">
        <v>70862</v>
      </c>
      <c r="H68" s="15">
        <v>4</v>
      </c>
      <c r="I68" s="19">
        <f t="shared" si="5"/>
        <v>70862</v>
      </c>
      <c r="J68" s="17" t="s">
        <v>89</v>
      </c>
      <c r="K68" s="15"/>
      <c r="L68" s="15"/>
    </row>
    <row r="69" spans="1:12" x14ac:dyDescent="0.3">
      <c r="A69" s="13" t="s">
        <v>159</v>
      </c>
      <c r="B69" s="15" t="s">
        <v>86</v>
      </c>
      <c r="C69" s="13" t="s">
        <v>152</v>
      </c>
      <c r="D69" s="29">
        <v>8892068</v>
      </c>
      <c r="E69" s="30">
        <v>40096</v>
      </c>
      <c r="F69" s="2">
        <f t="shared" ca="1" si="4"/>
        <v>14</v>
      </c>
      <c r="G69" s="31">
        <v>83511</v>
      </c>
      <c r="H69" s="15">
        <v>5</v>
      </c>
      <c r="I69" s="19">
        <f t="shared" si="5"/>
        <v>83511</v>
      </c>
      <c r="J69" s="17" t="s">
        <v>89</v>
      </c>
      <c r="K69" s="15"/>
      <c r="L69" s="15"/>
    </row>
    <row r="70" spans="1:12" x14ac:dyDescent="0.3">
      <c r="A70" s="13" t="s">
        <v>397</v>
      </c>
      <c r="B70" s="15" t="s">
        <v>76</v>
      </c>
      <c r="C70" s="13" t="s">
        <v>362</v>
      </c>
      <c r="D70" s="29">
        <v>5134952</v>
      </c>
      <c r="E70" s="30">
        <v>43987</v>
      </c>
      <c r="F70" s="2">
        <f t="shared" ca="1" si="4"/>
        <v>3</v>
      </c>
      <c r="G70" s="31">
        <v>77868</v>
      </c>
      <c r="H70" s="15">
        <v>4</v>
      </c>
      <c r="I70" s="19">
        <f t="shared" si="5"/>
        <v>77868</v>
      </c>
      <c r="J70" s="17"/>
      <c r="K70" s="15"/>
      <c r="L70" s="15"/>
    </row>
    <row r="71" spans="1:12" x14ac:dyDescent="0.3">
      <c r="A71" s="13" t="s">
        <v>179</v>
      </c>
      <c r="B71" s="15" t="s">
        <v>84</v>
      </c>
      <c r="C71" s="13" t="s">
        <v>161</v>
      </c>
      <c r="D71" s="29">
        <v>7863299</v>
      </c>
      <c r="E71" s="30">
        <v>41621</v>
      </c>
      <c r="F71" s="2">
        <f t="shared" ca="1" si="4"/>
        <v>9</v>
      </c>
      <c r="G71" s="31">
        <v>77504</v>
      </c>
      <c r="H71" s="15">
        <v>2</v>
      </c>
      <c r="I71" s="19">
        <f t="shared" si="5"/>
        <v>77504</v>
      </c>
      <c r="J71" s="17"/>
      <c r="K71" s="15"/>
      <c r="L71" s="15"/>
    </row>
    <row r="72" spans="1:12" x14ac:dyDescent="0.3">
      <c r="A72" s="13" t="s">
        <v>7</v>
      </c>
      <c r="B72" s="15" t="s">
        <v>76</v>
      </c>
      <c r="C72" s="13" t="s">
        <v>90</v>
      </c>
      <c r="D72" s="29">
        <v>6337006</v>
      </c>
      <c r="E72" s="30">
        <v>40196</v>
      </c>
      <c r="F72" s="2">
        <f t="shared" ca="1" si="4"/>
        <v>13</v>
      </c>
      <c r="G72" s="31">
        <v>76194</v>
      </c>
      <c r="H72" s="15">
        <v>1</v>
      </c>
      <c r="I72" s="19">
        <f t="shared" si="5"/>
        <v>76194</v>
      </c>
      <c r="J72" s="17" t="s">
        <v>83</v>
      </c>
      <c r="K72" s="15"/>
      <c r="L72" s="15"/>
    </row>
    <row r="73" spans="1:12" x14ac:dyDescent="0.3">
      <c r="A73" s="13" t="s">
        <v>367</v>
      </c>
      <c r="B73" s="15" t="s">
        <v>86</v>
      </c>
      <c r="C73" s="13" t="s">
        <v>362</v>
      </c>
      <c r="D73" s="29">
        <v>2661505</v>
      </c>
      <c r="E73" s="30">
        <v>39772</v>
      </c>
      <c r="F73" s="2">
        <f t="shared" ca="1" si="4"/>
        <v>15</v>
      </c>
      <c r="G73" s="31">
        <v>62586</v>
      </c>
      <c r="H73" s="15">
        <v>5</v>
      </c>
      <c r="I73" s="19">
        <f t="shared" si="5"/>
        <v>62586</v>
      </c>
      <c r="J73" s="17" t="s">
        <v>83</v>
      </c>
      <c r="K73" s="15"/>
      <c r="L73" s="15"/>
    </row>
    <row r="74" spans="1:12" x14ac:dyDescent="0.3">
      <c r="A74" s="13" t="s">
        <v>494</v>
      </c>
      <c r="B74" s="15" t="s">
        <v>81</v>
      </c>
      <c r="C74" s="13" t="s">
        <v>476</v>
      </c>
      <c r="D74" s="29">
        <v>5425053</v>
      </c>
      <c r="E74" s="30">
        <v>44215</v>
      </c>
      <c r="F74" s="2">
        <f t="shared" ca="1" si="4"/>
        <v>2</v>
      </c>
      <c r="G74" s="31">
        <v>58037</v>
      </c>
      <c r="H74" s="15">
        <v>4</v>
      </c>
      <c r="I74" s="19">
        <f t="shared" si="5"/>
        <v>58037</v>
      </c>
      <c r="J74" s="17"/>
      <c r="K74" s="15"/>
      <c r="L74" s="15"/>
    </row>
    <row r="75" spans="1:12" x14ac:dyDescent="0.3">
      <c r="A75" s="13" t="s">
        <v>163</v>
      </c>
      <c r="B75" s="15" t="s">
        <v>86</v>
      </c>
      <c r="C75" s="13" t="s">
        <v>161</v>
      </c>
      <c r="D75" s="29">
        <v>9774237</v>
      </c>
      <c r="E75" s="30">
        <v>44513</v>
      </c>
      <c r="F75" s="2">
        <f t="shared" ca="1" si="4"/>
        <v>2</v>
      </c>
      <c r="G75" s="31">
        <v>71469</v>
      </c>
      <c r="H75" s="15">
        <v>4</v>
      </c>
      <c r="I75" s="19">
        <f t="shared" si="5"/>
        <v>71469</v>
      </c>
      <c r="J75" s="17" t="s">
        <v>79</v>
      </c>
      <c r="K75" s="15"/>
      <c r="L75" s="15"/>
    </row>
    <row r="76" spans="1:12" x14ac:dyDescent="0.3">
      <c r="A76" s="13" t="s">
        <v>227</v>
      </c>
      <c r="B76" s="15" t="s">
        <v>86</v>
      </c>
      <c r="C76" s="13" t="s">
        <v>161</v>
      </c>
      <c r="D76" s="29">
        <v>3732700</v>
      </c>
      <c r="E76" s="30">
        <v>39569</v>
      </c>
      <c r="F76" s="2">
        <f t="shared" ca="1" si="4"/>
        <v>15</v>
      </c>
      <c r="G76" s="31">
        <v>92151</v>
      </c>
      <c r="H76" s="15">
        <v>5</v>
      </c>
      <c r="I76" s="19">
        <f t="shared" si="5"/>
        <v>92151</v>
      </c>
      <c r="J76" s="17"/>
      <c r="K76" s="15"/>
      <c r="L76" s="15"/>
    </row>
    <row r="77" spans="1:12" x14ac:dyDescent="0.3">
      <c r="A77" s="13" t="s">
        <v>333</v>
      </c>
      <c r="B77" s="15" t="s">
        <v>86</v>
      </c>
      <c r="C77" s="13" t="s">
        <v>320</v>
      </c>
      <c r="D77" s="29">
        <v>4956796</v>
      </c>
      <c r="E77" s="30">
        <v>39906</v>
      </c>
      <c r="F77" s="2">
        <f t="shared" ca="1" si="4"/>
        <v>14</v>
      </c>
      <c r="G77" s="31">
        <v>53681</v>
      </c>
      <c r="H77" s="15">
        <v>1</v>
      </c>
      <c r="I77" s="19">
        <f t="shared" si="5"/>
        <v>53681</v>
      </c>
      <c r="J77" s="17"/>
      <c r="K77" s="15"/>
      <c r="L77" s="15"/>
    </row>
    <row r="78" spans="1:12" x14ac:dyDescent="0.3">
      <c r="A78" s="13" t="s">
        <v>408</v>
      </c>
      <c r="B78" s="15" t="s">
        <v>84</v>
      </c>
      <c r="C78" s="13" t="s">
        <v>362</v>
      </c>
      <c r="D78" s="29">
        <v>3576201</v>
      </c>
      <c r="E78" s="30">
        <v>39661</v>
      </c>
      <c r="F78" s="2">
        <f t="shared" ca="1" si="4"/>
        <v>15</v>
      </c>
      <c r="G78" s="31">
        <v>61763</v>
      </c>
      <c r="H78" s="15">
        <v>5</v>
      </c>
      <c r="I78" s="19">
        <f t="shared" si="5"/>
        <v>61763</v>
      </c>
      <c r="J78" s="17" t="s">
        <v>80</v>
      </c>
      <c r="K78" s="15"/>
      <c r="L78" s="15"/>
    </row>
    <row r="79" spans="1:12" x14ac:dyDescent="0.3">
      <c r="A79" s="13" t="s">
        <v>434</v>
      </c>
      <c r="B79" s="15" t="s">
        <v>81</v>
      </c>
      <c r="C79" s="13" t="s">
        <v>425</v>
      </c>
      <c r="D79" s="29">
        <v>5681131</v>
      </c>
      <c r="E79" s="30">
        <v>42711</v>
      </c>
      <c r="F79" s="2">
        <f t="shared" ca="1" si="4"/>
        <v>6</v>
      </c>
      <c r="G79" s="31">
        <v>60899</v>
      </c>
      <c r="H79" s="15">
        <v>2</v>
      </c>
      <c r="I79" s="19">
        <f t="shared" si="5"/>
        <v>60899</v>
      </c>
      <c r="J79" s="17" t="s">
        <v>89</v>
      </c>
      <c r="K79" s="15"/>
      <c r="L79" s="15"/>
    </row>
    <row r="80" spans="1:12" x14ac:dyDescent="0.3">
      <c r="A80" s="13" t="s">
        <v>26</v>
      </c>
      <c r="B80" s="15" t="s">
        <v>86</v>
      </c>
      <c r="C80" s="13" t="s">
        <v>85</v>
      </c>
      <c r="D80" s="29">
        <v>4151664</v>
      </c>
      <c r="E80" s="30">
        <v>41719</v>
      </c>
      <c r="F80" s="2">
        <f t="shared" ca="1" si="4"/>
        <v>9</v>
      </c>
      <c r="G80" s="31">
        <v>66623</v>
      </c>
      <c r="H80" s="15">
        <v>4</v>
      </c>
      <c r="I80" s="19">
        <f t="shared" si="5"/>
        <v>66623</v>
      </c>
      <c r="J80" s="17" t="s">
        <v>79</v>
      </c>
      <c r="K80" s="15"/>
      <c r="L80" s="15"/>
    </row>
    <row r="81" spans="1:12" x14ac:dyDescent="0.3">
      <c r="A81" s="13" t="s">
        <v>282</v>
      </c>
      <c r="B81" s="15" t="s">
        <v>86</v>
      </c>
      <c r="C81" s="13" t="s">
        <v>273</v>
      </c>
      <c r="D81" s="29">
        <v>3663937</v>
      </c>
      <c r="E81" s="30">
        <v>39434</v>
      </c>
      <c r="F81" s="2">
        <f t="shared" ca="1" si="4"/>
        <v>15</v>
      </c>
      <c r="G81" s="31">
        <v>110849</v>
      </c>
      <c r="H81" s="15">
        <v>3</v>
      </c>
      <c r="I81" s="19">
        <f t="shared" si="5"/>
        <v>110849</v>
      </c>
      <c r="J81" s="17" t="s">
        <v>89</v>
      </c>
      <c r="K81" s="15"/>
      <c r="L81" s="15"/>
    </row>
    <row r="82" spans="1:12" x14ac:dyDescent="0.3">
      <c r="A82" s="13" t="s">
        <v>146</v>
      </c>
      <c r="B82" s="15" t="s">
        <v>81</v>
      </c>
      <c r="C82" s="13" t="s">
        <v>129</v>
      </c>
      <c r="D82" s="29">
        <v>8811753</v>
      </c>
      <c r="E82" s="30">
        <v>39659</v>
      </c>
      <c r="F82" s="2">
        <f t="shared" ca="1" si="4"/>
        <v>15</v>
      </c>
      <c r="G82" s="31">
        <v>111240</v>
      </c>
      <c r="H82" s="15">
        <v>2</v>
      </c>
      <c r="I82" s="19">
        <f t="shared" si="5"/>
        <v>111240</v>
      </c>
      <c r="J82" s="17" t="s">
        <v>89</v>
      </c>
      <c r="K82" s="15"/>
      <c r="L82" s="15"/>
    </row>
    <row r="83" spans="1:12" x14ac:dyDescent="0.3">
      <c r="A83" s="13" t="s">
        <v>443</v>
      </c>
      <c r="B83" s="15" t="s">
        <v>84</v>
      </c>
      <c r="C83" s="13" t="s">
        <v>425</v>
      </c>
      <c r="D83" s="29">
        <v>5732063</v>
      </c>
      <c r="E83" s="30">
        <v>42370</v>
      </c>
      <c r="F83" s="2">
        <f t="shared" ca="1" si="4"/>
        <v>7</v>
      </c>
      <c r="G83" s="31">
        <v>116006</v>
      </c>
      <c r="H83" s="15">
        <v>2</v>
      </c>
      <c r="I83" s="19">
        <f t="shared" si="5"/>
        <v>116006</v>
      </c>
      <c r="J83" s="17"/>
      <c r="K83" s="15"/>
      <c r="L83" s="15"/>
    </row>
    <row r="84" spans="1:12" x14ac:dyDescent="0.3">
      <c r="A84" s="13" t="s">
        <v>143</v>
      </c>
      <c r="B84" s="15" t="s">
        <v>88</v>
      </c>
      <c r="C84" s="13" t="s">
        <v>129</v>
      </c>
      <c r="D84" s="29">
        <v>1388109</v>
      </c>
      <c r="E84" s="30">
        <v>44754</v>
      </c>
      <c r="F84" s="2">
        <f t="shared" ca="1" si="4"/>
        <v>1</v>
      </c>
      <c r="G84" s="31">
        <v>87089</v>
      </c>
      <c r="H84" s="15">
        <v>3</v>
      </c>
      <c r="I84" s="19">
        <f t="shared" si="5"/>
        <v>87089</v>
      </c>
      <c r="J84" s="17" t="s">
        <v>79</v>
      </c>
      <c r="K84" s="15"/>
      <c r="L84" s="15"/>
    </row>
    <row r="85" spans="1:12" x14ac:dyDescent="0.3">
      <c r="A85" s="13" t="s">
        <v>232</v>
      </c>
      <c r="B85" s="15" t="s">
        <v>82</v>
      </c>
      <c r="C85" s="13" t="s">
        <v>161</v>
      </c>
      <c r="D85" s="29">
        <v>2339719</v>
      </c>
      <c r="E85" s="30">
        <v>41397</v>
      </c>
      <c r="F85" s="2">
        <f t="shared" ca="1" si="4"/>
        <v>10</v>
      </c>
      <c r="G85" s="31">
        <v>101817</v>
      </c>
      <c r="H85" s="15">
        <v>1</v>
      </c>
      <c r="I85" s="19">
        <f t="shared" si="5"/>
        <v>101817</v>
      </c>
      <c r="J85" s="17"/>
      <c r="K85" s="15"/>
      <c r="L85" s="15"/>
    </row>
    <row r="86" spans="1:12" x14ac:dyDescent="0.3">
      <c r="A86" s="13" t="s">
        <v>342</v>
      </c>
      <c r="B86" s="15" t="s">
        <v>76</v>
      </c>
      <c r="C86" s="13" t="s">
        <v>320</v>
      </c>
      <c r="D86" s="29">
        <v>9333930</v>
      </c>
      <c r="E86" s="30">
        <v>44029</v>
      </c>
      <c r="F86" s="2">
        <f t="shared" ca="1" si="4"/>
        <v>3</v>
      </c>
      <c r="G86" s="31">
        <v>58604</v>
      </c>
      <c r="H86" s="15">
        <v>1</v>
      </c>
      <c r="I86" s="19">
        <f t="shared" si="5"/>
        <v>58604</v>
      </c>
      <c r="J86" s="17" t="s">
        <v>89</v>
      </c>
      <c r="K86" s="15"/>
      <c r="L86" s="15"/>
    </row>
    <row r="87" spans="1:12" x14ac:dyDescent="0.3">
      <c r="A87" s="13" t="s">
        <v>370</v>
      </c>
      <c r="B87" s="15" t="s">
        <v>84</v>
      </c>
      <c r="C87" s="13" t="s">
        <v>362</v>
      </c>
      <c r="D87" s="29">
        <v>4908992</v>
      </c>
      <c r="E87" s="30">
        <v>43836</v>
      </c>
      <c r="F87" s="2">
        <f t="shared" ca="1" si="4"/>
        <v>3</v>
      </c>
      <c r="G87" s="31">
        <v>98807</v>
      </c>
      <c r="H87" s="15">
        <v>1</v>
      </c>
      <c r="I87" s="19">
        <f t="shared" si="5"/>
        <v>98807</v>
      </c>
      <c r="J87" s="17"/>
      <c r="K87" s="15"/>
      <c r="L87" s="15"/>
    </row>
    <row r="88" spans="1:12" x14ac:dyDescent="0.3">
      <c r="A88" s="13" t="s">
        <v>103</v>
      </c>
      <c r="B88" s="15" t="s">
        <v>81</v>
      </c>
      <c r="C88" s="13" t="s">
        <v>97</v>
      </c>
      <c r="D88" s="29">
        <v>8646291</v>
      </c>
      <c r="E88" s="30">
        <v>44082</v>
      </c>
      <c r="F88" s="2">
        <f t="shared" ca="1" si="4"/>
        <v>3</v>
      </c>
      <c r="G88" s="31">
        <v>62411</v>
      </c>
      <c r="H88" s="15">
        <v>2</v>
      </c>
      <c r="I88" s="19">
        <f t="shared" si="5"/>
        <v>62411</v>
      </c>
      <c r="J88" s="17" t="s">
        <v>89</v>
      </c>
      <c r="K88" s="15"/>
      <c r="L88" s="15"/>
    </row>
    <row r="89" spans="1:12" x14ac:dyDescent="0.3">
      <c r="A89" s="13" t="s">
        <v>185</v>
      </c>
      <c r="B89" s="15" t="s">
        <v>88</v>
      </c>
      <c r="C89" s="13" t="s">
        <v>161</v>
      </c>
      <c r="D89" s="29">
        <v>8353861</v>
      </c>
      <c r="E89" s="30">
        <v>40177</v>
      </c>
      <c r="F89" s="2">
        <f t="shared" ca="1" si="4"/>
        <v>13</v>
      </c>
      <c r="G89" s="31">
        <v>56484</v>
      </c>
      <c r="H89" s="15">
        <v>2</v>
      </c>
      <c r="I89" s="19">
        <f t="shared" si="5"/>
        <v>56484</v>
      </c>
      <c r="J89" s="17"/>
      <c r="K89" s="15"/>
      <c r="L89" s="15"/>
    </row>
    <row r="90" spans="1:12" x14ac:dyDescent="0.3">
      <c r="A90" s="13" t="s">
        <v>257</v>
      </c>
      <c r="B90" s="15" t="s">
        <v>84</v>
      </c>
      <c r="C90" s="13" t="s">
        <v>161</v>
      </c>
      <c r="D90" s="29">
        <v>9895332</v>
      </c>
      <c r="E90" s="30">
        <v>42984</v>
      </c>
      <c r="F90" s="2">
        <f t="shared" ca="1" si="4"/>
        <v>6</v>
      </c>
      <c r="G90" s="31">
        <v>98647</v>
      </c>
      <c r="H90" s="15">
        <v>5</v>
      </c>
      <c r="I90" s="19">
        <f t="shared" si="5"/>
        <v>98647</v>
      </c>
      <c r="J90" s="17" t="s">
        <v>89</v>
      </c>
      <c r="K90" s="15"/>
      <c r="L90" s="15"/>
    </row>
    <row r="91" spans="1:12" x14ac:dyDescent="0.3">
      <c r="A91" s="13" t="s">
        <v>461</v>
      </c>
      <c r="B91" s="15" t="s">
        <v>84</v>
      </c>
      <c r="C91" s="13" t="s">
        <v>425</v>
      </c>
      <c r="D91" s="29">
        <v>8537512</v>
      </c>
      <c r="E91" s="30">
        <v>39984</v>
      </c>
      <c r="F91" s="2">
        <f t="shared" ca="1" si="4"/>
        <v>14</v>
      </c>
      <c r="G91" s="31">
        <v>61938</v>
      </c>
      <c r="H91" s="15">
        <v>5</v>
      </c>
      <c r="I91" s="19">
        <f t="shared" si="5"/>
        <v>61938</v>
      </c>
      <c r="J91" s="17" t="s">
        <v>80</v>
      </c>
      <c r="K91" s="15"/>
      <c r="L91" s="15"/>
    </row>
    <row r="92" spans="1:12" x14ac:dyDescent="0.3">
      <c r="A92" s="13" t="s">
        <v>233</v>
      </c>
      <c r="B92" s="15" t="s">
        <v>76</v>
      </c>
      <c r="C92" s="13" t="s">
        <v>161</v>
      </c>
      <c r="D92" s="29">
        <v>9047189</v>
      </c>
      <c r="E92" s="30">
        <v>43210</v>
      </c>
      <c r="F92" s="2">
        <f t="shared" ca="1" si="4"/>
        <v>5</v>
      </c>
      <c r="G92" s="31">
        <v>53568</v>
      </c>
      <c r="H92" s="15">
        <v>1</v>
      </c>
      <c r="I92" s="19">
        <f t="shared" si="5"/>
        <v>53568</v>
      </c>
      <c r="J92" s="17"/>
      <c r="K92" s="15"/>
      <c r="L92" s="15"/>
    </row>
    <row r="93" spans="1:12" x14ac:dyDescent="0.3">
      <c r="A93" s="13" t="s">
        <v>213</v>
      </c>
      <c r="B93" s="15" t="s">
        <v>86</v>
      </c>
      <c r="C93" s="13" t="s">
        <v>161</v>
      </c>
      <c r="D93" s="29">
        <v>9567056</v>
      </c>
      <c r="E93" s="30">
        <v>42839</v>
      </c>
      <c r="F93" s="2">
        <f t="shared" ca="1" si="4"/>
        <v>6</v>
      </c>
      <c r="G93" s="31">
        <v>61790</v>
      </c>
      <c r="H93" s="15">
        <v>5</v>
      </c>
      <c r="I93" s="19">
        <f t="shared" si="5"/>
        <v>61790</v>
      </c>
      <c r="J93" s="17"/>
      <c r="K93" s="15"/>
      <c r="L93" s="15"/>
    </row>
    <row r="94" spans="1:12" x14ac:dyDescent="0.3">
      <c r="A94" s="13" t="s">
        <v>171</v>
      </c>
      <c r="B94" s="15" t="s">
        <v>88</v>
      </c>
      <c r="C94" s="13" t="s">
        <v>161</v>
      </c>
      <c r="D94" s="29">
        <v>8731300</v>
      </c>
      <c r="E94" s="30">
        <v>43049</v>
      </c>
      <c r="F94" s="2">
        <f t="shared" ca="1" si="4"/>
        <v>6</v>
      </c>
      <c r="G94" s="31">
        <v>55431</v>
      </c>
      <c r="H94" s="15">
        <v>3</v>
      </c>
      <c r="I94" s="19">
        <f t="shared" si="5"/>
        <v>55431</v>
      </c>
      <c r="J94" s="17" t="s">
        <v>79</v>
      </c>
      <c r="K94" s="15"/>
      <c r="L94" s="15"/>
    </row>
    <row r="95" spans="1:12" x14ac:dyDescent="0.3">
      <c r="A95" s="13" t="s">
        <v>175</v>
      </c>
      <c r="B95" s="15" t="s">
        <v>76</v>
      </c>
      <c r="C95" s="13" t="s">
        <v>161</v>
      </c>
      <c r="D95" s="29">
        <v>8898968</v>
      </c>
      <c r="E95" s="30">
        <v>43399</v>
      </c>
      <c r="F95" s="2">
        <f t="shared" ca="1" si="4"/>
        <v>5</v>
      </c>
      <c r="G95" s="31">
        <v>81054</v>
      </c>
      <c r="H95" s="15">
        <v>5</v>
      </c>
      <c r="I95" s="19">
        <f t="shared" si="5"/>
        <v>81054</v>
      </c>
      <c r="J95" s="17"/>
      <c r="K95" s="15"/>
      <c r="L95" s="15"/>
    </row>
    <row r="96" spans="1:12" x14ac:dyDescent="0.3">
      <c r="A96" s="13" t="s">
        <v>354</v>
      </c>
      <c r="B96" s="15" t="s">
        <v>86</v>
      </c>
      <c r="C96" s="13" t="s">
        <v>351</v>
      </c>
      <c r="D96" s="29">
        <v>3533342</v>
      </c>
      <c r="E96" s="30">
        <v>44322</v>
      </c>
      <c r="F96" s="2">
        <f t="shared" ca="1" si="4"/>
        <v>2</v>
      </c>
      <c r="G96" s="31">
        <v>93690</v>
      </c>
      <c r="H96" s="15">
        <v>5</v>
      </c>
      <c r="I96" s="19">
        <f t="shared" si="5"/>
        <v>93690</v>
      </c>
      <c r="J96" s="17" t="s">
        <v>79</v>
      </c>
      <c r="K96" s="15"/>
      <c r="L96" s="15"/>
    </row>
    <row r="97" spans="1:12" x14ac:dyDescent="0.3">
      <c r="A97" s="13" t="s">
        <v>502</v>
      </c>
      <c r="B97" s="15" t="s">
        <v>82</v>
      </c>
      <c r="C97" s="13" t="s">
        <v>476</v>
      </c>
      <c r="D97" s="29">
        <v>6719878</v>
      </c>
      <c r="E97" s="30">
        <v>43911</v>
      </c>
      <c r="F97" s="2">
        <f t="shared" ca="1" si="4"/>
        <v>3</v>
      </c>
      <c r="G97" s="31">
        <v>63828</v>
      </c>
      <c r="H97" s="15">
        <v>1</v>
      </c>
      <c r="I97" s="19">
        <f t="shared" si="5"/>
        <v>63828</v>
      </c>
      <c r="J97" s="17"/>
      <c r="K97" s="15"/>
      <c r="L97" s="15"/>
    </row>
    <row r="98" spans="1:12" x14ac:dyDescent="0.3">
      <c r="A98" s="13" t="s">
        <v>116</v>
      </c>
      <c r="B98" s="15" t="s">
        <v>82</v>
      </c>
      <c r="C98" s="13" t="s">
        <v>110</v>
      </c>
      <c r="D98" s="29">
        <v>8108124</v>
      </c>
      <c r="E98" s="30">
        <v>39919</v>
      </c>
      <c r="F98" s="2">
        <f t="shared" ca="1" si="4"/>
        <v>14</v>
      </c>
      <c r="G98" s="31">
        <v>117410</v>
      </c>
      <c r="H98" s="15">
        <v>4</v>
      </c>
      <c r="I98" s="19">
        <f t="shared" si="5"/>
        <v>117410</v>
      </c>
      <c r="J98" s="17"/>
      <c r="K98" s="15"/>
      <c r="L98" s="15"/>
    </row>
    <row r="99" spans="1:12" x14ac:dyDescent="0.3">
      <c r="A99" s="13" t="s">
        <v>174</v>
      </c>
      <c r="B99" s="15" t="s">
        <v>82</v>
      </c>
      <c r="C99" s="13" t="s">
        <v>161</v>
      </c>
      <c r="D99" s="29">
        <v>4285770</v>
      </c>
      <c r="E99" s="30">
        <v>43032</v>
      </c>
      <c r="F99" s="2">
        <f t="shared" ca="1" si="4"/>
        <v>6</v>
      </c>
      <c r="G99" s="31">
        <v>80217</v>
      </c>
      <c r="H99" s="15">
        <v>4</v>
      </c>
      <c r="I99" s="19">
        <f t="shared" si="5"/>
        <v>80217</v>
      </c>
      <c r="J99" s="17" t="s">
        <v>89</v>
      </c>
      <c r="K99" s="15"/>
      <c r="L99" s="15"/>
    </row>
    <row r="100" spans="1:12" x14ac:dyDescent="0.3">
      <c r="A100" s="13" t="s">
        <v>523</v>
      </c>
      <c r="B100" s="15" t="s">
        <v>86</v>
      </c>
      <c r="C100" s="13" t="s">
        <v>476</v>
      </c>
      <c r="D100" s="29">
        <v>2509033</v>
      </c>
      <c r="E100" s="30">
        <v>43345</v>
      </c>
      <c r="F100" s="2">
        <f t="shared" ca="1" si="4"/>
        <v>5</v>
      </c>
      <c r="G100" s="31">
        <v>85874</v>
      </c>
      <c r="H100" s="15">
        <v>5</v>
      </c>
      <c r="I100" s="19">
        <f t="shared" si="5"/>
        <v>85874</v>
      </c>
      <c r="J100" s="17"/>
      <c r="K100" s="15"/>
      <c r="L100" s="15"/>
    </row>
    <row r="101" spans="1:12" x14ac:dyDescent="0.3">
      <c r="A101" s="13" t="s">
        <v>513</v>
      </c>
      <c r="B101" s="15" t="s">
        <v>84</v>
      </c>
      <c r="C101" s="13" t="s">
        <v>476</v>
      </c>
      <c r="D101" s="29">
        <v>9249605</v>
      </c>
      <c r="E101" s="30">
        <v>39602</v>
      </c>
      <c r="F101" s="2">
        <f t="shared" ca="1" si="4"/>
        <v>15</v>
      </c>
      <c r="G101" s="31">
        <v>87035</v>
      </c>
      <c r="H101" s="15">
        <v>5</v>
      </c>
      <c r="I101" s="19">
        <f t="shared" si="5"/>
        <v>87035</v>
      </c>
      <c r="J101" s="17" t="s">
        <v>80</v>
      </c>
      <c r="K101" s="15"/>
      <c r="L101" s="15"/>
    </row>
    <row r="102" spans="1:12" x14ac:dyDescent="0.3">
      <c r="A102" s="13" t="s">
        <v>518</v>
      </c>
      <c r="B102" s="15" t="s">
        <v>88</v>
      </c>
      <c r="C102" s="13" t="s">
        <v>476</v>
      </c>
      <c r="D102" s="29">
        <v>3274109</v>
      </c>
      <c r="E102" s="30">
        <v>39630</v>
      </c>
      <c r="F102" s="2">
        <f t="shared" ca="1" si="4"/>
        <v>15</v>
      </c>
      <c r="G102" s="31">
        <v>62242</v>
      </c>
      <c r="H102" s="15">
        <v>5</v>
      </c>
      <c r="I102" s="19">
        <f t="shared" si="5"/>
        <v>62242</v>
      </c>
      <c r="J102" s="17" t="s">
        <v>87</v>
      </c>
      <c r="K102" s="15"/>
      <c r="L102" s="15"/>
    </row>
    <row r="103" spans="1:12" x14ac:dyDescent="0.3">
      <c r="A103" s="13" t="s">
        <v>149</v>
      </c>
      <c r="B103" s="15" t="s">
        <v>86</v>
      </c>
      <c r="C103" s="13" t="s">
        <v>129</v>
      </c>
      <c r="D103" s="29">
        <v>9663192</v>
      </c>
      <c r="E103" s="30">
        <v>43345</v>
      </c>
      <c r="F103" s="2">
        <f t="shared" ca="1" si="4"/>
        <v>5</v>
      </c>
      <c r="G103" s="31">
        <v>53345</v>
      </c>
      <c r="H103" s="15">
        <v>5</v>
      </c>
      <c r="I103" s="19">
        <f t="shared" si="5"/>
        <v>53345</v>
      </c>
      <c r="J103" s="17" t="s">
        <v>79</v>
      </c>
      <c r="K103" s="15"/>
      <c r="L103" s="15"/>
    </row>
    <row r="104" spans="1:12" x14ac:dyDescent="0.3">
      <c r="A104" s="13" t="s">
        <v>15</v>
      </c>
      <c r="B104" s="15" t="s">
        <v>86</v>
      </c>
      <c r="C104" s="13" t="s">
        <v>91</v>
      </c>
      <c r="D104" s="29">
        <v>4887356</v>
      </c>
      <c r="E104" s="30">
        <v>43777</v>
      </c>
      <c r="F104" s="2">
        <f t="shared" ca="1" si="4"/>
        <v>4</v>
      </c>
      <c r="G104" s="31">
        <v>104423</v>
      </c>
      <c r="H104" s="15">
        <v>5</v>
      </c>
      <c r="I104" s="19">
        <f t="shared" si="5"/>
        <v>104423</v>
      </c>
      <c r="J104" s="17" t="s">
        <v>83</v>
      </c>
      <c r="K104" s="15"/>
      <c r="L104" s="15"/>
    </row>
    <row r="105" spans="1:12" x14ac:dyDescent="0.3">
      <c r="A105" s="13" t="s">
        <v>539</v>
      </c>
      <c r="B105" s="15" t="s">
        <v>76</v>
      </c>
      <c r="C105" s="13" t="s">
        <v>537</v>
      </c>
      <c r="D105" s="29">
        <v>2402874</v>
      </c>
      <c r="E105" s="30">
        <v>44269</v>
      </c>
      <c r="F105" s="2">
        <f t="shared" ca="1" si="4"/>
        <v>2</v>
      </c>
      <c r="G105" s="31">
        <v>115439</v>
      </c>
      <c r="H105" s="15">
        <v>4</v>
      </c>
      <c r="I105" s="19">
        <f t="shared" si="5"/>
        <v>115439</v>
      </c>
      <c r="J105" s="17"/>
      <c r="K105" s="15"/>
      <c r="L105" s="15"/>
    </row>
    <row r="106" spans="1:12" x14ac:dyDescent="0.3">
      <c r="A106" s="13" t="s">
        <v>125</v>
      </c>
      <c r="B106" s="15" t="s">
        <v>84</v>
      </c>
      <c r="C106" s="13" t="s">
        <v>124</v>
      </c>
      <c r="D106" s="29">
        <v>3837924</v>
      </c>
      <c r="E106" s="30">
        <v>43200</v>
      </c>
      <c r="F106" s="2">
        <f t="shared" ca="1" si="4"/>
        <v>5</v>
      </c>
      <c r="G106" s="31">
        <v>81081</v>
      </c>
      <c r="H106" s="15">
        <v>2</v>
      </c>
      <c r="I106" s="19">
        <f t="shared" si="5"/>
        <v>81081</v>
      </c>
      <c r="J106" s="17"/>
      <c r="K106" s="15"/>
      <c r="L106" s="15"/>
    </row>
    <row r="107" spans="1:12" x14ac:dyDescent="0.3">
      <c r="A107" s="13" t="s">
        <v>487</v>
      </c>
      <c r="B107" s="15" t="s">
        <v>84</v>
      </c>
      <c r="C107" s="13" t="s">
        <v>476</v>
      </c>
      <c r="D107" s="29">
        <v>4531270</v>
      </c>
      <c r="E107" s="30">
        <v>40533</v>
      </c>
      <c r="F107" s="2">
        <f t="shared" ca="1" si="4"/>
        <v>12</v>
      </c>
      <c r="G107" s="31">
        <v>67406</v>
      </c>
      <c r="H107" s="15">
        <v>1</v>
      </c>
      <c r="I107" s="19">
        <f t="shared" si="5"/>
        <v>67406</v>
      </c>
      <c r="J107" s="17" t="s">
        <v>87</v>
      </c>
      <c r="K107" s="15"/>
      <c r="L107" s="15"/>
    </row>
    <row r="108" spans="1:12" x14ac:dyDescent="0.3">
      <c r="A108" s="13" t="s">
        <v>510</v>
      </c>
      <c r="B108" s="15" t="s">
        <v>84</v>
      </c>
      <c r="C108" s="13" t="s">
        <v>476</v>
      </c>
      <c r="D108" s="29">
        <v>8994708</v>
      </c>
      <c r="E108" s="30">
        <v>41387</v>
      </c>
      <c r="F108" s="2">
        <f t="shared" ca="1" si="4"/>
        <v>10</v>
      </c>
      <c r="G108" s="31">
        <v>64814</v>
      </c>
      <c r="H108" s="15">
        <v>3</v>
      </c>
      <c r="I108" s="19">
        <f t="shared" si="5"/>
        <v>64814</v>
      </c>
      <c r="J108" s="17" t="s">
        <v>89</v>
      </c>
      <c r="K108" s="15"/>
      <c r="L108" s="15"/>
    </row>
    <row r="109" spans="1:12" x14ac:dyDescent="0.3">
      <c r="A109" s="13" t="s">
        <v>255</v>
      </c>
      <c r="B109" s="15" t="s">
        <v>82</v>
      </c>
      <c r="C109" s="13" t="s">
        <v>161</v>
      </c>
      <c r="D109" s="29">
        <v>8198408</v>
      </c>
      <c r="E109" s="30">
        <v>41476</v>
      </c>
      <c r="F109" s="2">
        <f t="shared" ca="1" si="4"/>
        <v>10</v>
      </c>
      <c r="G109" s="31">
        <v>86697</v>
      </c>
      <c r="H109" s="15">
        <v>5</v>
      </c>
      <c r="I109" s="19">
        <f t="shared" si="5"/>
        <v>86697</v>
      </c>
      <c r="J109" s="17"/>
      <c r="K109" s="15"/>
      <c r="L109" s="15"/>
    </row>
    <row r="110" spans="1:12" x14ac:dyDescent="0.3">
      <c r="A110" s="13" t="s">
        <v>504</v>
      </c>
      <c r="B110" s="15" t="s">
        <v>86</v>
      </c>
      <c r="C110" s="13" t="s">
        <v>476</v>
      </c>
      <c r="D110" s="29">
        <v>3036669</v>
      </c>
      <c r="E110" s="30">
        <v>44688</v>
      </c>
      <c r="F110" s="2">
        <f t="shared" ca="1" si="4"/>
        <v>1</v>
      </c>
      <c r="G110" s="31">
        <v>84753</v>
      </c>
      <c r="H110" s="15">
        <v>3</v>
      </c>
      <c r="I110" s="19">
        <f t="shared" si="5"/>
        <v>84753</v>
      </c>
      <c r="J110" s="17" t="s">
        <v>80</v>
      </c>
      <c r="K110" s="15"/>
      <c r="L110" s="15"/>
    </row>
    <row r="111" spans="1:12" x14ac:dyDescent="0.3">
      <c r="A111" s="13" t="s">
        <v>21</v>
      </c>
      <c r="B111" s="15" t="s">
        <v>76</v>
      </c>
      <c r="C111" s="13" t="s">
        <v>77</v>
      </c>
      <c r="D111" s="29">
        <v>2834592</v>
      </c>
      <c r="E111" s="30">
        <v>42724</v>
      </c>
      <c r="F111" s="2">
        <f t="shared" ca="1" si="4"/>
        <v>6</v>
      </c>
      <c r="G111" s="31">
        <v>57429</v>
      </c>
      <c r="H111" s="15">
        <v>5</v>
      </c>
      <c r="I111" s="19">
        <f t="shared" si="5"/>
        <v>57429</v>
      </c>
      <c r="J111" s="17"/>
      <c r="K111" s="15"/>
      <c r="L111" s="15"/>
    </row>
    <row r="112" spans="1:12" x14ac:dyDescent="0.3">
      <c r="A112" s="13" t="s">
        <v>260</v>
      </c>
      <c r="B112" s="15" t="s">
        <v>86</v>
      </c>
      <c r="C112" s="13" t="s">
        <v>161</v>
      </c>
      <c r="D112" s="29">
        <v>4328505</v>
      </c>
      <c r="E112" s="30">
        <v>41520</v>
      </c>
      <c r="F112" s="2">
        <f t="shared" ca="1" si="4"/>
        <v>10</v>
      </c>
      <c r="G112" s="31">
        <v>101488</v>
      </c>
      <c r="H112" s="15">
        <v>3</v>
      </c>
      <c r="I112" s="19">
        <f t="shared" si="5"/>
        <v>101488</v>
      </c>
      <c r="J112" s="17" t="s">
        <v>79</v>
      </c>
      <c r="K112" s="15"/>
      <c r="L112" s="15"/>
    </row>
    <row r="113" spans="1:12" x14ac:dyDescent="0.3">
      <c r="A113" s="13" t="s">
        <v>472</v>
      </c>
      <c r="B113" s="15" t="s">
        <v>84</v>
      </c>
      <c r="C113" s="13" t="s">
        <v>425</v>
      </c>
      <c r="D113" s="29">
        <v>7496269</v>
      </c>
      <c r="E113" s="30">
        <v>40056</v>
      </c>
      <c r="F113" s="2">
        <f t="shared" ca="1" si="4"/>
        <v>14</v>
      </c>
      <c r="G113" s="31">
        <v>74034</v>
      </c>
      <c r="H113" s="15">
        <v>4</v>
      </c>
      <c r="I113" s="19">
        <f t="shared" si="5"/>
        <v>74034</v>
      </c>
      <c r="J113" s="17"/>
      <c r="K113" s="15"/>
      <c r="L113" s="15"/>
    </row>
    <row r="114" spans="1:12" x14ac:dyDescent="0.3">
      <c r="A114" s="13" t="s">
        <v>45</v>
      </c>
      <c r="B114" s="15" t="s">
        <v>84</v>
      </c>
      <c r="C114" s="13" t="s">
        <v>91</v>
      </c>
      <c r="D114" s="29">
        <v>9941217</v>
      </c>
      <c r="E114" s="30">
        <v>43897</v>
      </c>
      <c r="F114" s="2">
        <f t="shared" ca="1" si="4"/>
        <v>3</v>
      </c>
      <c r="G114" s="31">
        <v>104733</v>
      </c>
      <c r="H114" s="15">
        <v>3</v>
      </c>
      <c r="I114" s="19">
        <f t="shared" si="5"/>
        <v>104733</v>
      </c>
      <c r="J114" s="17" t="s">
        <v>83</v>
      </c>
      <c r="K114" s="15"/>
      <c r="L114" s="15"/>
    </row>
    <row r="115" spans="1:12" x14ac:dyDescent="0.3">
      <c r="A115" s="13" t="s">
        <v>404</v>
      </c>
      <c r="B115" s="15" t="s">
        <v>84</v>
      </c>
      <c r="C115" s="13" t="s">
        <v>362</v>
      </c>
      <c r="D115" s="29">
        <v>3743348</v>
      </c>
      <c r="E115" s="30">
        <v>44015</v>
      </c>
      <c r="F115" s="2">
        <f t="shared" ca="1" si="4"/>
        <v>3</v>
      </c>
      <c r="G115" s="31">
        <v>79853</v>
      </c>
      <c r="H115" s="15">
        <v>4</v>
      </c>
      <c r="I115" s="19">
        <f t="shared" si="5"/>
        <v>79853</v>
      </c>
      <c r="J115" s="17" t="s">
        <v>83</v>
      </c>
      <c r="K115" s="15"/>
      <c r="L115" s="15"/>
    </row>
    <row r="116" spans="1:12" x14ac:dyDescent="0.3">
      <c r="A116" s="13" t="s">
        <v>460</v>
      </c>
      <c r="B116" s="15" t="s">
        <v>86</v>
      </c>
      <c r="C116" s="13" t="s">
        <v>425</v>
      </c>
      <c r="D116" s="29">
        <v>1784039</v>
      </c>
      <c r="E116" s="30">
        <v>39983</v>
      </c>
      <c r="F116" s="2">
        <f t="shared" ca="1" si="4"/>
        <v>14</v>
      </c>
      <c r="G116" s="31">
        <v>82080</v>
      </c>
      <c r="H116" s="15">
        <v>4</v>
      </c>
      <c r="I116" s="19">
        <f t="shared" si="5"/>
        <v>82080</v>
      </c>
      <c r="J116" s="17"/>
      <c r="K116" s="15"/>
      <c r="L116" s="15"/>
    </row>
    <row r="117" spans="1:12" x14ac:dyDescent="0.3">
      <c r="A117" s="13" t="s">
        <v>173</v>
      </c>
      <c r="B117" s="15" t="s">
        <v>76</v>
      </c>
      <c r="C117" s="13" t="s">
        <v>161</v>
      </c>
      <c r="D117" s="29">
        <v>1894553</v>
      </c>
      <c r="E117" s="30">
        <v>42310</v>
      </c>
      <c r="F117" s="2">
        <f t="shared" ca="1" si="4"/>
        <v>8</v>
      </c>
      <c r="G117" s="31">
        <v>92759</v>
      </c>
      <c r="H117" s="15">
        <v>4</v>
      </c>
      <c r="I117" s="19">
        <f t="shared" si="5"/>
        <v>92759</v>
      </c>
      <c r="J117" s="17" t="s">
        <v>87</v>
      </c>
      <c r="K117" s="15"/>
      <c r="L117" s="15"/>
    </row>
    <row r="118" spans="1:12" x14ac:dyDescent="0.3">
      <c r="A118" s="13" t="s">
        <v>62</v>
      </c>
      <c r="B118" s="15" t="s">
        <v>86</v>
      </c>
      <c r="C118" s="13" t="s">
        <v>91</v>
      </c>
      <c r="D118" s="29">
        <v>8169734</v>
      </c>
      <c r="E118" s="30">
        <v>44078</v>
      </c>
      <c r="F118" s="2">
        <f t="shared" ca="1" si="4"/>
        <v>3</v>
      </c>
      <c r="G118" s="31">
        <v>105057</v>
      </c>
      <c r="H118" s="15">
        <v>3</v>
      </c>
      <c r="I118" s="19">
        <f t="shared" si="5"/>
        <v>105057</v>
      </c>
      <c r="J118" s="17" t="s">
        <v>83</v>
      </c>
      <c r="K118" s="15"/>
      <c r="L118" s="15"/>
    </row>
    <row r="119" spans="1:12" x14ac:dyDescent="0.3">
      <c r="A119" s="13" t="s">
        <v>158</v>
      </c>
      <c r="B119" s="15" t="s">
        <v>84</v>
      </c>
      <c r="C119" s="13" t="s">
        <v>152</v>
      </c>
      <c r="D119" s="29">
        <v>7963480</v>
      </c>
      <c r="E119" s="30">
        <v>41523</v>
      </c>
      <c r="F119" s="2">
        <f t="shared" ca="1" si="4"/>
        <v>10</v>
      </c>
      <c r="G119" s="31">
        <v>114926</v>
      </c>
      <c r="H119" s="15">
        <v>5</v>
      </c>
      <c r="I119" s="19">
        <f t="shared" si="5"/>
        <v>114926</v>
      </c>
      <c r="J119" s="17" t="s">
        <v>79</v>
      </c>
      <c r="K119" s="15"/>
      <c r="L119" s="15"/>
    </row>
    <row r="120" spans="1:12" x14ac:dyDescent="0.3">
      <c r="A120" s="13" t="s">
        <v>423</v>
      </c>
      <c r="B120" s="15" t="s">
        <v>81</v>
      </c>
      <c r="C120" s="13" t="s">
        <v>362</v>
      </c>
      <c r="D120" s="29">
        <v>7875754</v>
      </c>
      <c r="E120" s="30">
        <v>39713</v>
      </c>
      <c r="F120" s="2">
        <f t="shared" ca="1" si="4"/>
        <v>15</v>
      </c>
      <c r="G120" s="31">
        <v>60750</v>
      </c>
      <c r="H120" s="15">
        <v>4</v>
      </c>
      <c r="I120" s="19">
        <f t="shared" si="5"/>
        <v>60750</v>
      </c>
      <c r="J120" s="17" t="s">
        <v>89</v>
      </c>
      <c r="K120" s="15"/>
      <c r="L120" s="15"/>
    </row>
    <row r="121" spans="1:12" x14ac:dyDescent="0.3">
      <c r="A121" s="13" t="s">
        <v>246</v>
      </c>
      <c r="B121" s="15" t="s">
        <v>88</v>
      </c>
      <c r="C121" s="13" t="s">
        <v>161</v>
      </c>
      <c r="D121" s="29">
        <v>1136495</v>
      </c>
      <c r="E121" s="30">
        <v>42925</v>
      </c>
      <c r="F121" s="2">
        <f t="shared" ca="1" si="4"/>
        <v>6</v>
      </c>
      <c r="G121" s="31">
        <v>62397</v>
      </c>
      <c r="H121" s="15">
        <v>2</v>
      </c>
      <c r="I121" s="19">
        <f t="shared" si="5"/>
        <v>62397</v>
      </c>
      <c r="J121" s="17" t="s">
        <v>79</v>
      </c>
      <c r="K121" s="15"/>
      <c r="L121" s="15"/>
    </row>
    <row r="122" spans="1:12" x14ac:dyDescent="0.3">
      <c r="A122" s="13" t="s">
        <v>330</v>
      </c>
      <c r="B122" s="15" t="s">
        <v>88</v>
      </c>
      <c r="C122" s="13" t="s">
        <v>320</v>
      </c>
      <c r="D122" s="29">
        <v>6382327</v>
      </c>
      <c r="E122" s="30">
        <v>39498</v>
      </c>
      <c r="F122" s="2">
        <f t="shared" ca="1" si="4"/>
        <v>15</v>
      </c>
      <c r="G122" s="31">
        <v>85496</v>
      </c>
      <c r="H122" s="15">
        <v>4</v>
      </c>
      <c r="I122" s="19">
        <f t="shared" si="5"/>
        <v>85496</v>
      </c>
      <c r="J122" s="17"/>
      <c r="K122" s="15"/>
      <c r="L122" s="15"/>
    </row>
    <row r="123" spans="1:12" x14ac:dyDescent="0.3">
      <c r="A123" s="13" t="s">
        <v>451</v>
      </c>
      <c r="B123" s="15" t="s">
        <v>84</v>
      </c>
      <c r="C123" s="13" t="s">
        <v>425</v>
      </c>
      <c r="D123" s="29">
        <v>5771282</v>
      </c>
      <c r="E123" s="30">
        <v>42850</v>
      </c>
      <c r="F123" s="2">
        <f t="shared" ca="1" si="4"/>
        <v>6</v>
      </c>
      <c r="G123" s="31">
        <v>73170</v>
      </c>
      <c r="H123" s="15">
        <v>4</v>
      </c>
      <c r="I123" s="19">
        <f t="shared" si="5"/>
        <v>73170</v>
      </c>
      <c r="J123" s="17" t="s">
        <v>79</v>
      </c>
      <c r="K123" s="15"/>
      <c r="L123" s="15"/>
    </row>
    <row r="124" spans="1:12" x14ac:dyDescent="0.3">
      <c r="A124" s="13" t="s">
        <v>34</v>
      </c>
      <c r="B124" s="15" t="s">
        <v>84</v>
      </c>
      <c r="C124" s="13" t="s">
        <v>90</v>
      </c>
      <c r="D124" s="29">
        <v>8981352</v>
      </c>
      <c r="E124" s="30">
        <v>39791</v>
      </c>
      <c r="F124" s="2">
        <f t="shared" ca="1" si="4"/>
        <v>14</v>
      </c>
      <c r="G124" s="31">
        <v>64598</v>
      </c>
      <c r="H124" s="15">
        <v>1</v>
      </c>
      <c r="I124" s="19">
        <f t="shared" si="5"/>
        <v>64598</v>
      </c>
      <c r="J124" s="17" t="s">
        <v>87</v>
      </c>
      <c r="K124" s="15"/>
      <c r="L124" s="15"/>
    </row>
    <row r="125" spans="1:12" x14ac:dyDescent="0.3">
      <c r="A125" s="13" t="s">
        <v>113</v>
      </c>
      <c r="B125" s="15" t="s">
        <v>88</v>
      </c>
      <c r="C125" s="13" t="s">
        <v>110</v>
      </c>
      <c r="D125" s="29">
        <v>2417486</v>
      </c>
      <c r="E125" s="30">
        <v>41244</v>
      </c>
      <c r="F125" s="2">
        <f t="shared" ca="1" si="4"/>
        <v>10</v>
      </c>
      <c r="G125" s="31">
        <v>99077</v>
      </c>
      <c r="H125" s="15">
        <v>2</v>
      </c>
      <c r="I125" s="19">
        <f t="shared" si="5"/>
        <v>99077</v>
      </c>
      <c r="J125" s="17"/>
      <c r="K125" s="15"/>
      <c r="L125" s="15"/>
    </row>
    <row r="126" spans="1:12" x14ac:dyDescent="0.3">
      <c r="A126" s="13" t="s">
        <v>440</v>
      </c>
      <c r="B126" s="15" t="s">
        <v>84</v>
      </c>
      <c r="C126" s="13" t="s">
        <v>425</v>
      </c>
      <c r="D126" s="29">
        <v>3741419</v>
      </c>
      <c r="E126" s="30">
        <v>44567</v>
      </c>
      <c r="F126" s="2">
        <f t="shared" ca="1" si="4"/>
        <v>1</v>
      </c>
      <c r="G126" s="31">
        <v>88521</v>
      </c>
      <c r="H126" s="15">
        <v>3</v>
      </c>
      <c r="I126" s="19">
        <f t="shared" si="5"/>
        <v>88521</v>
      </c>
      <c r="J126" s="17" t="s">
        <v>79</v>
      </c>
      <c r="K126" s="15"/>
      <c r="L126" s="15"/>
    </row>
    <row r="127" spans="1:12" x14ac:dyDescent="0.3">
      <c r="A127" s="13" t="s">
        <v>234</v>
      </c>
      <c r="B127" s="15" t="s">
        <v>81</v>
      </c>
      <c r="C127" s="13" t="s">
        <v>161</v>
      </c>
      <c r="D127" s="29">
        <v>4388104</v>
      </c>
      <c r="E127" s="30">
        <v>42489</v>
      </c>
      <c r="F127" s="2">
        <f t="shared" ca="1" si="4"/>
        <v>7</v>
      </c>
      <c r="G127" s="31">
        <v>108446</v>
      </c>
      <c r="H127" s="15">
        <v>4</v>
      </c>
      <c r="I127" s="19">
        <f t="shared" si="5"/>
        <v>108446</v>
      </c>
      <c r="J127" s="17"/>
      <c r="K127" s="15"/>
      <c r="L127" s="15"/>
    </row>
    <row r="128" spans="1:12" x14ac:dyDescent="0.3">
      <c r="A128" s="13" t="s">
        <v>319</v>
      </c>
      <c r="B128" s="15" t="s">
        <v>76</v>
      </c>
      <c r="C128" s="13" t="s">
        <v>320</v>
      </c>
      <c r="D128" s="29">
        <v>6273479</v>
      </c>
      <c r="E128" s="30">
        <v>44502</v>
      </c>
      <c r="F128" s="2">
        <f t="shared" ca="1" si="4"/>
        <v>2</v>
      </c>
      <c r="G128" s="31">
        <v>58307</v>
      </c>
      <c r="H128" s="15">
        <v>2</v>
      </c>
      <c r="I128" s="19">
        <f t="shared" si="5"/>
        <v>58307</v>
      </c>
      <c r="J128" s="17" t="s">
        <v>89</v>
      </c>
      <c r="K128" s="15"/>
      <c r="L128" s="15"/>
    </row>
    <row r="129" spans="1:12" x14ac:dyDescent="0.3">
      <c r="A129" s="13" t="s">
        <v>484</v>
      </c>
      <c r="B129" s="15" t="s">
        <v>84</v>
      </c>
      <c r="C129" s="13" t="s">
        <v>476</v>
      </c>
      <c r="D129" s="29">
        <v>9814559</v>
      </c>
      <c r="E129" s="30">
        <v>43812</v>
      </c>
      <c r="F129" s="2">
        <f t="shared" ca="1" si="4"/>
        <v>3</v>
      </c>
      <c r="G129" s="31">
        <v>108984</v>
      </c>
      <c r="H129" s="15">
        <v>3</v>
      </c>
      <c r="I129" s="19">
        <f t="shared" si="5"/>
        <v>108984</v>
      </c>
      <c r="J129" s="17"/>
      <c r="K129" s="15"/>
      <c r="L129" s="15"/>
    </row>
    <row r="130" spans="1:12" x14ac:dyDescent="0.3">
      <c r="A130" s="13" t="s">
        <v>399</v>
      </c>
      <c r="B130" s="15" t="s">
        <v>84</v>
      </c>
      <c r="C130" s="13" t="s">
        <v>362</v>
      </c>
      <c r="D130" s="29">
        <v>4453681</v>
      </c>
      <c r="E130" s="30">
        <v>43280</v>
      </c>
      <c r="F130" s="2">
        <f t="shared" ref="F130:F193" ca="1" si="6">DATEDIF(E130,TODAY(),"Y")</f>
        <v>5</v>
      </c>
      <c r="G130" s="31">
        <v>62249</v>
      </c>
      <c r="H130" s="15">
        <v>4</v>
      </c>
      <c r="I130" s="19">
        <f t="shared" ref="I130:I193" si="7">G130*L129+G130</f>
        <v>62249</v>
      </c>
      <c r="J130" s="17" t="s">
        <v>83</v>
      </c>
      <c r="K130" s="15"/>
      <c r="L130" s="15"/>
    </row>
    <row r="131" spans="1:12" x14ac:dyDescent="0.3">
      <c r="A131" s="13" t="s">
        <v>360</v>
      </c>
      <c r="B131" s="15" t="s">
        <v>84</v>
      </c>
      <c r="C131" s="13" t="s">
        <v>351</v>
      </c>
      <c r="D131" s="29">
        <v>4464425</v>
      </c>
      <c r="E131" s="30">
        <v>43338</v>
      </c>
      <c r="F131" s="2">
        <f t="shared" ca="1" si="6"/>
        <v>5</v>
      </c>
      <c r="G131" s="31">
        <v>55269</v>
      </c>
      <c r="H131" s="15">
        <v>3</v>
      </c>
      <c r="I131" s="19">
        <f t="shared" si="7"/>
        <v>55269</v>
      </c>
      <c r="J131" s="17" t="s">
        <v>79</v>
      </c>
      <c r="K131" s="15"/>
      <c r="L131" s="15"/>
    </row>
    <row r="132" spans="1:12" x14ac:dyDescent="0.3">
      <c r="A132" s="13" t="s">
        <v>139</v>
      </c>
      <c r="B132" s="15" t="s">
        <v>84</v>
      </c>
      <c r="C132" s="13" t="s">
        <v>129</v>
      </c>
      <c r="D132" s="29">
        <v>5277834</v>
      </c>
      <c r="E132" s="30">
        <v>43943</v>
      </c>
      <c r="F132" s="2">
        <f t="shared" ca="1" si="6"/>
        <v>3</v>
      </c>
      <c r="G132" s="31">
        <v>86103</v>
      </c>
      <c r="H132" s="15">
        <v>5</v>
      </c>
      <c r="I132" s="19">
        <f t="shared" si="7"/>
        <v>86103</v>
      </c>
      <c r="J132" s="17" t="s">
        <v>79</v>
      </c>
      <c r="K132" s="15"/>
      <c r="L132" s="15"/>
    </row>
    <row r="133" spans="1:12" x14ac:dyDescent="0.3">
      <c r="A133" s="13" t="s">
        <v>57</v>
      </c>
      <c r="B133" s="15" t="s">
        <v>82</v>
      </c>
      <c r="C133" s="13" t="s">
        <v>91</v>
      </c>
      <c r="D133" s="29">
        <v>2124942</v>
      </c>
      <c r="E133" s="30">
        <v>42956</v>
      </c>
      <c r="F133" s="2">
        <f t="shared" ca="1" si="6"/>
        <v>6</v>
      </c>
      <c r="G133" s="31">
        <v>91652</v>
      </c>
      <c r="H133" s="15">
        <v>5</v>
      </c>
      <c r="I133" s="19">
        <f t="shared" si="7"/>
        <v>91652</v>
      </c>
      <c r="J133" s="17" t="s">
        <v>79</v>
      </c>
      <c r="K133" s="15"/>
      <c r="L133" s="15"/>
    </row>
    <row r="134" spans="1:12" x14ac:dyDescent="0.3">
      <c r="A134" s="13" t="s">
        <v>459</v>
      </c>
      <c r="B134" s="15" t="s">
        <v>86</v>
      </c>
      <c r="C134" s="13" t="s">
        <v>425</v>
      </c>
      <c r="D134" s="29">
        <v>6081900</v>
      </c>
      <c r="E134" s="30">
        <v>42552</v>
      </c>
      <c r="F134" s="2">
        <f t="shared" ca="1" si="6"/>
        <v>7</v>
      </c>
      <c r="G134" s="31">
        <v>57699</v>
      </c>
      <c r="H134" s="15">
        <v>2</v>
      </c>
      <c r="I134" s="19">
        <f t="shared" si="7"/>
        <v>57699</v>
      </c>
      <c r="J134" s="17" t="s">
        <v>89</v>
      </c>
      <c r="K134" s="15"/>
      <c r="L134" s="15"/>
    </row>
    <row r="135" spans="1:12" x14ac:dyDescent="0.3">
      <c r="A135" s="13" t="s">
        <v>209</v>
      </c>
      <c r="B135" s="15" t="s">
        <v>81</v>
      </c>
      <c r="C135" s="13" t="s">
        <v>161</v>
      </c>
      <c r="D135" s="29">
        <v>3067768</v>
      </c>
      <c r="E135" s="30">
        <v>39504</v>
      </c>
      <c r="F135" s="2">
        <f t="shared" ca="1" si="6"/>
        <v>15</v>
      </c>
      <c r="G135" s="31">
        <v>103829</v>
      </c>
      <c r="H135" s="15">
        <v>1</v>
      </c>
      <c r="I135" s="19">
        <f t="shared" si="7"/>
        <v>103829</v>
      </c>
      <c r="J135" s="17"/>
      <c r="K135" s="15"/>
      <c r="L135" s="15"/>
    </row>
    <row r="136" spans="1:12" x14ac:dyDescent="0.3">
      <c r="A136" s="13" t="s">
        <v>121</v>
      </c>
      <c r="B136" s="15" t="s">
        <v>86</v>
      </c>
      <c r="C136" s="13" t="s">
        <v>110</v>
      </c>
      <c r="D136" s="29">
        <v>9476844</v>
      </c>
      <c r="E136" s="30">
        <v>42601</v>
      </c>
      <c r="F136" s="2">
        <f t="shared" ca="1" si="6"/>
        <v>7</v>
      </c>
      <c r="G136" s="31">
        <v>102627</v>
      </c>
      <c r="H136" s="15">
        <v>1</v>
      </c>
      <c r="I136" s="19">
        <f t="shared" si="7"/>
        <v>102627</v>
      </c>
      <c r="J136" s="17"/>
      <c r="K136" s="15"/>
      <c r="L136" s="15"/>
    </row>
    <row r="137" spans="1:12" x14ac:dyDescent="0.3">
      <c r="A137" s="13" t="s">
        <v>243</v>
      </c>
      <c r="B137" s="15" t="s">
        <v>88</v>
      </c>
      <c r="C137" s="13" t="s">
        <v>161</v>
      </c>
      <c r="D137" s="29">
        <v>1433902</v>
      </c>
      <c r="E137" s="30">
        <v>39990</v>
      </c>
      <c r="F137" s="2">
        <f t="shared" ca="1" si="6"/>
        <v>14</v>
      </c>
      <c r="G137" s="31">
        <v>54081</v>
      </c>
      <c r="H137" s="15">
        <v>3</v>
      </c>
      <c r="I137" s="19">
        <f t="shared" si="7"/>
        <v>54081</v>
      </c>
      <c r="J137" s="17" t="s">
        <v>79</v>
      </c>
      <c r="K137" s="15"/>
      <c r="L137" s="15"/>
    </row>
    <row r="138" spans="1:12" x14ac:dyDescent="0.3">
      <c r="A138" s="13" t="s">
        <v>291</v>
      </c>
      <c r="B138" s="15" t="s">
        <v>84</v>
      </c>
      <c r="C138" s="13" t="s">
        <v>273</v>
      </c>
      <c r="D138" s="29">
        <v>9478441</v>
      </c>
      <c r="E138" s="30">
        <v>42835</v>
      </c>
      <c r="F138" s="2">
        <f t="shared" ca="1" si="6"/>
        <v>6</v>
      </c>
      <c r="G138" s="31">
        <v>90342</v>
      </c>
      <c r="H138" s="15">
        <v>2</v>
      </c>
      <c r="I138" s="19">
        <f t="shared" si="7"/>
        <v>90342</v>
      </c>
      <c r="J138" s="17" t="s">
        <v>87</v>
      </c>
      <c r="K138" s="15"/>
      <c r="L138" s="15"/>
    </row>
    <row r="139" spans="1:12" x14ac:dyDescent="0.3">
      <c r="A139" s="13" t="s">
        <v>426</v>
      </c>
      <c r="B139" s="15" t="s">
        <v>84</v>
      </c>
      <c r="C139" s="13" t="s">
        <v>425</v>
      </c>
      <c r="D139" s="29">
        <v>1838669</v>
      </c>
      <c r="E139" s="30">
        <v>44486</v>
      </c>
      <c r="F139" s="2">
        <f t="shared" ca="1" si="6"/>
        <v>2</v>
      </c>
      <c r="G139" s="31">
        <v>74021</v>
      </c>
      <c r="H139" s="15">
        <v>1</v>
      </c>
      <c r="I139" s="19">
        <f t="shared" si="7"/>
        <v>74021</v>
      </c>
      <c r="J139" s="17" t="s">
        <v>79</v>
      </c>
      <c r="K139" s="15"/>
      <c r="L139" s="15"/>
    </row>
    <row r="140" spans="1:12" x14ac:dyDescent="0.3">
      <c r="A140" s="13" t="s">
        <v>366</v>
      </c>
      <c r="B140" s="15" t="s">
        <v>76</v>
      </c>
      <c r="C140" s="13" t="s">
        <v>362</v>
      </c>
      <c r="D140" s="29">
        <v>8922964</v>
      </c>
      <c r="E140" s="30">
        <v>44540</v>
      </c>
      <c r="F140" s="2">
        <f t="shared" ca="1" si="6"/>
        <v>1</v>
      </c>
      <c r="G140" s="31">
        <v>81743</v>
      </c>
      <c r="H140" s="15">
        <v>2</v>
      </c>
      <c r="I140" s="19">
        <f t="shared" si="7"/>
        <v>81743</v>
      </c>
      <c r="J140" s="17"/>
      <c r="K140" s="15"/>
      <c r="L140" s="15"/>
    </row>
    <row r="141" spans="1:12" x14ac:dyDescent="0.3">
      <c r="A141" s="13" t="s">
        <v>59</v>
      </c>
      <c r="B141" s="15" t="s">
        <v>86</v>
      </c>
      <c r="C141" s="13" t="s">
        <v>91</v>
      </c>
      <c r="D141" s="29">
        <v>4083306</v>
      </c>
      <c r="E141" s="30">
        <v>40753</v>
      </c>
      <c r="F141" s="2">
        <f t="shared" ca="1" si="6"/>
        <v>12</v>
      </c>
      <c r="G141" s="31">
        <v>84767</v>
      </c>
      <c r="H141" s="15">
        <v>2</v>
      </c>
      <c r="I141" s="19">
        <f t="shared" si="7"/>
        <v>84767</v>
      </c>
      <c r="J141" s="17" t="s">
        <v>83</v>
      </c>
      <c r="K141" s="15"/>
      <c r="L141" s="15"/>
    </row>
    <row r="142" spans="1:12" x14ac:dyDescent="0.3">
      <c r="A142" s="13" t="s">
        <v>261</v>
      </c>
      <c r="B142" s="15" t="s">
        <v>82</v>
      </c>
      <c r="C142" s="13" t="s">
        <v>161</v>
      </c>
      <c r="D142" s="29">
        <v>7426166</v>
      </c>
      <c r="E142" s="30">
        <v>41898</v>
      </c>
      <c r="F142" s="2">
        <f t="shared" ca="1" si="6"/>
        <v>9</v>
      </c>
      <c r="G142" s="31">
        <v>95526</v>
      </c>
      <c r="H142" s="15">
        <v>1</v>
      </c>
      <c r="I142" s="19">
        <f t="shared" si="7"/>
        <v>95526</v>
      </c>
      <c r="J142" s="17" t="s">
        <v>80</v>
      </c>
      <c r="K142" s="15"/>
      <c r="L142" s="15"/>
    </row>
    <row r="143" spans="1:12" x14ac:dyDescent="0.3">
      <c r="A143" s="13" t="s">
        <v>331</v>
      </c>
      <c r="B143" s="15" t="s">
        <v>81</v>
      </c>
      <c r="C143" s="13" t="s">
        <v>320</v>
      </c>
      <c r="D143" s="29">
        <v>6449764</v>
      </c>
      <c r="E143" s="30">
        <v>43193</v>
      </c>
      <c r="F143" s="2">
        <f t="shared" ca="1" si="6"/>
        <v>5</v>
      </c>
      <c r="G143" s="31">
        <v>90059</v>
      </c>
      <c r="H143" s="15">
        <v>2</v>
      </c>
      <c r="I143" s="19">
        <f t="shared" si="7"/>
        <v>90059</v>
      </c>
      <c r="J143" s="17"/>
      <c r="K143" s="15"/>
      <c r="L143" s="15"/>
    </row>
    <row r="144" spans="1:12" x14ac:dyDescent="0.3">
      <c r="A144" s="13" t="s">
        <v>106</v>
      </c>
      <c r="B144" s="15" t="s">
        <v>86</v>
      </c>
      <c r="C144" s="13" t="s">
        <v>104</v>
      </c>
      <c r="D144" s="29">
        <v>3696485</v>
      </c>
      <c r="E144" s="30">
        <v>39826</v>
      </c>
      <c r="F144" s="2">
        <f t="shared" ca="1" si="6"/>
        <v>14</v>
      </c>
      <c r="G144" s="31">
        <v>67311</v>
      </c>
      <c r="H144" s="15">
        <v>2</v>
      </c>
      <c r="I144" s="19">
        <f t="shared" si="7"/>
        <v>67311</v>
      </c>
      <c r="J144" s="17" t="s">
        <v>79</v>
      </c>
      <c r="K144" s="15"/>
      <c r="L144" s="15"/>
    </row>
    <row r="145" spans="1:12" x14ac:dyDescent="0.3">
      <c r="A145" s="13" t="s">
        <v>420</v>
      </c>
      <c r="B145" s="15" t="s">
        <v>76</v>
      </c>
      <c r="C145" s="13" t="s">
        <v>362</v>
      </c>
      <c r="D145" s="29">
        <v>8818832</v>
      </c>
      <c r="E145" s="30">
        <v>44460</v>
      </c>
      <c r="F145" s="2">
        <f t="shared" ca="1" si="6"/>
        <v>2</v>
      </c>
      <c r="G145" s="31">
        <v>68634</v>
      </c>
      <c r="H145" s="15">
        <v>4</v>
      </c>
      <c r="I145" s="19">
        <f t="shared" si="7"/>
        <v>68634</v>
      </c>
      <c r="J145" s="17"/>
      <c r="K145" s="15"/>
      <c r="L145" s="15"/>
    </row>
    <row r="146" spans="1:12" x14ac:dyDescent="0.3">
      <c r="A146" s="13" t="s">
        <v>326</v>
      </c>
      <c r="B146" s="15" t="s">
        <v>84</v>
      </c>
      <c r="C146" s="13" t="s">
        <v>320</v>
      </c>
      <c r="D146" s="29">
        <v>2518716</v>
      </c>
      <c r="E146" s="30">
        <v>42384</v>
      </c>
      <c r="F146" s="2">
        <f t="shared" ca="1" si="6"/>
        <v>7</v>
      </c>
      <c r="G146" s="31">
        <v>63531</v>
      </c>
      <c r="H146" s="15">
        <v>4</v>
      </c>
      <c r="I146" s="19">
        <f t="shared" si="7"/>
        <v>63531</v>
      </c>
      <c r="J146" s="17" t="s">
        <v>79</v>
      </c>
      <c r="K146" s="15"/>
      <c r="L146" s="15"/>
    </row>
    <row r="147" spans="1:12" x14ac:dyDescent="0.3">
      <c r="A147" s="13" t="s">
        <v>197</v>
      </c>
      <c r="B147" s="15" t="s">
        <v>86</v>
      </c>
      <c r="C147" s="13" t="s">
        <v>161</v>
      </c>
      <c r="D147" s="29">
        <v>9117463</v>
      </c>
      <c r="E147" s="30">
        <v>39846</v>
      </c>
      <c r="F147" s="2">
        <f t="shared" ca="1" si="6"/>
        <v>14</v>
      </c>
      <c r="G147" s="31">
        <v>65057</v>
      </c>
      <c r="H147" s="15">
        <v>1</v>
      </c>
      <c r="I147" s="19">
        <f t="shared" si="7"/>
        <v>65057</v>
      </c>
      <c r="J147" s="17" t="s">
        <v>89</v>
      </c>
      <c r="K147" s="15"/>
      <c r="L147" s="15"/>
    </row>
    <row r="148" spans="1:12" x14ac:dyDescent="0.3">
      <c r="A148" s="13" t="s">
        <v>400</v>
      </c>
      <c r="B148" s="15" t="s">
        <v>86</v>
      </c>
      <c r="C148" s="13" t="s">
        <v>362</v>
      </c>
      <c r="D148" s="29">
        <v>6727334</v>
      </c>
      <c r="E148" s="30">
        <v>44392</v>
      </c>
      <c r="F148" s="2">
        <f t="shared" ca="1" si="6"/>
        <v>2</v>
      </c>
      <c r="G148" s="31">
        <v>73575</v>
      </c>
      <c r="H148" s="15">
        <v>5</v>
      </c>
      <c r="I148" s="19">
        <f t="shared" si="7"/>
        <v>73575</v>
      </c>
      <c r="J148" s="17" t="s">
        <v>80</v>
      </c>
      <c r="K148" s="15"/>
      <c r="L148" s="15"/>
    </row>
    <row r="149" spans="1:12" x14ac:dyDescent="0.3">
      <c r="A149" s="13" t="s">
        <v>314</v>
      </c>
      <c r="B149" s="15" t="s">
        <v>82</v>
      </c>
      <c r="C149" s="13" t="s">
        <v>0</v>
      </c>
      <c r="D149" s="29">
        <v>1859791</v>
      </c>
      <c r="E149" s="30">
        <v>40043</v>
      </c>
      <c r="F149" s="2">
        <f t="shared" ca="1" si="6"/>
        <v>14</v>
      </c>
      <c r="G149" s="31">
        <v>92354</v>
      </c>
      <c r="H149" s="15">
        <v>5</v>
      </c>
      <c r="I149" s="19">
        <f t="shared" si="7"/>
        <v>92354</v>
      </c>
      <c r="J149" s="17" t="s">
        <v>89</v>
      </c>
      <c r="K149" s="15"/>
      <c r="L149" s="15"/>
    </row>
    <row r="150" spans="1:12" x14ac:dyDescent="0.3">
      <c r="A150" s="13" t="s">
        <v>376</v>
      </c>
      <c r="B150" s="15" t="s">
        <v>84</v>
      </c>
      <c r="C150" s="13" t="s">
        <v>362</v>
      </c>
      <c r="D150" s="29">
        <v>8813973</v>
      </c>
      <c r="E150" s="30">
        <v>42392</v>
      </c>
      <c r="F150" s="2">
        <f t="shared" ca="1" si="6"/>
        <v>7</v>
      </c>
      <c r="G150" s="31">
        <v>85415</v>
      </c>
      <c r="H150" s="15">
        <v>1</v>
      </c>
      <c r="I150" s="19">
        <f t="shared" si="7"/>
        <v>85415</v>
      </c>
      <c r="J150" s="17" t="s">
        <v>79</v>
      </c>
      <c r="K150" s="15"/>
      <c r="L150" s="15"/>
    </row>
    <row r="151" spans="1:12" x14ac:dyDescent="0.3">
      <c r="A151" s="13" t="s">
        <v>377</v>
      </c>
      <c r="B151" s="15" t="s">
        <v>76</v>
      </c>
      <c r="C151" s="13" t="s">
        <v>362</v>
      </c>
      <c r="D151" s="29">
        <v>8223094</v>
      </c>
      <c r="E151" s="30">
        <v>42405</v>
      </c>
      <c r="F151" s="2">
        <f t="shared" ca="1" si="6"/>
        <v>7</v>
      </c>
      <c r="G151" s="31">
        <v>66866</v>
      </c>
      <c r="H151" s="15">
        <v>4</v>
      </c>
      <c r="I151" s="19">
        <f t="shared" si="7"/>
        <v>66866</v>
      </c>
      <c r="J151" s="17"/>
      <c r="K151" s="15"/>
      <c r="L151" s="15"/>
    </row>
    <row r="152" spans="1:12" x14ac:dyDescent="0.3">
      <c r="A152" s="13" t="s">
        <v>365</v>
      </c>
      <c r="B152" s="15" t="s">
        <v>76</v>
      </c>
      <c r="C152" s="13" t="s">
        <v>362</v>
      </c>
      <c r="D152" s="29">
        <v>8705648</v>
      </c>
      <c r="E152" s="30">
        <v>44520</v>
      </c>
      <c r="F152" s="2">
        <f t="shared" ca="1" si="6"/>
        <v>2</v>
      </c>
      <c r="G152" s="31">
        <v>64247</v>
      </c>
      <c r="H152" s="15">
        <v>3</v>
      </c>
      <c r="I152" s="19">
        <f t="shared" si="7"/>
        <v>64247</v>
      </c>
      <c r="J152" s="17"/>
      <c r="K152" s="15"/>
      <c r="L152" s="15"/>
    </row>
    <row r="153" spans="1:12" x14ac:dyDescent="0.3">
      <c r="A153" s="13" t="s">
        <v>449</v>
      </c>
      <c r="B153" s="15" t="s">
        <v>84</v>
      </c>
      <c r="C153" s="13" t="s">
        <v>425</v>
      </c>
      <c r="D153" s="29">
        <v>3162813</v>
      </c>
      <c r="E153" s="30">
        <v>39889</v>
      </c>
      <c r="F153" s="2">
        <f t="shared" ca="1" si="6"/>
        <v>14</v>
      </c>
      <c r="G153" s="31">
        <v>93420</v>
      </c>
      <c r="H153" s="15">
        <v>4</v>
      </c>
      <c r="I153" s="19">
        <f t="shared" si="7"/>
        <v>93420</v>
      </c>
      <c r="J153" s="17" t="s">
        <v>79</v>
      </c>
      <c r="K153" s="15"/>
      <c r="L153" s="15"/>
    </row>
    <row r="154" spans="1:12" x14ac:dyDescent="0.3">
      <c r="A154" s="13" t="s">
        <v>527</v>
      </c>
      <c r="B154" s="15" t="s">
        <v>86</v>
      </c>
      <c r="C154" s="13" t="s">
        <v>476</v>
      </c>
      <c r="D154" s="29">
        <v>9361135</v>
      </c>
      <c r="E154" s="30">
        <v>44839</v>
      </c>
      <c r="F154" s="2">
        <f t="shared" ca="1" si="6"/>
        <v>1</v>
      </c>
      <c r="G154" s="31">
        <v>80312</v>
      </c>
      <c r="H154" s="15">
        <v>3</v>
      </c>
      <c r="I154" s="19">
        <f t="shared" si="7"/>
        <v>80312</v>
      </c>
      <c r="J154" s="17" t="s">
        <v>80</v>
      </c>
      <c r="K154" s="15"/>
      <c r="L154" s="15"/>
    </row>
    <row r="155" spans="1:12" x14ac:dyDescent="0.3">
      <c r="A155" s="13" t="s">
        <v>93</v>
      </c>
      <c r="B155" s="15" t="s">
        <v>86</v>
      </c>
      <c r="C155" s="13" t="s">
        <v>91</v>
      </c>
      <c r="D155" s="29">
        <v>4015690</v>
      </c>
      <c r="E155" s="30">
        <v>43380</v>
      </c>
      <c r="F155" s="2">
        <f t="shared" ca="1" si="6"/>
        <v>5</v>
      </c>
      <c r="G155" s="31">
        <v>57969</v>
      </c>
      <c r="H155" s="15">
        <v>1</v>
      </c>
      <c r="I155" s="19">
        <f t="shared" si="7"/>
        <v>57969</v>
      </c>
      <c r="J155" s="17"/>
      <c r="K155" s="15"/>
      <c r="L155" s="15"/>
    </row>
    <row r="156" spans="1:12" x14ac:dyDescent="0.3">
      <c r="A156" s="13" t="s">
        <v>112</v>
      </c>
      <c r="B156" s="15" t="s">
        <v>82</v>
      </c>
      <c r="C156" s="13" t="s">
        <v>110</v>
      </c>
      <c r="D156" s="29">
        <v>6998779</v>
      </c>
      <c r="E156" s="30">
        <v>42351</v>
      </c>
      <c r="F156" s="2">
        <f t="shared" ca="1" si="6"/>
        <v>7</v>
      </c>
      <c r="G156" s="31">
        <v>108162</v>
      </c>
      <c r="H156" s="15">
        <v>4</v>
      </c>
      <c r="I156" s="19">
        <f t="shared" si="7"/>
        <v>108162</v>
      </c>
      <c r="J156" s="17" t="s">
        <v>79</v>
      </c>
      <c r="K156" s="15"/>
      <c r="L156" s="15"/>
    </row>
    <row r="157" spans="1:12" x14ac:dyDescent="0.3">
      <c r="A157" s="13" t="s">
        <v>501</v>
      </c>
      <c r="B157" s="15" t="s">
        <v>76</v>
      </c>
      <c r="C157" s="13" t="s">
        <v>476</v>
      </c>
      <c r="D157" s="29">
        <v>7511377</v>
      </c>
      <c r="E157" s="30">
        <v>43179</v>
      </c>
      <c r="F157" s="2">
        <f t="shared" ca="1" si="6"/>
        <v>5</v>
      </c>
      <c r="G157" s="31">
        <v>107163</v>
      </c>
      <c r="H157" s="15">
        <v>5</v>
      </c>
      <c r="I157" s="19">
        <f t="shared" si="7"/>
        <v>107163</v>
      </c>
      <c r="J157" s="17" t="s">
        <v>79</v>
      </c>
      <c r="K157" s="15"/>
      <c r="L157" s="15"/>
    </row>
    <row r="158" spans="1:12" x14ac:dyDescent="0.3">
      <c r="A158" s="13" t="s">
        <v>328</v>
      </c>
      <c r="B158" s="15" t="s">
        <v>84</v>
      </c>
      <c r="C158" s="13" t="s">
        <v>320</v>
      </c>
      <c r="D158" s="29">
        <v>9868718</v>
      </c>
      <c r="E158" s="30">
        <v>39480</v>
      </c>
      <c r="F158" s="2">
        <f t="shared" ca="1" si="6"/>
        <v>15</v>
      </c>
      <c r="G158" s="31">
        <v>92502</v>
      </c>
      <c r="H158" s="15">
        <v>5</v>
      </c>
      <c r="I158" s="19">
        <f t="shared" si="7"/>
        <v>92502</v>
      </c>
      <c r="J158" s="17" t="s">
        <v>79</v>
      </c>
      <c r="K158" s="15"/>
      <c r="L158" s="15"/>
    </row>
    <row r="159" spans="1:12" x14ac:dyDescent="0.3">
      <c r="A159" s="13" t="s">
        <v>358</v>
      </c>
      <c r="B159" s="15" t="s">
        <v>86</v>
      </c>
      <c r="C159" s="13" t="s">
        <v>351</v>
      </c>
      <c r="D159" s="29">
        <v>2914153</v>
      </c>
      <c r="E159" s="30">
        <v>44418</v>
      </c>
      <c r="F159" s="2">
        <f t="shared" ca="1" si="6"/>
        <v>2</v>
      </c>
      <c r="G159" s="31">
        <v>110066</v>
      </c>
      <c r="H159" s="15">
        <v>5</v>
      </c>
      <c r="I159" s="19">
        <f t="shared" si="7"/>
        <v>110066</v>
      </c>
      <c r="J159" s="17" t="s">
        <v>79</v>
      </c>
      <c r="K159" s="15"/>
      <c r="L159" s="15"/>
    </row>
    <row r="160" spans="1:12" x14ac:dyDescent="0.3">
      <c r="A160" s="13" t="s">
        <v>134</v>
      </c>
      <c r="B160" s="15" t="s">
        <v>82</v>
      </c>
      <c r="C160" s="13" t="s">
        <v>129</v>
      </c>
      <c r="D160" s="29">
        <v>7225300</v>
      </c>
      <c r="E160" s="30">
        <v>43836</v>
      </c>
      <c r="F160" s="2">
        <f t="shared" ca="1" si="6"/>
        <v>3</v>
      </c>
      <c r="G160" s="31">
        <v>61709</v>
      </c>
      <c r="H160" s="15">
        <v>3</v>
      </c>
      <c r="I160" s="19">
        <f t="shared" si="7"/>
        <v>61709</v>
      </c>
      <c r="J160" s="17"/>
      <c r="K160" s="15"/>
      <c r="L160" s="15"/>
    </row>
    <row r="161" spans="1:12" x14ac:dyDescent="0.3">
      <c r="A161" s="13" t="s">
        <v>352</v>
      </c>
      <c r="B161" s="15" t="s">
        <v>84</v>
      </c>
      <c r="C161" s="13" t="s">
        <v>351</v>
      </c>
      <c r="D161" s="29">
        <v>4923716</v>
      </c>
      <c r="E161" s="30">
        <v>44162</v>
      </c>
      <c r="F161" s="2">
        <f t="shared" ca="1" si="6"/>
        <v>3</v>
      </c>
      <c r="G161" s="31">
        <v>118733</v>
      </c>
      <c r="H161" s="15">
        <v>4</v>
      </c>
      <c r="I161" s="19">
        <f t="shared" si="7"/>
        <v>118733</v>
      </c>
      <c r="J161" s="17" t="s">
        <v>79</v>
      </c>
      <c r="K161" s="15"/>
      <c r="L161" s="15"/>
    </row>
    <row r="162" spans="1:12" x14ac:dyDescent="0.3">
      <c r="A162" s="13" t="s">
        <v>475</v>
      </c>
      <c r="B162" s="15" t="s">
        <v>84</v>
      </c>
      <c r="C162" s="13" t="s">
        <v>476</v>
      </c>
      <c r="D162" s="29">
        <v>4868880</v>
      </c>
      <c r="E162" s="30">
        <v>42664</v>
      </c>
      <c r="F162" s="2">
        <f t="shared" ca="1" si="6"/>
        <v>7</v>
      </c>
      <c r="G162" s="31">
        <v>94703</v>
      </c>
      <c r="H162" s="15">
        <v>2</v>
      </c>
      <c r="I162" s="19">
        <f t="shared" si="7"/>
        <v>94703</v>
      </c>
      <c r="J162" s="17"/>
      <c r="K162" s="15"/>
      <c r="L162" s="15"/>
    </row>
    <row r="163" spans="1:12" x14ac:dyDescent="0.3">
      <c r="A163" s="13" t="s">
        <v>192</v>
      </c>
      <c r="B163" s="15" t="s">
        <v>84</v>
      </c>
      <c r="C163" s="13" t="s">
        <v>161</v>
      </c>
      <c r="D163" s="29">
        <v>8724892</v>
      </c>
      <c r="E163" s="30">
        <v>44180</v>
      </c>
      <c r="F163" s="2">
        <f t="shared" ca="1" si="6"/>
        <v>2</v>
      </c>
      <c r="G163" s="31">
        <v>59751</v>
      </c>
      <c r="H163" s="15">
        <v>1</v>
      </c>
      <c r="I163" s="19">
        <f t="shared" si="7"/>
        <v>59751</v>
      </c>
      <c r="J163" s="17" t="s">
        <v>83</v>
      </c>
      <c r="K163" s="15"/>
      <c r="L163" s="15"/>
    </row>
    <row r="164" spans="1:12" x14ac:dyDescent="0.3">
      <c r="A164" s="13" t="s">
        <v>372</v>
      </c>
      <c r="B164" s="15" t="s">
        <v>82</v>
      </c>
      <c r="C164" s="13" t="s">
        <v>362</v>
      </c>
      <c r="D164" s="29">
        <v>5742489</v>
      </c>
      <c r="E164" s="30">
        <v>42367</v>
      </c>
      <c r="F164" s="2">
        <f t="shared" ca="1" si="6"/>
        <v>7</v>
      </c>
      <c r="G164" s="31">
        <v>84629</v>
      </c>
      <c r="H164" s="15">
        <v>3</v>
      </c>
      <c r="I164" s="19">
        <f t="shared" si="7"/>
        <v>84629</v>
      </c>
      <c r="J164" s="17" t="s">
        <v>80</v>
      </c>
      <c r="K164" s="15"/>
      <c r="L164" s="15"/>
    </row>
    <row r="165" spans="1:12" x14ac:dyDescent="0.3">
      <c r="A165" s="13" t="s">
        <v>478</v>
      </c>
      <c r="B165" s="15" t="s">
        <v>88</v>
      </c>
      <c r="C165" s="13" t="s">
        <v>476</v>
      </c>
      <c r="D165" s="29">
        <v>2965988</v>
      </c>
      <c r="E165" s="30">
        <v>42668</v>
      </c>
      <c r="F165" s="2">
        <f t="shared" ca="1" si="6"/>
        <v>7</v>
      </c>
      <c r="G165" s="31">
        <v>62654</v>
      </c>
      <c r="H165" s="15">
        <v>2</v>
      </c>
      <c r="I165" s="19">
        <f t="shared" si="7"/>
        <v>62654</v>
      </c>
      <c r="J165" s="17" t="s">
        <v>89</v>
      </c>
      <c r="K165" s="15"/>
      <c r="L165" s="15"/>
    </row>
    <row r="166" spans="1:12" x14ac:dyDescent="0.3">
      <c r="A166" s="13" t="s">
        <v>279</v>
      </c>
      <c r="B166" s="15" t="s">
        <v>84</v>
      </c>
      <c r="C166" s="13" t="s">
        <v>273</v>
      </c>
      <c r="D166" s="29">
        <v>6487692</v>
      </c>
      <c r="E166" s="30">
        <v>42724</v>
      </c>
      <c r="F166" s="2">
        <f t="shared" ca="1" si="6"/>
        <v>6</v>
      </c>
      <c r="G166" s="31">
        <v>60993</v>
      </c>
      <c r="H166" s="15">
        <v>5</v>
      </c>
      <c r="I166" s="19">
        <f t="shared" si="7"/>
        <v>60993</v>
      </c>
      <c r="J166" s="17" t="s">
        <v>83</v>
      </c>
      <c r="K166" s="15"/>
      <c r="L166" s="15"/>
    </row>
    <row r="167" spans="1:12" x14ac:dyDescent="0.3">
      <c r="A167" s="13" t="s">
        <v>157</v>
      </c>
      <c r="B167" s="15" t="s">
        <v>84</v>
      </c>
      <c r="C167" s="13" t="s">
        <v>152</v>
      </c>
      <c r="D167" s="29">
        <v>4701257</v>
      </c>
      <c r="E167" s="30">
        <v>41082</v>
      </c>
      <c r="F167" s="2">
        <f t="shared" ca="1" si="6"/>
        <v>11</v>
      </c>
      <c r="G167" s="31">
        <v>69930</v>
      </c>
      <c r="H167" s="15">
        <v>1</v>
      </c>
      <c r="I167" s="19">
        <f t="shared" si="7"/>
        <v>69930</v>
      </c>
      <c r="J167" s="17" t="s">
        <v>87</v>
      </c>
      <c r="K167" s="15"/>
      <c r="L167" s="15"/>
    </row>
    <row r="168" spans="1:12" x14ac:dyDescent="0.3">
      <c r="A168" s="13" t="s">
        <v>418</v>
      </c>
      <c r="B168" s="15" t="s">
        <v>86</v>
      </c>
      <c r="C168" s="13" t="s">
        <v>362</v>
      </c>
      <c r="D168" s="29">
        <v>9297909</v>
      </c>
      <c r="E168" s="30">
        <v>43386</v>
      </c>
      <c r="F168" s="2">
        <f t="shared" ca="1" si="6"/>
        <v>5</v>
      </c>
      <c r="G168" s="31">
        <v>79178</v>
      </c>
      <c r="H168" s="15">
        <v>4</v>
      </c>
      <c r="I168" s="19">
        <f t="shared" si="7"/>
        <v>79178</v>
      </c>
      <c r="J168" s="17"/>
      <c r="K168" s="15"/>
      <c r="L168" s="15"/>
    </row>
    <row r="169" spans="1:12" x14ac:dyDescent="0.3">
      <c r="A169" s="13" t="s">
        <v>454</v>
      </c>
      <c r="B169" s="15" t="s">
        <v>88</v>
      </c>
      <c r="C169" s="13" t="s">
        <v>425</v>
      </c>
      <c r="D169" s="29">
        <v>9043775</v>
      </c>
      <c r="E169" s="30">
        <v>41392</v>
      </c>
      <c r="F169" s="2">
        <f t="shared" ca="1" si="6"/>
        <v>10</v>
      </c>
      <c r="G169" s="31">
        <v>65799</v>
      </c>
      <c r="H169" s="15">
        <v>1</v>
      </c>
      <c r="I169" s="19">
        <f t="shared" si="7"/>
        <v>65799</v>
      </c>
      <c r="J169" s="17" t="s">
        <v>79</v>
      </c>
      <c r="K169" s="15"/>
      <c r="L169" s="15"/>
    </row>
    <row r="170" spans="1:12" x14ac:dyDescent="0.3">
      <c r="A170" s="13" t="s">
        <v>265</v>
      </c>
      <c r="B170" s="15" t="s">
        <v>86</v>
      </c>
      <c r="C170" s="13" t="s">
        <v>161</v>
      </c>
      <c r="D170" s="29">
        <v>3216473</v>
      </c>
      <c r="E170" s="30">
        <v>40080</v>
      </c>
      <c r="F170" s="2">
        <f t="shared" ca="1" si="6"/>
        <v>14</v>
      </c>
      <c r="G170" s="31">
        <v>56180</v>
      </c>
      <c r="H170" s="15">
        <v>1</v>
      </c>
      <c r="I170" s="19">
        <f t="shared" si="7"/>
        <v>56180</v>
      </c>
      <c r="J170" s="17" t="s">
        <v>83</v>
      </c>
      <c r="K170" s="15"/>
      <c r="L170" s="15"/>
    </row>
    <row r="171" spans="1:12" x14ac:dyDescent="0.3">
      <c r="A171" s="13" t="s">
        <v>205</v>
      </c>
      <c r="B171" s="15" t="s">
        <v>81</v>
      </c>
      <c r="C171" s="13" t="s">
        <v>161</v>
      </c>
      <c r="D171" s="29">
        <v>3677429</v>
      </c>
      <c r="E171" s="30">
        <v>43174</v>
      </c>
      <c r="F171" s="2">
        <f t="shared" ca="1" si="6"/>
        <v>5</v>
      </c>
      <c r="G171" s="31">
        <v>109364</v>
      </c>
      <c r="H171" s="15">
        <v>4</v>
      </c>
      <c r="I171" s="19">
        <f t="shared" si="7"/>
        <v>109364</v>
      </c>
      <c r="J171" s="17" t="s">
        <v>79</v>
      </c>
      <c r="K171" s="15"/>
      <c r="L171" s="15"/>
    </row>
    <row r="172" spans="1:12" x14ac:dyDescent="0.3">
      <c r="A172" s="13" t="s">
        <v>105</v>
      </c>
      <c r="B172" s="15" t="s">
        <v>88</v>
      </c>
      <c r="C172" s="13" t="s">
        <v>104</v>
      </c>
      <c r="D172" s="29">
        <v>9635823</v>
      </c>
      <c r="E172" s="30">
        <v>39759</v>
      </c>
      <c r="F172" s="2">
        <f t="shared" ca="1" si="6"/>
        <v>15</v>
      </c>
      <c r="G172" s="31">
        <v>92205</v>
      </c>
      <c r="H172" s="15">
        <v>5</v>
      </c>
      <c r="I172" s="19">
        <f t="shared" si="7"/>
        <v>92205</v>
      </c>
      <c r="J172" s="17" t="s">
        <v>89</v>
      </c>
      <c r="K172" s="15"/>
      <c r="L172" s="15"/>
    </row>
    <row r="173" spans="1:12" x14ac:dyDescent="0.3">
      <c r="A173" s="13" t="s">
        <v>297</v>
      </c>
      <c r="B173" s="15" t="s">
        <v>86</v>
      </c>
      <c r="C173" s="13" t="s">
        <v>273</v>
      </c>
      <c r="D173" s="29">
        <v>6727183</v>
      </c>
      <c r="E173" s="30">
        <v>43938</v>
      </c>
      <c r="F173" s="2">
        <f t="shared" ca="1" si="6"/>
        <v>3</v>
      </c>
      <c r="G173" s="31">
        <v>102303</v>
      </c>
      <c r="H173" s="15">
        <v>2</v>
      </c>
      <c r="I173" s="19">
        <f t="shared" si="7"/>
        <v>102303</v>
      </c>
      <c r="J173" s="17" t="s">
        <v>83</v>
      </c>
      <c r="K173" s="15"/>
      <c r="L173" s="15"/>
    </row>
    <row r="174" spans="1:12" x14ac:dyDescent="0.3">
      <c r="A174" s="13" t="s">
        <v>526</v>
      </c>
      <c r="B174" s="15" t="s">
        <v>81</v>
      </c>
      <c r="C174" s="13" t="s">
        <v>476</v>
      </c>
      <c r="D174" s="29">
        <v>1249855</v>
      </c>
      <c r="E174" s="30">
        <v>40420</v>
      </c>
      <c r="F174" s="2">
        <f t="shared" ca="1" si="6"/>
        <v>13</v>
      </c>
      <c r="G174" s="31">
        <v>64301</v>
      </c>
      <c r="H174" s="15">
        <v>3</v>
      </c>
      <c r="I174" s="19">
        <f t="shared" si="7"/>
        <v>64301</v>
      </c>
      <c r="J174" s="17" t="s">
        <v>89</v>
      </c>
      <c r="K174" s="15"/>
      <c r="L174" s="15"/>
    </row>
    <row r="175" spans="1:12" x14ac:dyDescent="0.3">
      <c r="A175" s="13" t="s">
        <v>391</v>
      </c>
      <c r="B175" s="15" t="s">
        <v>88</v>
      </c>
      <c r="C175" s="13" t="s">
        <v>362</v>
      </c>
      <c r="D175" s="29">
        <v>1734258</v>
      </c>
      <c r="E175" s="30">
        <v>42875</v>
      </c>
      <c r="F175" s="2">
        <f t="shared" ca="1" si="6"/>
        <v>6</v>
      </c>
      <c r="G175" s="31">
        <v>103775</v>
      </c>
      <c r="H175" s="15">
        <v>5</v>
      </c>
      <c r="I175" s="19">
        <f t="shared" si="7"/>
        <v>103775</v>
      </c>
      <c r="J175" s="17"/>
      <c r="K175" s="15"/>
      <c r="L175" s="15"/>
    </row>
    <row r="176" spans="1:12" x14ac:dyDescent="0.3">
      <c r="A176" s="13" t="s">
        <v>515</v>
      </c>
      <c r="B176" s="15" t="s">
        <v>84</v>
      </c>
      <c r="C176" s="13" t="s">
        <v>476</v>
      </c>
      <c r="D176" s="29">
        <v>2905821</v>
      </c>
      <c r="E176" s="30">
        <v>44377</v>
      </c>
      <c r="F176" s="2">
        <f t="shared" ca="1" si="6"/>
        <v>2</v>
      </c>
      <c r="G176" s="31">
        <v>84348</v>
      </c>
      <c r="H176" s="15">
        <v>5</v>
      </c>
      <c r="I176" s="19">
        <f t="shared" si="7"/>
        <v>84348</v>
      </c>
      <c r="J176" s="17"/>
      <c r="K176" s="15"/>
      <c r="L176" s="15"/>
    </row>
    <row r="177" spans="1:12" x14ac:dyDescent="0.3">
      <c r="A177" s="13" t="s">
        <v>488</v>
      </c>
      <c r="B177" s="15" t="s">
        <v>84</v>
      </c>
      <c r="C177" s="13" t="s">
        <v>476</v>
      </c>
      <c r="D177" s="29">
        <v>2842403</v>
      </c>
      <c r="E177" s="30">
        <v>40544</v>
      </c>
      <c r="F177" s="2">
        <f t="shared" ca="1" si="6"/>
        <v>12</v>
      </c>
      <c r="G177" s="31">
        <v>85131</v>
      </c>
      <c r="H177" s="15">
        <v>4</v>
      </c>
      <c r="I177" s="19">
        <f t="shared" si="7"/>
        <v>85131</v>
      </c>
      <c r="J177" s="17" t="s">
        <v>79</v>
      </c>
      <c r="K177" s="15"/>
      <c r="L177" s="15"/>
    </row>
    <row r="178" spans="1:12" x14ac:dyDescent="0.3">
      <c r="A178" s="13" t="s">
        <v>520</v>
      </c>
      <c r="B178" s="15" t="s">
        <v>81</v>
      </c>
      <c r="C178" s="13" t="s">
        <v>476</v>
      </c>
      <c r="D178" s="29">
        <v>1578039</v>
      </c>
      <c r="E178" s="30">
        <v>43299</v>
      </c>
      <c r="F178" s="2">
        <f t="shared" ca="1" si="6"/>
        <v>5</v>
      </c>
      <c r="G178" s="31">
        <v>60116</v>
      </c>
      <c r="H178" s="15">
        <v>2</v>
      </c>
      <c r="I178" s="19">
        <f t="shared" si="7"/>
        <v>60116</v>
      </c>
      <c r="J178" s="17" t="s">
        <v>79</v>
      </c>
      <c r="K178" s="15"/>
      <c r="L178" s="15"/>
    </row>
    <row r="179" spans="1:12" x14ac:dyDescent="0.3">
      <c r="A179" s="13" t="s">
        <v>193</v>
      </c>
      <c r="B179" s="15" t="s">
        <v>76</v>
      </c>
      <c r="C179" s="13" t="s">
        <v>161</v>
      </c>
      <c r="D179" s="29">
        <v>8453460</v>
      </c>
      <c r="E179" s="30">
        <v>44602</v>
      </c>
      <c r="F179" s="2">
        <f t="shared" ca="1" si="6"/>
        <v>1</v>
      </c>
      <c r="G179" s="31">
        <v>79529</v>
      </c>
      <c r="H179" s="15">
        <v>1</v>
      </c>
      <c r="I179" s="19">
        <f t="shared" si="7"/>
        <v>79529</v>
      </c>
      <c r="J179" s="17" t="s">
        <v>89</v>
      </c>
      <c r="K179" s="15"/>
      <c r="L179" s="15"/>
    </row>
    <row r="180" spans="1:12" x14ac:dyDescent="0.3">
      <c r="A180" s="13" t="s">
        <v>327</v>
      </c>
      <c r="B180" s="15" t="s">
        <v>81</v>
      </c>
      <c r="C180" s="13" t="s">
        <v>320</v>
      </c>
      <c r="D180" s="29">
        <v>1607684</v>
      </c>
      <c r="E180" s="30">
        <v>44197</v>
      </c>
      <c r="F180" s="2">
        <f t="shared" ca="1" si="6"/>
        <v>2</v>
      </c>
      <c r="G180" s="31">
        <v>113805</v>
      </c>
      <c r="H180" s="15">
        <v>1</v>
      </c>
      <c r="I180" s="19">
        <f t="shared" si="7"/>
        <v>113805</v>
      </c>
      <c r="J180" s="17"/>
      <c r="K180" s="15"/>
      <c r="L180" s="15"/>
    </row>
    <row r="181" spans="1:12" x14ac:dyDescent="0.3">
      <c r="A181" s="13" t="s">
        <v>127</v>
      </c>
      <c r="B181" s="15" t="s">
        <v>76</v>
      </c>
      <c r="C181" s="13" t="s">
        <v>124</v>
      </c>
      <c r="D181" s="29">
        <v>4039578</v>
      </c>
      <c r="E181" s="30">
        <v>43977</v>
      </c>
      <c r="F181" s="2">
        <f t="shared" ca="1" si="6"/>
        <v>3</v>
      </c>
      <c r="G181" s="31">
        <v>106853</v>
      </c>
      <c r="H181" s="15">
        <v>2</v>
      </c>
      <c r="I181" s="19">
        <f t="shared" si="7"/>
        <v>106853</v>
      </c>
      <c r="J181" s="17" t="s">
        <v>89</v>
      </c>
      <c r="K181" s="15"/>
      <c r="L181" s="15"/>
    </row>
    <row r="182" spans="1:12" x14ac:dyDescent="0.3">
      <c r="A182" s="13" t="s">
        <v>16</v>
      </c>
      <c r="B182" s="15" t="s">
        <v>88</v>
      </c>
      <c r="C182" s="13" t="s">
        <v>91</v>
      </c>
      <c r="D182" s="29">
        <v>1646890</v>
      </c>
      <c r="E182" s="30">
        <v>43810</v>
      </c>
      <c r="F182" s="2">
        <f t="shared" ca="1" si="6"/>
        <v>3</v>
      </c>
      <c r="G182" s="31">
        <v>86927</v>
      </c>
      <c r="H182" s="15">
        <v>2</v>
      </c>
      <c r="I182" s="19">
        <f t="shared" si="7"/>
        <v>86927</v>
      </c>
      <c r="J182" s="17"/>
      <c r="K182" s="15"/>
      <c r="L182" s="15"/>
    </row>
    <row r="183" spans="1:12" x14ac:dyDescent="0.3">
      <c r="A183" s="13" t="s">
        <v>349</v>
      </c>
      <c r="B183" s="15" t="s">
        <v>88</v>
      </c>
      <c r="C183" s="13" t="s">
        <v>320</v>
      </c>
      <c r="D183" s="29">
        <v>4177605</v>
      </c>
      <c r="E183" s="30">
        <v>43360</v>
      </c>
      <c r="F183" s="2">
        <f t="shared" ca="1" si="6"/>
        <v>5</v>
      </c>
      <c r="G183" s="31">
        <v>72900</v>
      </c>
      <c r="H183" s="15">
        <v>3</v>
      </c>
      <c r="I183" s="19">
        <f t="shared" si="7"/>
        <v>72900</v>
      </c>
      <c r="J183" s="17"/>
      <c r="K183" s="15"/>
      <c r="L183" s="15"/>
    </row>
    <row r="184" spans="1:12" x14ac:dyDescent="0.3">
      <c r="A184" s="13" t="s">
        <v>338</v>
      </c>
      <c r="B184" s="15" t="s">
        <v>81</v>
      </c>
      <c r="C184" s="13" t="s">
        <v>320</v>
      </c>
      <c r="D184" s="29">
        <v>9352028</v>
      </c>
      <c r="E184" s="30">
        <v>42876</v>
      </c>
      <c r="F184" s="2">
        <f t="shared" ca="1" si="6"/>
        <v>6</v>
      </c>
      <c r="G184" s="31">
        <v>64476</v>
      </c>
      <c r="H184" s="15">
        <v>3</v>
      </c>
      <c r="I184" s="19">
        <f t="shared" si="7"/>
        <v>64476</v>
      </c>
      <c r="J184" s="17" t="s">
        <v>87</v>
      </c>
      <c r="K184" s="15"/>
      <c r="L184" s="15"/>
    </row>
    <row r="185" spans="1:12" x14ac:dyDescent="0.3">
      <c r="A185" s="13" t="s">
        <v>448</v>
      </c>
      <c r="B185" s="15" t="s">
        <v>86</v>
      </c>
      <c r="C185" s="13" t="s">
        <v>425</v>
      </c>
      <c r="D185" s="29">
        <v>4113483</v>
      </c>
      <c r="E185" s="30">
        <v>40219</v>
      </c>
      <c r="F185" s="2">
        <f t="shared" ca="1" si="6"/>
        <v>13</v>
      </c>
      <c r="G185" s="31">
        <v>104976</v>
      </c>
      <c r="H185" s="15">
        <v>3</v>
      </c>
      <c r="I185" s="19">
        <f t="shared" si="7"/>
        <v>104976</v>
      </c>
      <c r="J185" s="17"/>
      <c r="K185" s="15"/>
      <c r="L185" s="15"/>
    </row>
    <row r="186" spans="1:12" x14ac:dyDescent="0.3">
      <c r="A186" s="13" t="s">
        <v>517</v>
      </c>
      <c r="B186" s="15" t="s">
        <v>88</v>
      </c>
      <c r="C186" s="13" t="s">
        <v>476</v>
      </c>
      <c r="D186" s="29">
        <v>7509884</v>
      </c>
      <c r="E186" s="30">
        <v>44028</v>
      </c>
      <c r="F186" s="2">
        <f t="shared" ca="1" si="6"/>
        <v>3</v>
      </c>
      <c r="G186" s="31">
        <v>118571</v>
      </c>
      <c r="H186" s="15">
        <v>2</v>
      </c>
      <c r="I186" s="19">
        <f t="shared" si="7"/>
        <v>118571</v>
      </c>
      <c r="J186" s="17"/>
      <c r="K186" s="15"/>
      <c r="L186" s="15"/>
    </row>
    <row r="187" spans="1:12" x14ac:dyDescent="0.3">
      <c r="A187" s="13" t="s">
        <v>94</v>
      </c>
      <c r="B187" s="15" t="s">
        <v>86</v>
      </c>
      <c r="C187" s="13" t="s">
        <v>91</v>
      </c>
      <c r="D187" s="29">
        <v>7722584</v>
      </c>
      <c r="E187" s="30">
        <v>44457</v>
      </c>
      <c r="F187" s="2">
        <f t="shared" ca="1" si="6"/>
        <v>2</v>
      </c>
      <c r="G187" s="31">
        <v>82890</v>
      </c>
      <c r="H187" s="15">
        <v>5</v>
      </c>
      <c r="I187" s="19">
        <f t="shared" si="7"/>
        <v>82890</v>
      </c>
      <c r="J187" s="17" t="s">
        <v>80</v>
      </c>
      <c r="K187" s="15"/>
      <c r="L187" s="15"/>
    </row>
    <row r="188" spans="1:12" x14ac:dyDescent="0.3">
      <c r="A188" s="13" t="s">
        <v>225</v>
      </c>
      <c r="B188" s="15" t="s">
        <v>86</v>
      </c>
      <c r="C188" s="13" t="s">
        <v>161</v>
      </c>
      <c r="D188" s="29">
        <v>1524929</v>
      </c>
      <c r="E188" s="30">
        <v>42841</v>
      </c>
      <c r="F188" s="2">
        <f t="shared" ca="1" si="6"/>
        <v>6</v>
      </c>
      <c r="G188" s="31">
        <v>110673</v>
      </c>
      <c r="H188" s="15">
        <v>2</v>
      </c>
      <c r="I188" s="19">
        <f t="shared" si="7"/>
        <v>110673</v>
      </c>
      <c r="J188" s="17" t="s">
        <v>89</v>
      </c>
      <c r="K188" s="15"/>
      <c r="L188" s="15"/>
    </row>
    <row r="189" spans="1:12" x14ac:dyDescent="0.3">
      <c r="A189" s="13" t="s">
        <v>323</v>
      </c>
      <c r="B189" s="15" t="s">
        <v>84</v>
      </c>
      <c r="C189" s="13" t="s">
        <v>320</v>
      </c>
      <c r="D189" s="29">
        <v>7591791</v>
      </c>
      <c r="E189" s="30">
        <v>42697</v>
      </c>
      <c r="F189" s="2">
        <f t="shared" ca="1" si="6"/>
        <v>7</v>
      </c>
      <c r="G189" s="31">
        <v>119948</v>
      </c>
      <c r="H189" s="15">
        <v>3</v>
      </c>
      <c r="I189" s="19">
        <f t="shared" si="7"/>
        <v>119948</v>
      </c>
      <c r="J189" s="17" t="s">
        <v>79</v>
      </c>
      <c r="K189" s="15"/>
      <c r="L189" s="15"/>
    </row>
    <row r="190" spans="1:12" x14ac:dyDescent="0.3">
      <c r="A190" s="13" t="s">
        <v>266</v>
      </c>
      <c r="B190" s="15" t="s">
        <v>82</v>
      </c>
      <c r="C190" s="13" t="s">
        <v>267</v>
      </c>
      <c r="D190" s="29">
        <v>2908749</v>
      </c>
      <c r="E190" s="30">
        <v>43869</v>
      </c>
      <c r="F190" s="2">
        <f t="shared" ca="1" si="6"/>
        <v>3</v>
      </c>
      <c r="G190" s="31">
        <v>83552</v>
      </c>
      <c r="H190" s="15">
        <v>2</v>
      </c>
      <c r="I190" s="19">
        <f t="shared" si="7"/>
        <v>83552</v>
      </c>
      <c r="J190" s="17"/>
      <c r="K190" s="15"/>
      <c r="L190" s="15"/>
    </row>
    <row r="191" spans="1:12" x14ac:dyDescent="0.3">
      <c r="A191" s="13" t="s">
        <v>98</v>
      </c>
      <c r="B191" s="15" t="s">
        <v>84</v>
      </c>
      <c r="C191" s="13" t="s">
        <v>97</v>
      </c>
      <c r="D191" s="29">
        <v>2859875</v>
      </c>
      <c r="E191" s="30">
        <v>42332</v>
      </c>
      <c r="F191" s="2">
        <f t="shared" ca="1" si="6"/>
        <v>8</v>
      </c>
      <c r="G191" s="31">
        <v>106461</v>
      </c>
      <c r="H191" s="15">
        <v>2</v>
      </c>
      <c r="I191" s="19">
        <f t="shared" si="7"/>
        <v>106461</v>
      </c>
      <c r="J191" s="17"/>
      <c r="K191" s="15"/>
      <c r="L191" s="15"/>
    </row>
    <row r="192" spans="1:12" x14ac:dyDescent="0.3">
      <c r="A192" s="13" t="s">
        <v>133</v>
      </c>
      <c r="B192" s="15" t="s">
        <v>76</v>
      </c>
      <c r="C192" s="13" t="s">
        <v>129</v>
      </c>
      <c r="D192" s="29">
        <v>2338545</v>
      </c>
      <c r="E192" s="30">
        <v>42721</v>
      </c>
      <c r="F192" s="2">
        <f t="shared" ca="1" si="6"/>
        <v>6</v>
      </c>
      <c r="G192" s="31">
        <v>60804</v>
      </c>
      <c r="H192" s="15">
        <v>5</v>
      </c>
      <c r="I192" s="19">
        <f t="shared" si="7"/>
        <v>60804</v>
      </c>
      <c r="J192" s="17"/>
      <c r="K192" s="15"/>
      <c r="L192" s="15"/>
    </row>
    <row r="193" spans="1:12" x14ac:dyDescent="0.3">
      <c r="A193" s="13" t="s">
        <v>42</v>
      </c>
      <c r="B193" s="15" t="s">
        <v>84</v>
      </c>
      <c r="C193" s="13" t="s">
        <v>91</v>
      </c>
      <c r="D193" s="29">
        <v>9433400</v>
      </c>
      <c r="E193" s="30">
        <v>40925</v>
      </c>
      <c r="F193" s="2">
        <f t="shared" ca="1" si="6"/>
        <v>11</v>
      </c>
      <c r="G193" s="31">
        <v>115938</v>
      </c>
      <c r="H193" s="15">
        <v>3</v>
      </c>
      <c r="I193" s="19">
        <f t="shared" si="7"/>
        <v>115938</v>
      </c>
      <c r="J193" s="17" t="s">
        <v>80</v>
      </c>
      <c r="K193" s="15"/>
      <c r="L193" s="15"/>
    </row>
    <row r="194" spans="1:12" x14ac:dyDescent="0.3">
      <c r="A194" s="13" t="s">
        <v>439</v>
      </c>
      <c r="B194" s="15" t="s">
        <v>84</v>
      </c>
      <c r="C194" s="13" t="s">
        <v>425</v>
      </c>
      <c r="D194" s="29">
        <v>1623786</v>
      </c>
      <c r="E194" s="30">
        <v>44158</v>
      </c>
      <c r="F194" s="2">
        <f t="shared" ref="F194:F257" ca="1" si="8">DATEDIF(E194,TODAY(),"Y")</f>
        <v>3</v>
      </c>
      <c r="G194" s="31">
        <v>108351</v>
      </c>
      <c r="H194" s="15">
        <v>3</v>
      </c>
      <c r="I194" s="19">
        <f t="shared" ref="I194:I257" si="9">G194*L193+G194</f>
        <v>108351</v>
      </c>
      <c r="J194" s="17" t="s">
        <v>83</v>
      </c>
      <c r="K194" s="15"/>
      <c r="L194" s="15"/>
    </row>
    <row r="195" spans="1:12" x14ac:dyDescent="0.3">
      <c r="A195" s="13" t="s">
        <v>200</v>
      </c>
      <c r="B195" s="15" t="s">
        <v>76</v>
      </c>
      <c r="C195" s="13" t="s">
        <v>161</v>
      </c>
      <c r="D195" s="29">
        <v>3636147</v>
      </c>
      <c r="E195" s="30">
        <v>42386</v>
      </c>
      <c r="F195" s="2">
        <f t="shared" ca="1" si="8"/>
        <v>7</v>
      </c>
      <c r="G195" s="31">
        <v>103388</v>
      </c>
      <c r="H195" s="15">
        <v>1</v>
      </c>
      <c r="I195" s="19">
        <f t="shared" si="9"/>
        <v>103388</v>
      </c>
      <c r="J195" s="17" t="s">
        <v>80</v>
      </c>
      <c r="K195" s="15"/>
      <c r="L195" s="15"/>
    </row>
    <row r="196" spans="1:12" x14ac:dyDescent="0.3">
      <c r="A196" s="13" t="s">
        <v>530</v>
      </c>
      <c r="B196" s="15" t="s">
        <v>82</v>
      </c>
      <c r="C196" s="13" t="s">
        <v>476</v>
      </c>
      <c r="D196" s="29">
        <v>9372238</v>
      </c>
      <c r="E196" s="30">
        <v>42640</v>
      </c>
      <c r="F196" s="2">
        <f t="shared" ca="1" si="8"/>
        <v>7</v>
      </c>
      <c r="G196" s="31">
        <v>116532</v>
      </c>
      <c r="H196" s="15">
        <v>4</v>
      </c>
      <c r="I196" s="19">
        <f t="shared" si="9"/>
        <v>116532</v>
      </c>
      <c r="J196" s="17" t="s">
        <v>79</v>
      </c>
      <c r="K196" s="15"/>
      <c r="L196" s="15"/>
    </row>
    <row r="197" spans="1:12" x14ac:dyDescent="0.3">
      <c r="A197" s="13" t="s">
        <v>361</v>
      </c>
      <c r="B197" s="15" t="s">
        <v>76</v>
      </c>
      <c r="C197" s="13" t="s">
        <v>351</v>
      </c>
      <c r="D197" s="29">
        <v>6781709</v>
      </c>
      <c r="E197" s="30">
        <v>44470</v>
      </c>
      <c r="F197" s="2">
        <f t="shared" ca="1" si="8"/>
        <v>2</v>
      </c>
      <c r="G197" s="31">
        <v>60237</v>
      </c>
      <c r="H197" s="15">
        <v>5</v>
      </c>
      <c r="I197" s="19">
        <f t="shared" si="9"/>
        <v>60237</v>
      </c>
      <c r="J197" s="17" t="s">
        <v>89</v>
      </c>
      <c r="K197" s="15"/>
      <c r="L197" s="15"/>
    </row>
    <row r="198" spans="1:12" x14ac:dyDescent="0.3">
      <c r="A198" s="13" t="s">
        <v>507</v>
      </c>
      <c r="B198" s="15" t="s">
        <v>84</v>
      </c>
      <c r="C198" s="13" t="s">
        <v>476</v>
      </c>
      <c r="D198" s="29">
        <v>2403156</v>
      </c>
      <c r="E198" s="30">
        <v>43966</v>
      </c>
      <c r="F198" s="2">
        <f t="shared" ca="1" si="8"/>
        <v>3</v>
      </c>
      <c r="G198" s="31">
        <v>78800</v>
      </c>
      <c r="H198" s="15">
        <v>5</v>
      </c>
      <c r="I198" s="19">
        <f t="shared" si="9"/>
        <v>78800</v>
      </c>
      <c r="J198" s="17" t="s">
        <v>79</v>
      </c>
      <c r="K198" s="15"/>
      <c r="L198" s="15"/>
    </row>
    <row r="199" spans="1:12" x14ac:dyDescent="0.3">
      <c r="A199" s="13" t="s">
        <v>464</v>
      </c>
      <c r="B199" s="15" t="s">
        <v>86</v>
      </c>
      <c r="C199" s="13" t="s">
        <v>425</v>
      </c>
      <c r="D199" s="29">
        <v>8341128</v>
      </c>
      <c r="E199" s="30">
        <v>44046</v>
      </c>
      <c r="F199" s="2">
        <f t="shared" ca="1" si="8"/>
        <v>3</v>
      </c>
      <c r="G199" s="31">
        <v>85091</v>
      </c>
      <c r="H199" s="15">
        <v>1</v>
      </c>
      <c r="I199" s="19">
        <f t="shared" si="9"/>
        <v>85091</v>
      </c>
      <c r="J199" s="17" t="s">
        <v>80</v>
      </c>
      <c r="K199" s="15"/>
      <c r="L199" s="15"/>
    </row>
    <row r="200" spans="1:12" x14ac:dyDescent="0.3">
      <c r="A200" s="13" t="s">
        <v>364</v>
      </c>
      <c r="B200" s="15" t="s">
        <v>86</v>
      </c>
      <c r="C200" s="13" t="s">
        <v>362</v>
      </c>
      <c r="D200" s="29">
        <v>6994276</v>
      </c>
      <c r="E200" s="30">
        <v>40113</v>
      </c>
      <c r="F200" s="2">
        <f t="shared" ca="1" si="8"/>
        <v>14</v>
      </c>
      <c r="G200" s="31">
        <v>84240</v>
      </c>
      <c r="H200" s="15">
        <v>4</v>
      </c>
      <c r="I200" s="19">
        <f t="shared" si="9"/>
        <v>84240</v>
      </c>
      <c r="J200" s="17" t="s">
        <v>79</v>
      </c>
      <c r="K200" s="15"/>
      <c r="L200" s="15"/>
    </row>
    <row r="201" spans="1:12" x14ac:dyDescent="0.3">
      <c r="A201" s="13" t="s">
        <v>533</v>
      </c>
      <c r="B201" s="15" t="s">
        <v>88</v>
      </c>
      <c r="C201" s="13" t="s">
        <v>476</v>
      </c>
      <c r="D201" s="29">
        <v>7334045</v>
      </c>
      <c r="E201" s="30">
        <v>43018</v>
      </c>
      <c r="F201" s="2">
        <f t="shared" ca="1" si="8"/>
        <v>6</v>
      </c>
      <c r="G201" s="31">
        <v>92961</v>
      </c>
      <c r="H201" s="15">
        <v>2</v>
      </c>
      <c r="I201" s="19">
        <f t="shared" si="9"/>
        <v>92961</v>
      </c>
      <c r="J201" s="17" t="s">
        <v>80</v>
      </c>
      <c r="K201" s="15"/>
      <c r="L201" s="15"/>
    </row>
    <row r="202" spans="1:12" x14ac:dyDescent="0.3">
      <c r="A202" s="13" t="s">
        <v>447</v>
      </c>
      <c r="B202" s="15" t="s">
        <v>84</v>
      </c>
      <c r="C202" s="13" t="s">
        <v>425</v>
      </c>
      <c r="D202" s="29">
        <v>2513337</v>
      </c>
      <c r="E202" s="30">
        <v>39473</v>
      </c>
      <c r="F202" s="2">
        <f t="shared" ca="1" si="8"/>
        <v>15</v>
      </c>
      <c r="G202" s="31">
        <v>94878</v>
      </c>
      <c r="H202" s="15">
        <v>3</v>
      </c>
      <c r="I202" s="19">
        <f t="shared" si="9"/>
        <v>94878</v>
      </c>
      <c r="J202" s="17" t="s">
        <v>89</v>
      </c>
      <c r="K202" s="15"/>
      <c r="L202" s="15"/>
    </row>
    <row r="203" spans="1:12" x14ac:dyDescent="0.3">
      <c r="A203" s="13" t="s">
        <v>368</v>
      </c>
      <c r="B203" s="15" t="s">
        <v>84</v>
      </c>
      <c r="C203" s="13" t="s">
        <v>362</v>
      </c>
      <c r="D203" s="29">
        <v>5713675</v>
      </c>
      <c r="E203" s="30">
        <v>43441</v>
      </c>
      <c r="F203" s="2">
        <f t="shared" ca="1" si="8"/>
        <v>4</v>
      </c>
      <c r="G203" s="31">
        <v>86832</v>
      </c>
      <c r="H203" s="15">
        <v>5</v>
      </c>
      <c r="I203" s="19">
        <f t="shared" si="9"/>
        <v>86832</v>
      </c>
      <c r="J203" s="17" t="s">
        <v>79</v>
      </c>
      <c r="K203" s="15"/>
      <c r="L203" s="15"/>
    </row>
    <row r="204" spans="1:12" x14ac:dyDescent="0.3">
      <c r="A204" s="13" t="s">
        <v>177</v>
      </c>
      <c r="B204" s="15" t="s">
        <v>86</v>
      </c>
      <c r="C204" s="13" t="s">
        <v>161</v>
      </c>
      <c r="D204" s="29">
        <v>3882334</v>
      </c>
      <c r="E204" s="30">
        <v>44530</v>
      </c>
      <c r="F204" s="2">
        <f t="shared" ca="1" si="8"/>
        <v>2</v>
      </c>
      <c r="G204" s="31">
        <v>81513</v>
      </c>
      <c r="H204" s="15">
        <v>4</v>
      </c>
      <c r="I204" s="19">
        <f t="shared" si="9"/>
        <v>81513</v>
      </c>
      <c r="J204" s="17" t="s">
        <v>87</v>
      </c>
      <c r="K204" s="15"/>
      <c r="L204" s="15"/>
    </row>
    <row r="205" spans="1:12" x14ac:dyDescent="0.3">
      <c r="A205" s="13" t="s">
        <v>270</v>
      </c>
      <c r="B205" s="15" t="s">
        <v>84</v>
      </c>
      <c r="C205" s="13" t="s">
        <v>267</v>
      </c>
      <c r="D205" s="29">
        <v>3774927</v>
      </c>
      <c r="E205" s="30">
        <v>41513</v>
      </c>
      <c r="F205" s="2">
        <f t="shared" ca="1" si="8"/>
        <v>10</v>
      </c>
      <c r="G205" s="31">
        <v>72725</v>
      </c>
      <c r="H205" s="15">
        <v>2</v>
      </c>
      <c r="I205" s="19">
        <f t="shared" si="9"/>
        <v>72725</v>
      </c>
      <c r="J205" s="17" t="s">
        <v>89</v>
      </c>
      <c r="K205" s="15"/>
      <c r="L205" s="15"/>
    </row>
    <row r="206" spans="1:12" x14ac:dyDescent="0.3">
      <c r="A206" s="13" t="s">
        <v>406</v>
      </c>
      <c r="B206" s="15" t="s">
        <v>86</v>
      </c>
      <c r="C206" s="13" t="s">
        <v>362</v>
      </c>
      <c r="D206" s="29">
        <v>9461256</v>
      </c>
      <c r="E206" s="30">
        <v>44408</v>
      </c>
      <c r="F206" s="2">
        <f t="shared" ca="1" si="8"/>
        <v>2</v>
      </c>
      <c r="G206" s="31">
        <v>107190</v>
      </c>
      <c r="H206" s="15">
        <v>4</v>
      </c>
      <c r="I206" s="19">
        <f t="shared" si="9"/>
        <v>107190</v>
      </c>
      <c r="J206" s="17" t="s">
        <v>83</v>
      </c>
      <c r="K206" s="15"/>
      <c r="L206" s="15"/>
    </row>
    <row r="207" spans="1:12" x14ac:dyDescent="0.3">
      <c r="A207" s="13" t="s">
        <v>50</v>
      </c>
      <c r="B207" s="15" t="s">
        <v>76</v>
      </c>
      <c r="C207" s="13" t="s">
        <v>91</v>
      </c>
      <c r="D207" s="29">
        <v>8737386</v>
      </c>
      <c r="E207" s="30">
        <v>44668</v>
      </c>
      <c r="F207" s="2">
        <f t="shared" ca="1" si="8"/>
        <v>1</v>
      </c>
      <c r="G207" s="31">
        <v>96053</v>
      </c>
      <c r="H207" s="15">
        <v>2</v>
      </c>
      <c r="I207" s="19">
        <f t="shared" si="9"/>
        <v>96053</v>
      </c>
      <c r="J207" s="17" t="s">
        <v>79</v>
      </c>
      <c r="K207" s="15"/>
      <c r="L207" s="15"/>
    </row>
    <row r="208" spans="1:12" x14ac:dyDescent="0.3">
      <c r="A208" s="13" t="s">
        <v>369</v>
      </c>
      <c r="B208" s="15" t="s">
        <v>76</v>
      </c>
      <c r="C208" s="13" t="s">
        <v>362</v>
      </c>
      <c r="D208" s="29">
        <v>8756718</v>
      </c>
      <c r="E208" s="30">
        <v>44553</v>
      </c>
      <c r="F208" s="2">
        <f t="shared" ca="1" si="8"/>
        <v>1</v>
      </c>
      <c r="G208" s="31">
        <v>62613</v>
      </c>
      <c r="H208" s="15">
        <v>3</v>
      </c>
      <c r="I208" s="19">
        <f t="shared" si="9"/>
        <v>62613</v>
      </c>
      <c r="J208" s="17" t="s">
        <v>79</v>
      </c>
      <c r="K208" s="15"/>
      <c r="L208" s="15"/>
    </row>
    <row r="209" spans="1:12" x14ac:dyDescent="0.3">
      <c r="A209" s="13" t="s">
        <v>336</v>
      </c>
      <c r="B209" s="15" t="s">
        <v>84</v>
      </c>
      <c r="C209" s="13" t="s">
        <v>320</v>
      </c>
      <c r="D209" s="29">
        <v>3168495</v>
      </c>
      <c r="E209" s="30">
        <v>44339</v>
      </c>
      <c r="F209" s="2">
        <f t="shared" ca="1" si="8"/>
        <v>2</v>
      </c>
      <c r="G209" s="31">
        <v>82985</v>
      </c>
      <c r="H209" s="15">
        <v>5</v>
      </c>
      <c r="I209" s="19">
        <f t="shared" si="9"/>
        <v>82985</v>
      </c>
      <c r="J209" s="17" t="s">
        <v>83</v>
      </c>
      <c r="K209" s="15"/>
      <c r="L209" s="15"/>
    </row>
    <row r="210" spans="1:12" x14ac:dyDescent="0.3">
      <c r="A210" s="13" t="s">
        <v>437</v>
      </c>
      <c r="B210" s="15" t="s">
        <v>84</v>
      </c>
      <c r="C210" s="13" t="s">
        <v>425</v>
      </c>
      <c r="D210" s="29">
        <v>3175226</v>
      </c>
      <c r="E210" s="30">
        <v>39791</v>
      </c>
      <c r="F210" s="2">
        <f t="shared" ca="1" si="8"/>
        <v>14</v>
      </c>
      <c r="G210" s="31">
        <v>71969</v>
      </c>
      <c r="H210" s="15">
        <v>5</v>
      </c>
      <c r="I210" s="19">
        <f t="shared" si="9"/>
        <v>71969</v>
      </c>
      <c r="J210" s="17"/>
      <c r="K210" s="15"/>
      <c r="L210" s="15"/>
    </row>
    <row r="211" spans="1:12" x14ac:dyDescent="0.3">
      <c r="A211" s="13" t="s">
        <v>284</v>
      </c>
      <c r="B211" s="15" t="s">
        <v>84</v>
      </c>
      <c r="C211" s="13" t="s">
        <v>273</v>
      </c>
      <c r="D211" s="29">
        <v>4504323</v>
      </c>
      <c r="E211" s="30">
        <v>44577</v>
      </c>
      <c r="F211" s="2">
        <f t="shared" ca="1" si="8"/>
        <v>1</v>
      </c>
      <c r="G211" s="31">
        <v>81756</v>
      </c>
      <c r="H211" s="15">
        <v>4</v>
      </c>
      <c r="I211" s="19">
        <f t="shared" si="9"/>
        <v>81756</v>
      </c>
      <c r="J211" s="17" t="s">
        <v>80</v>
      </c>
      <c r="K211" s="15"/>
      <c r="L211" s="15"/>
    </row>
    <row r="212" spans="1:12" x14ac:dyDescent="0.3">
      <c r="A212" s="13" t="s">
        <v>414</v>
      </c>
      <c r="B212" s="15" t="s">
        <v>84</v>
      </c>
      <c r="C212" s="13" t="s">
        <v>362</v>
      </c>
      <c r="D212" s="29">
        <v>3839104</v>
      </c>
      <c r="E212" s="30">
        <v>43349</v>
      </c>
      <c r="F212" s="2">
        <f t="shared" ca="1" si="8"/>
        <v>5</v>
      </c>
      <c r="G212" s="31">
        <v>116073</v>
      </c>
      <c r="H212" s="15">
        <v>2</v>
      </c>
      <c r="I212" s="19">
        <f t="shared" si="9"/>
        <v>116073</v>
      </c>
      <c r="J212" s="17"/>
      <c r="K212" s="15"/>
      <c r="L212" s="15"/>
    </row>
    <row r="213" spans="1:12" x14ac:dyDescent="0.3">
      <c r="A213" s="13" t="s">
        <v>473</v>
      </c>
      <c r="B213" s="15" t="s">
        <v>84</v>
      </c>
      <c r="C213" s="13" t="s">
        <v>425</v>
      </c>
      <c r="D213" s="29">
        <v>9884298</v>
      </c>
      <c r="E213" s="30">
        <v>43374</v>
      </c>
      <c r="F213" s="2">
        <f t="shared" ca="1" si="8"/>
        <v>5</v>
      </c>
      <c r="G213" s="31">
        <v>72765</v>
      </c>
      <c r="H213" s="15">
        <v>5</v>
      </c>
      <c r="I213" s="19">
        <f t="shared" si="9"/>
        <v>72765</v>
      </c>
      <c r="J213" s="17" t="s">
        <v>79</v>
      </c>
      <c r="K213" s="15"/>
      <c r="L213" s="15"/>
    </row>
    <row r="214" spans="1:12" x14ac:dyDescent="0.3">
      <c r="A214" s="13" t="s">
        <v>49</v>
      </c>
      <c r="B214" s="15" t="s">
        <v>84</v>
      </c>
      <c r="C214" s="13" t="s">
        <v>91</v>
      </c>
      <c r="D214" s="29">
        <v>9253675</v>
      </c>
      <c r="E214" s="30">
        <v>41362</v>
      </c>
      <c r="F214" s="2">
        <f t="shared" ca="1" si="8"/>
        <v>10</v>
      </c>
      <c r="G214" s="31">
        <v>117828</v>
      </c>
      <c r="H214" s="15">
        <v>4</v>
      </c>
      <c r="I214" s="19">
        <f t="shared" si="9"/>
        <v>117828</v>
      </c>
      <c r="J214" s="17" t="s">
        <v>89</v>
      </c>
      <c r="K214" s="15"/>
      <c r="L214" s="15"/>
    </row>
    <row r="215" spans="1:12" x14ac:dyDescent="0.3">
      <c r="A215" s="13" t="s">
        <v>471</v>
      </c>
      <c r="B215" s="15" t="s">
        <v>86</v>
      </c>
      <c r="C215" s="13" t="s">
        <v>425</v>
      </c>
      <c r="D215" s="29">
        <v>4098472</v>
      </c>
      <c r="E215" s="30">
        <v>44063</v>
      </c>
      <c r="F215" s="2">
        <f t="shared" ca="1" si="8"/>
        <v>3</v>
      </c>
      <c r="G215" s="31">
        <v>89694</v>
      </c>
      <c r="H215" s="15">
        <v>3</v>
      </c>
      <c r="I215" s="19">
        <f t="shared" si="9"/>
        <v>89694</v>
      </c>
      <c r="J215" s="17" t="s">
        <v>89</v>
      </c>
      <c r="K215" s="15"/>
      <c r="L215" s="15"/>
    </row>
    <row r="216" spans="1:12" x14ac:dyDescent="0.3">
      <c r="A216" s="13" t="s">
        <v>524</v>
      </c>
      <c r="B216" s="15" t="s">
        <v>84</v>
      </c>
      <c r="C216" s="13" t="s">
        <v>476</v>
      </c>
      <c r="D216" s="29">
        <v>6869115</v>
      </c>
      <c r="E216" s="30">
        <v>44444</v>
      </c>
      <c r="F216" s="2">
        <f t="shared" ca="1" si="8"/>
        <v>2</v>
      </c>
      <c r="G216" s="31">
        <v>77625</v>
      </c>
      <c r="H216" s="15">
        <v>1</v>
      </c>
      <c r="I216" s="19">
        <f t="shared" si="9"/>
        <v>77625</v>
      </c>
      <c r="J216" s="17"/>
      <c r="K216" s="15"/>
      <c r="L216" s="15"/>
    </row>
    <row r="217" spans="1:12" x14ac:dyDescent="0.3">
      <c r="A217" s="13" t="s">
        <v>223</v>
      </c>
      <c r="B217" s="15" t="s">
        <v>88</v>
      </c>
      <c r="C217" s="13" t="s">
        <v>161</v>
      </c>
      <c r="D217" s="29">
        <v>6687712</v>
      </c>
      <c r="E217" s="30">
        <v>42451</v>
      </c>
      <c r="F217" s="2">
        <f t="shared" ca="1" si="8"/>
        <v>7</v>
      </c>
      <c r="G217" s="31">
        <v>80096</v>
      </c>
      <c r="H217" s="15">
        <v>4</v>
      </c>
      <c r="I217" s="19">
        <f t="shared" si="9"/>
        <v>80096</v>
      </c>
      <c r="J217" s="17"/>
      <c r="K217" s="15"/>
      <c r="L217" s="15"/>
    </row>
    <row r="218" spans="1:12" x14ac:dyDescent="0.3">
      <c r="A218" s="13" t="s">
        <v>196</v>
      </c>
      <c r="B218" s="15" t="s">
        <v>88</v>
      </c>
      <c r="C218" s="13" t="s">
        <v>161</v>
      </c>
      <c r="D218" s="29">
        <v>2939563</v>
      </c>
      <c r="E218" s="30">
        <v>42393</v>
      </c>
      <c r="F218" s="2">
        <f t="shared" ca="1" si="8"/>
        <v>7</v>
      </c>
      <c r="G218" s="31">
        <v>60642</v>
      </c>
      <c r="H218" s="15">
        <v>1</v>
      </c>
      <c r="I218" s="19">
        <f t="shared" si="9"/>
        <v>60642</v>
      </c>
      <c r="J218" s="17" t="s">
        <v>83</v>
      </c>
      <c r="K218" s="15"/>
      <c r="L218" s="15"/>
    </row>
    <row r="219" spans="1:12" x14ac:dyDescent="0.3">
      <c r="A219" s="13" t="s">
        <v>276</v>
      </c>
      <c r="B219" s="15" t="s">
        <v>86</v>
      </c>
      <c r="C219" s="13" t="s">
        <v>273</v>
      </c>
      <c r="D219" s="29">
        <v>2511659</v>
      </c>
      <c r="E219" s="30">
        <v>43786</v>
      </c>
      <c r="F219" s="2">
        <f t="shared" ca="1" si="8"/>
        <v>4</v>
      </c>
      <c r="G219" s="31">
        <v>61101</v>
      </c>
      <c r="H219" s="15">
        <v>4</v>
      </c>
      <c r="I219" s="19">
        <f t="shared" si="9"/>
        <v>61101</v>
      </c>
      <c r="J219" s="17" t="s">
        <v>89</v>
      </c>
      <c r="K219" s="15"/>
      <c r="L219" s="15"/>
    </row>
    <row r="220" spans="1:12" x14ac:dyDescent="0.3">
      <c r="A220" s="13" t="s">
        <v>505</v>
      </c>
      <c r="B220" s="15" t="s">
        <v>86</v>
      </c>
      <c r="C220" s="13" t="s">
        <v>476</v>
      </c>
      <c r="D220" s="29">
        <v>7771402</v>
      </c>
      <c r="E220" s="30">
        <v>42844</v>
      </c>
      <c r="F220" s="2">
        <f t="shared" ca="1" si="8"/>
        <v>6</v>
      </c>
      <c r="G220" s="31">
        <v>66886</v>
      </c>
      <c r="H220" s="15">
        <v>2</v>
      </c>
      <c r="I220" s="19">
        <f t="shared" si="9"/>
        <v>66886</v>
      </c>
      <c r="J220" s="17" t="s">
        <v>79</v>
      </c>
      <c r="K220" s="15"/>
      <c r="L220" s="15"/>
    </row>
    <row r="221" spans="1:12" x14ac:dyDescent="0.3">
      <c r="A221" s="13" t="s">
        <v>44</v>
      </c>
      <c r="B221" s="15" t="s">
        <v>81</v>
      </c>
      <c r="C221" s="13" t="s">
        <v>91</v>
      </c>
      <c r="D221" s="29">
        <v>4572199</v>
      </c>
      <c r="E221" s="30">
        <v>43887</v>
      </c>
      <c r="F221" s="2">
        <f t="shared" ca="1" si="8"/>
        <v>3</v>
      </c>
      <c r="G221" s="31">
        <v>110862</v>
      </c>
      <c r="H221" s="15">
        <v>5</v>
      </c>
      <c r="I221" s="19">
        <f t="shared" si="9"/>
        <v>110862</v>
      </c>
      <c r="J221" s="17" t="s">
        <v>87</v>
      </c>
      <c r="K221" s="15"/>
      <c r="L221" s="15"/>
    </row>
    <row r="222" spans="1:12" x14ac:dyDescent="0.3">
      <c r="A222" s="13" t="s">
        <v>230</v>
      </c>
      <c r="B222" s="15" t="s">
        <v>84</v>
      </c>
      <c r="C222" s="13" t="s">
        <v>161</v>
      </c>
      <c r="D222" s="29">
        <v>3018047</v>
      </c>
      <c r="E222" s="30">
        <v>40295</v>
      </c>
      <c r="F222" s="2">
        <f t="shared" ca="1" si="8"/>
        <v>13</v>
      </c>
      <c r="G222" s="31">
        <v>120852</v>
      </c>
      <c r="H222" s="15">
        <v>5</v>
      </c>
      <c r="I222" s="19">
        <f t="shared" si="9"/>
        <v>120852</v>
      </c>
      <c r="J222" s="17"/>
      <c r="K222" s="15"/>
      <c r="L222" s="15"/>
    </row>
    <row r="223" spans="1:12" x14ac:dyDescent="0.3">
      <c r="A223" s="13" t="s">
        <v>283</v>
      </c>
      <c r="B223" s="15" t="s">
        <v>76</v>
      </c>
      <c r="C223" s="13" t="s">
        <v>273</v>
      </c>
      <c r="D223" s="29">
        <v>9313740</v>
      </c>
      <c r="E223" s="30">
        <v>42734</v>
      </c>
      <c r="F223" s="2">
        <f t="shared" ca="1" si="8"/>
        <v>6</v>
      </c>
      <c r="G223" s="31">
        <v>64274</v>
      </c>
      <c r="H223" s="15">
        <v>4</v>
      </c>
      <c r="I223" s="19">
        <f t="shared" si="9"/>
        <v>64274</v>
      </c>
      <c r="J223" s="17" t="s">
        <v>89</v>
      </c>
      <c r="K223" s="15"/>
      <c r="L223" s="15"/>
    </row>
    <row r="224" spans="1:12" x14ac:dyDescent="0.3">
      <c r="A224" s="13" t="s">
        <v>493</v>
      </c>
      <c r="B224" s="15" t="s">
        <v>86</v>
      </c>
      <c r="C224" s="13" t="s">
        <v>476</v>
      </c>
      <c r="D224" s="29">
        <v>5903094</v>
      </c>
      <c r="E224" s="30">
        <v>44214</v>
      </c>
      <c r="F224" s="2">
        <f t="shared" ca="1" si="8"/>
        <v>2</v>
      </c>
      <c r="G224" s="31">
        <v>116964</v>
      </c>
      <c r="H224" s="15">
        <v>3</v>
      </c>
      <c r="I224" s="19">
        <f t="shared" si="9"/>
        <v>116964</v>
      </c>
      <c r="J224" s="17" t="s">
        <v>79</v>
      </c>
      <c r="K224" s="15"/>
      <c r="L224" s="15"/>
    </row>
    <row r="225" spans="1:12" x14ac:dyDescent="0.3">
      <c r="A225" s="13" t="s">
        <v>407</v>
      </c>
      <c r="B225" s="15" t="s">
        <v>76</v>
      </c>
      <c r="C225" s="13" t="s">
        <v>362</v>
      </c>
      <c r="D225" s="29">
        <v>5626403</v>
      </c>
      <c r="E225" s="30">
        <v>42949</v>
      </c>
      <c r="F225" s="2">
        <f t="shared" ca="1" si="8"/>
        <v>6</v>
      </c>
      <c r="G225" s="31">
        <v>68270</v>
      </c>
      <c r="H225" s="15">
        <v>4</v>
      </c>
      <c r="I225" s="19">
        <f t="shared" si="9"/>
        <v>68270</v>
      </c>
      <c r="J225" s="17" t="s">
        <v>79</v>
      </c>
      <c r="K225" s="15"/>
      <c r="L225" s="15"/>
    </row>
    <row r="226" spans="1:12" x14ac:dyDescent="0.3">
      <c r="A226" s="13" t="s">
        <v>122</v>
      </c>
      <c r="B226" s="15" t="s">
        <v>82</v>
      </c>
      <c r="C226" s="13" t="s">
        <v>110</v>
      </c>
      <c r="D226" s="29">
        <v>3045709</v>
      </c>
      <c r="E226" s="30">
        <v>41189</v>
      </c>
      <c r="F226" s="2">
        <f t="shared" ca="1" si="8"/>
        <v>11</v>
      </c>
      <c r="G226" s="31">
        <v>53649</v>
      </c>
      <c r="H226" s="15">
        <v>1</v>
      </c>
      <c r="I226" s="19">
        <f t="shared" si="9"/>
        <v>53649</v>
      </c>
      <c r="J226" s="17" t="s">
        <v>83</v>
      </c>
      <c r="K226" s="15"/>
      <c r="L226" s="15"/>
    </row>
    <row r="227" spans="1:12" x14ac:dyDescent="0.3">
      <c r="A227" s="13" t="s">
        <v>295</v>
      </c>
      <c r="B227" s="15" t="s">
        <v>76</v>
      </c>
      <c r="C227" s="13" t="s">
        <v>273</v>
      </c>
      <c r="D227" s="29">
        <v>6365408</v>
      </c>
      <c r="E227" s="30">
        <v>43944</v>
      </c>
      <c r="F227" s="2">
        <f t="shared" ca="1" si="8"/>
        <v>3</v>
      </c>
      <c r="G227" s="31">
        <v>65880</v>
      </c>
      <c r="H227" s="15">
        <v>4</v>
      </c>
      <c r="I227" s="19">
        <f t="shared" si="9"/>
        <v>65880</v>
      </c>
      <c r="J227" s="17" t="s">
        <v>79</v>
      </c>
      <c r="K227" s="15"/>
      <c r="L227" s="15"/>
    </row>
    <row r="228" spans="1:12" x14ac:dyDescent="0.3">
      <c r="A228" s="13" t="s">
        <v>387</v>
      </c>
      <c r="B228" s="15" t="s">
        <v>84</v>
      </c>
      <c r="C228" s="13" t="s">
        <v>362</v>
      </c>
      <c r="D228" s="29">
        <v>6342799</v>
      </c>
      <c r="E228" s="30">
        <v>39535</v>
      </c>
      <c r="F228" s="2">
        <f t="shared" ca="1" si="8"/>
        <v>15</v>
      </c>
      <c r="G228" s="31">
        <v>82917</v>
      </c>
      <c r="H228" s="15">
        <v>4</v>
      </c>
      <c r="I228" s="19">
        <f t="shared" si="9"/>
        <v>82917</v>
      </c>
      <c r="J228" s="17" t="s">
        <v>89</v>
      </c>
      <c r="K228" s="15"/>
      <c r="L228" s="15"/>
    </row>
    <row r="229" spans="1:12" x14ac:dyDescent="0.3">
      <c r="A229" s="13" t="s">
        <v>228</v>
      </c>
      <c r="B229" s="15" t="s">
        <v>86</v>
      </c>
      <c r="C229" s="13" t="s">
        <v>161</v>
      </c>
      <c r="D229" s="29">
        <v>3759206</v>
      </c>
      <c r="E229" s="30">
        <v>39573</v>
      </c>
      <c r="F229" s="2">
        <f t="shared" ca="1" si="8"/>
        <v>15</v>
      </c>
      <c r="G229" s="31">
        <v>54459</v>
      </c>
      <c r="H229" s="15">
        <v>2</v>
      </c>
      <c r="I229" s="19">
        <f t="shared" si="9"/>
        <v>54459</v>
      </c>
      <c r="J229" s="17" t="s">
        <v>79</v>
      </c>
      <c r="K229" s="15"/>
      <c r="L229" s="15"/>
    </row>
    <row r="230" spans="1:12" x14ac:dyDescent="0.3">
      <c r="A230" s="13" t="s">
        <v>53</v>
      </c>
      <c r="B230" s="15" t="s">
        <v>76</v>
      </c>
      <c r="C230" s="13" t="s">
        <v>91</v>
      </c>
      <c r="D230" s="29">
        <v>8362975</v>
      </c>
      <c r="E230" s="30">
        <v>42547</v>
      </c>
      <c r="F230" s="2">
        <f t="shared" ca="1" si="8"/>
        <v>7</v>
      </c>
      <c r="G230" s="31">
        <v>112145</v>
      </c>
      <c r="H230" s="15">
        <v>3</v>
      </c>
      <c r="I230" s="19">
        <f t="shared" si="9"/>
        <v>112145</v>
      </c>
      <c r="J230" s="17"/>
      <c r="K230" s="15"/>
      <c r="L230" s="15"/>
    </row>
    <row r="231" spans="1:12" x14ac:dyDescent="0.3">
      <c r="A231" s="13" t="s">
        <v>379</v>
      </c>
      <c r="B231" s="15" t="s">
        <v>81</v>
      </c>
      <c r="C231" s="13" t="s">
        <v>362</v>
      </c>
      <c r="D231" s="29">
        <v>7902493</v>
      </c>
      <c r="E231" s="30">
        <v>39495</v>
      </c>
      <c r="F231" s="2">
        <f t="shared" ca="1" si="8"/>
        <v>15</v>
      </c>
      <c r="G231" s="31">
        <v>99549</v>
      </c>
      <c r="H231" s="15">
        <v>4</v>
      </c>
      <c r="I231" s="19">
        <f t="shared" si="9"/>
        <v>99549</v>
      </c>
      <c r="J231" s="17" t="s">
        <v>80</v>
      </c>
      <c r="K231" s="15"/>
      <c r="L231" s="15"/>
    </row>
    <row r="232" spans="1:12" x14ac:dyDescent="0.3">
      <c r="A232" s="13" t="s">
        <v>417</v>
      </c>
      <c r="B232" s="15" t="s">
        <v>86</v>
      </c>
      <c r="C232" s="13" t="s">
        <v>362</v>
      </c>
      <c r="D232" s="29">
        <v>3667893</v>
      </c>
      <c r="E232" s="30">
        <v>43714</v>
      </c>
      <c r="F232" s="2">
        <f t="shared" ca="1" si="8"/>
        <v>4</v>
      </c>
      <c r="G232" s="31">
        <v>73157</v>
      </c>
      <c r="H232" s="15">
        <v>4</v>
      </c>
      <c r="I232" s="19">
        <f t="shared" si="9"/>
        <v>73157</v>
      </c>
      <c r="J232" s="17" t="s">
        <v>79</v>
      </c>
      <c r="K232" s="15"/>
      <c r="L232" s="15"/>
    </row>
    <row r="233" spans="1:12" x14ac:dyDescent="0.3">
      <c r="A233" s="13" t="s">
        <v>415</v>
      </c>
      <c r="B233" s="15" t="s">
        <v>84</v>
      </c>
      <c r="C233" s="13" t="s">
        <v>362</v>
      </c>
      <c r="D233" s="29">
        <v>7601365</v>
      </c>
      <c r="E233" s="30">
        <v>41145</v>
      </c>
      <c r="F233" s="2">
        <f t="shared" ca="1" si="8"/>
        <v>11</v>
      </c>
      <c r="G233" s="31">
        <v>60885</v>
      </c>
      <c r="H233" s="15">
        <v>2</v>
      </c>
      <c r="I233" s="19">
        <f t="shared" si="9"/>
        <v>60885</v>
      </c>
      <c r="J233" s="17" t="s">
        <v>80</v>
      </c>
      <c r="K233" s="15"/>
      <c r="L233" s="15"/>
    </row>
    <row r="234" spans="1:12" x14ac:dyDescent="0.3">
      <c r="A234" s="13" t="s">
        <v>302</v>
      </c>
      <c r="B234" s="15" t="s">
        <v>82</v>
      </c>
      <c r="C234" s="13" t="s">
        <v>273</v>
      </c>
      <c r="D234" s="29">
        <v>6109985</v>
      </c>
      <c r="E234" s="30">
        <v>43660</v>
      </c>
      <c r="F234" s="2">
        <f t="shared" ca="1" si="8"/>
        <v>4</v>
      </c>
      <c r="G234" s="31">
        <v>59603</v>
      </c>
      <c r="H234" s="15">
        <v>4</v>
      </c>
      <c r="I234" s="19">
        <f t="shared" si="9"/>
        <v>59603</v>
      </c>
      <c r="J234" s="17" t="s">
        <v>89</v>
      </c>
      <c r="K234" s="15"/>
      <c r="L234" s="15"/>
    </row>
    <row r="235" spans="1:12" x14ac:dyDescent="0.3">
      <c r="A235" s="13" t="s">
        <v>430</v>
      </c>
      <c r="B235" s="15" t="s">
        <v>88</v>
      </c>
      <c r="C235" s="13" t="s">
        <v>425</v>
      </c>
      <c r="D235" s="29">
        <v>2589566</v>
      </c>
      <c r="E235" s="30">
        <v>43025</v>
      </c>
      <c r="F235" s="2">
        <f t="shared" ca="1" si="8"/>
        <v>6</v>
      </c>
      <c r="G235" s="31">
        <v>113009</v>
      </c>
      <c r="H235" s="15">
        <v>3</v>
      </c>
      <c r="I235" s="19">
        <f t="shared" si="9"/>
        <v>113009</v>
      </c>
      <c r="J235" s="17" t="s">
        <v>89</v>
      </c>
      <c r="K235" s="15"/>
      <c r="L235" s="15"/>
    </row>
    <row r="236" spans="1:12" x14ac:dyDescent="0.3">
      <c r="A236" s="13" t="s">
        <v>299</v>
      </c>
      <c r="B236" s="15" t="s">
        <v>81</v>
      </c>
      <c r="C236" s="13" t="s">
        <v>273</v>
      </c>
      <c r="D236" s="29">
        <v>8262412</v>
      </c>
      <c r="E236" s="30">
        <v>39969</v>
      </c>
      <c r="F236" s="2">
        <f t="shared" ca="1" si="8"/>
        <v>14</v>
      </c>
      <c r="G236" s="31">
        <v>69404</v>
      </c>
      <c r="H236" s="15">
        <v>4</v>
      </c>
      <c r="I236" s="19">
        <f t="shared" si="9"/>
        <v>69404</v>
      </c>
      <c r="J236" s="17" t="s">
        <v>89</v>
      </c>
      <c r="K236" s="15"/>
      <c r="L236" s="15"/>
    </row>
    <row r="237" spans="1:12" x14ac:dyDescent="0.3">
      <c r="A237" s="13" t="s">
        <v>101</v>
      </c>
      <c r="B237" s="15" t="s">
        <v>84</v>
      </c>
      <c r="C237" s="13" t="s">
        <v>97</v>
      </c>
      <c r="D237" s="29">
        <v>5008914</v>
      </c>
      <c r="E237" s="30">
        <v>41460</v>
      </c>
      <c r="F237" s="2">
        <f t="shared" ca="1" si="8"/>
        <v>10</v>
      </c>
      <c r="G237" s="31">
        <v>116816</v>
      </c>
      <c r="H237" s="15">
        <v>1</v>
      </c>
      <c r="I237" s="19">
        <f t="shared" si="9"/>
        <v>116816</v>
      </c>
      <c r="J237" s="17" t="s">
        <v>79</v>
      </c>
      <c r="K237" s="15"/>
      <c r="L237" s="15"/>
    </row>
    <row r="238" spans="1:12" x14ac:dyDescent="0.3">
      <c r="A238" s="13" t="s">
        <v>500</v>
      </c>
      <c r="B238" s="15" t="s">
        <v>82</v>
      </c>
      <c r="C238" s="13" t="s">
        <v>476</v>
      </c>
      <c r="D238" s="29">
        <v>2402590</v>
      </c>
      <c r="E238" s="30">
        <v>40642</v>
      </c>
      <c r="F238" s="2">
        <f t="shared" ca="1" si="8"/>
        <v>12</v>
      </c>
      <c r="G238" s="31">
        <v>104134</v>
      </c>
      <c r="H238" s="15">
        <v>5</v>
      </c>
      <c r="I238" s="19">
        <f t="shared" si="9"/>
        <v>104134</v>
      </c>
      <c r="J238" s="17"/>
      <c r="K238" s="15"/>
      <c r="L238" s="15"/>
    </row>
    <row r="239" spans="1:12" x14ac:dyDescent="0.3">
      <c r="A239" s="13" t="s">
        <v>481</v>
      </c>
      <c r="B239" s="15" t="s">
        <v>84</v>
      </c>
      <c r="C239" s="13" t="s">
        <v>476</v>
      </c>
      <c r="D239" s="29">
        <v>4496185</v>
      </c>
      <c r="E239" s="30">
        <v>44140</v>
      </c>
      <c r="F239" s="2">
        <f t="shared" ca="1" si="8"/>
        <v>3</v>
      </c>
      <c r="G239" s="31">
        <v>74939</v>
      </c>
      <c r="H239" s="15">
        <v>3</v>
      </c>
      <c r="I239" s="19">
        <f t="shared" si="9"/>
        <v>74939</v>
      </c>
      <c r="J239" s="17"/>
      <c r="K239" s="15"/>
      <c r="L239" s="15"/>
    </row>
    <row r="240" spans="1:12" x14ac:dyDescent="0.3">
      <c r="A240" s="13" t="s">
        <v>479</v>
      </c>
      <c r="B240" s="15" t="s">
        <v>86</v>
      </c>
      <c r="C240" s="13" t="s">
        <v>476</v>
      </c>
      <c r="D240" s="29">
        <v>5666213</v>
      </c>
      <c r="E240" s="30">
        <v>42683</v>
      </c>
      <c r="F240" s="2">
        <f t="shared" ca="1" si="8"/>
        <v>7</v>
      </c>
      <c r="G240" s="31">
        <v>86755</v>
      </c>
      <c r="H240" s="15">
        <v>3</v>
      </c>
      <c r="I240" s="19">
        <f t="shared" si="9"/>
        <v>86755</v>
      </c>
      <c r="J240" s="17"/>
      <c r="K240" s="15"/>
      <c r="L240" s="15"/>
    </row>
    <row r="241" spans="1:12" x14ac:dyDescent="0.3">
      <c r="A241" s="13" t="s">
        <v>67</v>
      </c>
      <c r="B241" s="15" t="s">
        <v>88</v>
      </c>
      <c r="C241" s="13" t="s">
        <v>0</v>
      </c>
      <c r="D241" s="29">
        <v>4699419</v>
      </c>
      <c r="E241" s="30">
        <v>40144</v>
      </c>
      <c r="F241" s="2">
        <f t="shared" ca="1" si="8"/>
        <v>14</v>
      </c>
      <c r="G241" s="31">
        <v>61358</v>
      </c>
      <c r="H241" s="15">
        <v>5</v>
      </c>
      <c r="I241" s="19">
        <f t="shared" si="9"/>
        <v>61358</v>
      </c>
      <c r="J241" s="17" t="s">
        <v>87</v>
      </c>
      <c r="K241" s="15"/>
      <c r="L241" s="15"/>
    </row>
    <row r="242" spans="1:12" x14ac:dyDescent="0.3">
      <c r="A242" s="13" t="s">
        <v>238</v>
      </c>
      <c r="B242" s="15" t="s">
        <v>82</v>
      </c>
      <c r="C242" s="13" t="s">
        <v>161</v>
      </c>
      <c r="D242" s="29">
        <v>8548877</v>
      </c>
      <c r="E242" s="30">
        <v>42889</v>
      </c>
      <c r="F242" s="2">
        <f t="shared" ca="1" si="8"/>
        <v>6</v>
      </c>
      <c r="G242" s="31">
        <v>95891</v>
      </c>
      <c r="H242" s="15">
        <v>3</v>
      </c>
      <c r="I242" s="19">
        <f t="shared" si="9"/>
        <v>95891</v>
      </c>
      <c r="J242" s="17" t="s">
        <v>80</v>
      </c>
      <c r="K242" s="15"/>
      <c r="L242" s="15"/>
    </row>
    <row r="243" spans="1:12" x14ac:dyDescent="0.3">
      <c r="A243" s="13" t="s">
        <v>46</v>
      </c>
      <c r="B243" s="15" t="s">
        <v>84</v>
      </c>
      <c r="C243" s="13" t="s">
        <v>91</v>
      </c>
      <c r="D243" s="29">
        <v>7812047</v>
      </c>
      <c r="E243" s="30">
        <v>42433</v>
      </c>
      <c r="F243" s="2">
        <f t="shared" ca="1" si="8"/>
        <v>7</v>
      </c>
      <c r="G243" s="31">
        <v>113670</v>
      </c>
      <c r="H243" s="15">
        <v>2</v>
      </c>
      <c r="I243" s="19">
        <f t="shared" si="9"/>
        <v>113670</v>
      </c>
      <c r="J243" s="17"/>
      <c r="K243" s="15"/>
      <c r="L243" s="15"/>
    </row>
    <row r="244" spans="1:12" x14ac:dyDescent="0.3">
      <c r="A244" s="13" t="s">
        <v>100</v>
      </c>
      <c r="B244" s="15" t="s">
        <v>84</v>
      </c>
      <c r="C244" s="13" t="s">
        <v>97</v>
      </c>
      <c r="D244" s="29">
        <v>8123566</v>
      </c>
      <c r="E244" s="30">
        <v>43500</v>
      </c>
      <c r="F244" s="2">
        <f t="shared" ca="1" si="8"/>
        <v>4</v>
      </c>
      <c r="G244" s="31">
        <v>103194</v>
      </c>
      <c r="H244" s="15">
        <v>3</v>
      </c>
      <c r="I244" s="19">
        <f t="shared" si="9"/>
        <v>103194</v>
      </c>
      <c r="J244" s="17" t="s">
        <v>79</v>
      </c>
      <c r="K244" s="15"/>
      <c r="L244" s="15"/>
    </row>
    <row r="245" spans="1:12" x14ac:dyDescent="0.3">
      <c r="A245" s="13" t="s">
        <v>528</v>
      </c>
      <c r="B245" s="15" t="s">
        <v>86</v>
      </c>
      <c r="C245" s="13" t="s">
        <v>476</v>
      </c>
      <c r="D245" s="29">
        <v>6469201</v>
      </c>
      <c r="E245" s="30">
        <v>43361</v>
      </c>
      <c r="F245" s="2">
        <f t="shared" ca="1" si="8"/>
        <v>5</v>
      </c>
      <c r="G245" s="31">
        <v>93839</v>
      </c>
      <c r="H245" s="15">
        <v>5</v>
      </c>
      <c r="I245" s="19">
        <f t="shared" si="9"/>
        <v>93839</v>
      </c>
      <c r="J245" s="17" t="s">
        <v>79</v>
      </c>
      <c r="K245" s="15"/>
      <c r="L245" s="15"/>
    </row>
    <row r="246" spans="1:12" x14ac:dyDescent="0.3">
      <c r="A246" s="13" t="s">
        <v>274</v>
      </c>
      <c r="B246" s="15" t="s">
        <v>84</v>
      </c>
      <c r="C246" s="13" t="s">
        <v>273</v>
      </c>
      <c r="D246" s="29">
        <v>2667650</v>
      </c>
      <c r="E246" s="30">
        <v>44488</v>
      </c>
      <c r="F246" s="2">
        <f t="shared" ca="1" si="8"/>
        <v>2</v>
      </c>
      <c r="G246" s="31">
        <v>117612</v>
      </c>
      <c r="H246" s="15">
        <v>3</v>
      </c>
      <c r="I246" s="19">
        <f t="shared" si="9"/>
        <v>117612</v>
      </c>
      <c r="J246" s="17" t="s">
        <v>80</v>
      </c>
      <c r="K246" s="15"/>
      <c r="L246" s="15"/>
    </row>
    <row r="247" spans="1:12" x14ac:dyDescent="0.3">
      <c r="A247" s="13" t="s">
        <v>107</v>
      </c>
      <c r="B247" s="15" t="s">
        <v>84</v>
      </c>
      <c r="C247" s="13" t="s">
        <v>104</v>
      </c>
      <c r="D247" s="29">
        <v>7362885</v>
      </c>
      <c r="E247" s="30">
        <v>42724</v>
      </c>
      <c r="F247" s="2">
        <f t="shared" ca="1" si="8"/>
        <v>6</v>
      </c>
      <c r="G247" s="31">
        <v>58968</v>
      </c>
      <c r="H247" s="15">
        <v>5</v>
      </c>
      <c r="I247" s="19">
        <f t="shared" si="9"/>
        <v>58968</v>
      </c>
      <c r="J247" s="17" t="s">
        <v>89</v>
      </c>
      <c r="K247" s="15"/>
      <c r="L247" s="15"/>
    </row>
    <row r="248" spans="1:12" x14ac:dyDescent="0.3">
      <c r="A248" s="13" t="s">
        <v>450</v>
      </c>
      <c r="B248" s="15" t="s">
        <v>86</v>
      </c>
      <c r="C248" s="13" t="s">
        <v>425</v>
      </c>
      <c r="D248" s="29">
        <v>6818880</v>
      </c>
      <c r="E248" s="30">
        <v>44303</v>
      </c>
      <c r="F248" s="2">
        <f t="shared" ca="1" si="8"/>
        <v>2</v>
      </c>
      <c r="G248" s="31">
        <v>62978</v>
      </c>
      <c r="H248" s="15">
        <v>2</v>
      </c>
      <c r="I248" s="19">
        <f t="shared" si="9"/>
        <v>62978</v>
      </c>
      <c r="J248" s="17"/>
      <c r="K248" s="15"/>
      <c r="L248" s="15"/>
    </row>
    <row r="249" spans="1:12" x14ac:dyDescent="0.3">
      <c r="A249" s="13" t="s">
        <v>187</v>
      </c>
      <c r="B249" s="15" t="s">
        <v>84</v>
      </c>
      <c r="C249" s="13" t="s">
        <v>161</v>
      </c>
      <c r="D249" s="29">
        <v>3952003</v>
      </c>
      <c r="E249" s="30">
        <v>40554</v>
      </c>
      <c r="F249" s="2">
        <f t="shared" ca="1" si="8"/>
        <v>12</v>
      </c>
      <c r="G249" s="31">
        <v>92489</v>
      </c>
      <c r="H249" s="15">
        <v>5</v>
      </c>
      <c r="I249" s="19">
        <f t="shared" si="9"/>
        <v>92489</v>
      </c>
      <c r="J249" s="17"/>
      <c r="K249" s="15"/>
      <c r="L249" s="15"/>
    </row>
    <row r="250" spans="1:12" x14ac:dyDescent="0.3">
      <c r="A250" s="13" t="s">
        <v>41</v>
      </c>
      <c r="B250" s="15" t="s">
        <v>86</v>
      </c>
      <c r="C250" s="13" t="s">
        <v>91</v>
      </c>
      <c r="D250" s="29">
        <v>2151593</v>
      </c>
      <c r="E250" s="30">
        <v>39479</v>
      </c>
      <c r="F250" s="2">
        <f t="shared" ca="1" si="8"/>
        <v>15</v>
      </c>
      <c r="G250" s="31">
        <v>85509</v>
      </c>
      <c r="H250" s="15">
        <v>3</v>
      </c>
      <c r="I250" s="19">
        <f t="shared" si="9"/>
        <v>85509</v>
      </c>
      <c r="J250" s="17"/>
      <c r="K250" s="15"/>
      <c r="L250" s="15"/>
    </row>
    <row r="251" spans="1:12" x14ac:dyDescent="0.3">
      <c r="A251" s="13" t="s">
        <v>388</v>
      </c>
      <c r="B251" s="15" t="s">
        <v>86</v>
      </c>
      <c r="C251" s="13" t="s">
        <v>362</v>
      </c>
      <c r="D251" s="29">
        <v>2423774</v>
      </c>
      <c r="E251" s="30">
        <v>42859</v>
      </c>
      <c r="F251" s="2">
        <f t="shared" ca="1" si="8"/>
        <v>6</v>
      </c>
      <c r="G251" s="31">
        <v>93717</v>
      </c>
      <c r="H251" s="15">
        <v>2</v>
      </c>
      <c r="I251" s="19">
        <f t="shared" si="9"/>
        <v>93717</v>
      </c>
      <c r="J251" s="17" t="s">
        <v>83</v>
      </c>
      <c r="K251" s="15"/>
      <c r="L251" s="15"/>
    </row>
    <row r="252" spans="1:12" x14ac:dyDescent="0.3">
      <c r="A252" s="13" t="s">
        <v>541</v>
      </c>
      <c r="B252" s="15" t="s">
        <v>76</v>
      </c>
      <c r="C252" s="13" t="s">
        <v>537</v>
      </c>
      <c r="D252" s="29">
        <v>3457573</v>
      </c>
      <c r="E252" s="30">
        <v>40650</v>
      </c>
      <c r="F252" s="2">
        <f t="shared" ca="1" si="8"/>
        <v>12</v>
      </c>
      <c r="G252" s="31">
        <v>54918</v>
      </c>
      <c r="H252" s="15">
        <v>5</v>
      </c>
      <c r="I252" s="19">
        <f t="shared" si="9"/>
        <v>54918</v>
      </c>
      <c r="J252" s="17" t="s">
        <v>87</v>
      </c>
      <c r="K252" s="15"/>
      <c r="L252" s="15"/>
    </row>
    <row r="253" spans="1:12" x14ac:dyDescent="0.3">
      <c r="A253" s="13" t="s">
        <v>135</v>
      </c>
      <c r="B253" s="15" t="s">
        <v>76</v>
      </c>
      <c r="C253" s="13" t="s">
        <v>129</v>
      </c>
      <c r="D253" s="29">
        <v>7466264</v>
      </c>
      <c r="E253" s="30">
        <v>40220</v>
      </c>
      <c r="F253" s="2">
        <f t="shared" ca="1" si="8"/>
        <v>13</v>
      </c>
      <c r="G253" s="31">
        <v>96363</v>
      </c>
      <c r="H253" s="15">
        <v>2</v>
      </c>
      <c r="I253" s="19">
        <f t="shared" si="9"/>
        <v>96363</v>
      </c>
      <c r="J253" s="17" t="s">
        <v>89</v>
      </c>
      <c r="K253" s="15"/>
      <c r="L253" s="15"/>
    </row>
    <row r="254" spans="1:12" x14ac:dyDescent="0.3">
      <c r="A254" s="13" t="s">
        <v>485</v>
      </c>
      <c r="B254" s="15" t="s">
        <v>84</v>
      </c>
      <c r="C254" s="13" t="s">
        <v>476</v>
      </c>
      <c r="D254" s="29">
        <v>3675917</v>
      </c>
      <c r="E254" s="30">
        <v>44563</v>
      </c>
      <c r="F254" s="2">
        <f t="shared" ca="1" si="8"/>
        <v>1</v>
      </c>
      <c r="G254" s="31">
        <v>62843</v>
      </c>
      <c r="H254" s="15">
        <v>4</v>
      </c>
      <c r="I254" s="19">
        <f t="shared" si="9"/>
        <v>62843</v>
      </c>
      <c r="J254" s="17" t="s">
        <v>80</v>
      </c>
      <c r="K254" s="15"/>
      <c r="L254" s="15"/>
    </row>
    <row r="255" spans="1:12" x14ac:dyDescent="0.3">
      <c r="A255" s="13" t="s">
        <v>534</v>
      </c>
      <c r="B255" s="15" t="s">
        <v>84</v>
      </c>
      <c r="C255" s="13" t="s">
        <v>476</v>
      </c>
      <c r="D255" s="29">
        <v>5215844</v>
      </c>
      <c r="E255" s="30">
        <v>44100</v>
      </c>
      <c r="F255" s="2">
        <f t="shared" ca="1" si="8"/>
        <v>3</v>
      </c>
      <c r="G255" s="31">
        <v>62870</v>
      </c>
      <c r="H255" s="15">
        <v>4</v>
      </c>
      <c r="I255" s="19">
        <f t="shared" si="9"/>
        <v>62870</v>
      </c>
      <c r="J255" s="17"/>
      <c r="K255" s="15"/>
      <c r="L255" s="15"/>
    </row>
    <row r="256" spans="1:12" x14ac:dyDescent="0.3">
      <c r="A256" s="13" t="s">
        <v>532</v>
      </c>
      <c r="B256" s="15" t="s">
        <v>76</v>
      </c>
      <c r="C256" s="13" t="s">
        <v>476</v>
      </c>
      <c r="D256" s="29">
        <v>6493697</v>
      </c>
      <c r="E256" s="30">
        <v>41924</v>
      </c>
      <c r="F256" s="2">
        <f t="shared" ca="1" si="8"/>
        <v>9</v>
      </c>
      <c r="G256" s="31">
        <v>109809</v>
      </c>
      <c r="H256" s="15">
        <v>2</v>
      </c>
      <c r="I256" s="19">
        <f t="shared" si="9"/>
        <v>109809</v>
      </c>
      <c r="J256" s="17" t="s">
        <v>89</v>
      </c>
      <c r="K256" s="15"/>
      <c r="L256" s="15"/>
    </row>
    <row r="257" spans="1:12" x14ac:dyDescent="0.3">
      <c r="A257" s="13" t="s">
        <v>220</v>
      </c>
      <c r="B257" s="15" t="s">
        <v>86</v>
      </c>
      <c r="C257" s="13" t="s">
        <v>161</v>
      </c>
      <c r="D257" s="29">
        <v>8311917</v>
      </c>
      <c r="E257" s="30">
        <v>41013</v>
      </c>
      <c r="F257" s="2">
        <f t="shared" ca="1" si="8"/>
        <v>11</v>
      </c>
      <c r="G257" s="31">
        <v>86576</v>
      </c>
      <c r="H257" s="15">
        <v>1</v>
      </c>
      <c r="I257" s="19">
        <f t="shared" si="9"/>
        <v>86576</v>
      </c>
      <c r="J257" s="17" t="s">
        <v>83</v>
      </c>
      <c r="K257" s="15"/>
      <c r="L257" s="15"/>
    </row>
    <row r="258" spans="1:12" x14ac:dyDescent="0.3">
      <c r="A258" s="13" t="s">
        <v>66</v>
      </c>
      <c r="B258" s="15" t="s">
        <v>81</v>
      </c>
      <c r="C258" s="13" t="s">
        <v>0</v>
      </c>
      <c r="D258" s="29">
        <v>1663148</v>
      </c>
      <c r="E258" s="30">
        <v>43910</v>
      </c>
      <c r="F258" s="2">
        <f t="shared" ref="F258:F321" ca="1" si="10">DATEDIF(E258,TODAY(),"Y")</f>
        <v>3</v>
      </c>
      <c r="G258" s="31">
        <v>99927</v>
      </c>
      <c r="H258" s="15">
        <v>2</v>
      </c>
      <c r="I258" s="19">
        <f t="shared" ref="I258:I321" si="11">G258*L257+G258</f>
        <v>99927</v>
      </c>
      <c r="J258" s="17"/>
      <c r="K258" s="15"/>
      <c r="L258" s="15"/>
    </row>
    <row r="259" spans="1:12" x14ac:dyDescent="0.3">
      <c r="A259" s="13" t="s">
        <v>118</v>
      </c>
      <c r="B259" s="15" t="s">
        <v>84</v>
      </c>
      <c r="C259" s="13" t="s">
        <v>110</v>
      </c>
      <c r="D259" s="29">
        <v>2794121</v>
      </c>
      <c r="E259" s="30">
        <v>44705</v>
      </c>
      <c r="F259" s="2">
        <f t="shared" ca="1" si="10"/>
        <v>1</v>
      </c>
      <c r="G259" s="31">
        <v>111726</v>
      </c>
      <c r="H259" s="15">
        <v>4</v>
      </c>
      <c r="I259" s="19">
        <f t="shared" si="11"/>
        <v>111726</v>
      </c>
      <c r="J259" s="17" t="s">
        <v>89</v>
      </c>
      <c r="K259" s="15"/>
      <c r="L259" s="15"/>
    </row>
    <row r="260" spans="1:12" x14ac:dyDescent="0.3">
      <c r="A260" s="13" t="s">
        <v>166</v>
      </c>
      <c r="B260" s="15" t="s">
        <v>86</v>
      </c>
      <c r="C260" s="13" t="s">
        <v>161</v>
      </c>
      <c r="D260" s="29">
        <v>2728172</v>
      </c>
      <c r="E260" s="30">
        <v>42315</v>
      </c>
      <c r="F260" s="2">
        <f t="shared" ca="1" si="10"/>
        <v>8</v>
      </c>
      <c r="G260" s="31">
        <v>56903</v>
      </c>
      <c r="H260" s="15">
        <v>5</v>
      </c>
      <c r="I260" s="19">
        <f t="shared" si="11"/>
        <v>56903</v>
      </c>
      <c r="J260" s="17"/>
      <c r="K260" s="15"/>
      <c r="L260" s="15"/>
    </row>
    <row r="261" spans="1:12" x14ac:dyDescent="0.3">
      <c r="A261" s="13" t="s">
        <v>395</v>
      </c>
      <c r="B261" s="15" t="s">
        <v>88</v>
      </c>
      <c r="C261" s="13" t="s">
        <v>362</v>
      </c>
      <c r="D261" s="29">
        <v>8528592</v>
      </c>
      <c r="E261" s="30">
        <v>41425</v>
      </c>
      <c r="F261" s="2">
        <f t="shared" ca="1" si="10"/>
        <v>10</v>
      </c>
      <c r="G261" s="31">
        <v>103829</v>
      </c>
      <c r="H261" s="15">
        <v>2</v>
      </c>
      <c r="I261" s="19">
        <f t="shared" si="11"/>
        <v>103829</v>
      </c>
      <c r="J261" s="17" t="s">
        <v>80</v>
      </c>
      <c r="K261" s="15"/>
      <c r="L261" s="15"/>
    </row>
    <row r="262" spans="1:12" x14ac:dyDescent="0.3">
      <c r="A262" s="13" t="s">
        <v>516</v>
      </c>
      <c r="B262" s="15" t="s">
        <v>86</v>
      </c>
      <c r="C262" s="13" t="s">
        <v>476</v>
      </c>
      <c r="D262" s="29">
        <v>6722408</v>
      </c>
      <c r="E262" s="30">
        <v>44388</v>
      </c>
      <c r="F262" s="2">
        <f t="shared" ca="1" si="10"/>
        <v>2</v>
      </c>
      <c r="G262" s="31">
        <v>82531</v>
      </c>
      <c r="H262" s="15">
        <v>4</v>
      </c>
      <c r="I262" s="19">
        <f t="shared" si="11"/>
        <v>82531</v>
      </c>
      <c r="J262" s="17"/>
      <c r="K262" s="15"/>
      <c r="L262" s="15"/>
    </row>
    <row r="263" spans="1:12" x14ac:dyDescent="0.3">
      <c r="A263" s="13" t="s">
        <v>287</v>
      </c>
      <c r="B263" s="15" t="s">
        <v>82</v>
      </c>
      <c r="C263" s="13" t="s">
        <v>273</v>
      </c>
      <c r="D263" s="29">
        <v>6943667</v>
      </c>
      <c r="E263" s="30">
        <v>39874</v>
      </c>
      <c r="F263" s="2">
        <f t="shared" ca="1" si="10"/>
        <v>14</v>
      </c>
      <c r="G263" s="31">
        <v>62141</v>
      </c>
      <c r="H263" s="15">
        <v>2</v>
      </c>
      <c r="I263" s="19">
        <f t="shared" si="11"/>
        <v>62141</v>
      </c>
      <c r="J263" s="17" t="s">
        <v>79</v>
      </c>
      <c r="K263" s="15"/>
      <c r="L263" s="15"/>
    </row>
    <row r="264" spans="1:12" x14ac:dyDescent="0.3">
      <c r="A264" s="13" t="s">
        <v>148</v>
      </c>
      <c r="B264" s="15" t="s">
        <v>81</v>
      </c>
      <c r="C264" s="13" t="s">
        <v>129</v>
      </c>
      <c r="D264" s="29">
        <v>9087110</v>
      </c>
      <c r="E264" s="30">
        <v>44805</v>
      </c>
      <c r="F264" s="2">
        <f t="shared" ca="1" si="10"/>
        <v>1</v>
      </c>
      <c r="G264" s="31">
        <v>62559</v>
      </c>
      <c r="H264" s="15">
        <v>5</v>
      </c>
      <c r="I264" s="19">
        <f t="shared" si="11"/>
        <v>62559</v>
      </c>
      <c r="J264" s="17" t="s">
        <v>89</v>
      </c>
      <c r="K264" s="15"/>
      <c r="L264" s="15"/>
    </row>
    <row r="265" spans="1:12" x14ac:dyDescent="0.3">
      <c r="A265" s="13" t="s">
        <v>296</v>
      </c>
      <c r="B265" s="15" t="s">
        <v>86</v>
      </c>
      <c r="C265" s="13" t="s">
        <v>273</v>
      </c>
      <c r="D265" s="29">
        <v>3199128</v>
      </c>
      <c r="E265" s="30">
        <v>42860</v>
      </c>
      <c r="F265" s="2">
        <f t="shared" ca="1" si="10"/>
        <v>6</v>
      </c>
      <c r="G265" s="31">
        <v>100535</v>
      </c>
      <c r="H265" s="15">
        <v>3</v>
      </c>
      <c r="I265" s="19">
        <f t="shared" si="11"/>
        <v>100535</v>
      </c>
      <c r="J265" s="17"/>
      <c r="K265" s="15"/>
      <c r="L265" s="15"/>
    </row>
    <row r="266" spans="1:12" x14ac:dyDescent="0.3">
      <c r="A266" s="13" t="s">
        <v>65</v>
      </c>
      <c r="B266" s="15" t="s">
        <v>84</v>
      </c>
      <c r="C266" s="13" t="s">
        <v>0</v>
      </c>
      <c r="D266" s="29">
        <v>8998691</v>
      </c>
      <c r="E266" s="30">
        <v>41380</v>
      </c>
      <c r="F266" s="2">
        <f t="shared" ca="1" si="10"/>
        <v>10</v>
      </c>
      <c r="G266" s="31">
        <v>105435</v>
      </c>
      <c r="H266" s="15">
        <v>3</v>
      </c>
      <c r="I266" s="19">
        <f t="shared" si="11"/>
        <v>105435</v>
      </c>
      <c r="J266" s="17"/>
      <c r="K266" s="15"/>
      <c r="L266" s="15"/>
    </row>
    <row r="267" spans="1:12" x14ac:dyDescent="0.3">
      <c r="A267" s="13" t="s">
        <v>346</v>
      </c>
      <c r="B267" s="15" t="s">
        <v>84</v>
      </c>
      <c r="C267" s="13" t="s">
        <v>320</v>
      </c>
      <c r="D267" s="29">
        <v>7565882</v>
      </c>
      <c r="E267" s="30">
        <v>42981</v>
      </c>
      <c r="F267" s="2">
        <f t="shared" ca="1" si="10"/>
        <v>6</v>
      </c>
      <c r="G267" s="31">
        <v>68837</v>
      </c>
      <c r="H267" s="15">
        <v>4</v>
      </c>
      <c r="I267" s="19">
        <f t="shared" si="11"/>
        <v>68837</v>
      </c>
      <c r="J267" s="17" t="s">
        <v>83</v>
      </c>
      <c r="K267" s="15"/>
      <c r="L267" s="15"/>
    </row>
    <row r="268" spans="1:12" x14ac:dyDescent="0.3">
      <c r="A268" s="13" t="s">
        <v>249</v>
      </c>
      <c r="B268" s="15" t="s">
        <v>81</v>
      </c>
      <c r="C268" s="13" t="s">
        <v>161</v>
      </c>
      <c r="D268" s="29">
        <v>3035759</v>
      </c>
      <c r="E268" s="30">
        <v>44033</v>
      </c>
      <c r="F268" s="2">
        <f t="shared" ca="1" si="10"/>
        <v>3</v>
      </c>
      <c r="G268" s="31">
        <v>62971</v>
      </c>
      <c r="H268" s="15">
        <v>5</v>
      </c>
      <c r="I268" s="19">
        <f t="shared" si="11"/>
        <v>62971</v>
      </c>
      <c r="J268" s="17" t="s">
        <v>79</v>
      </c>
      <c r="K268" s="15"/>
      <c r="L268" s="15"/>
    </row>
    <row r="269" spans="1:12" x14ac:dyDescent="0.3">
      <c r="A269" s="13" t="s">
        <v>348</v>
      </c>
      <c r="B269" s="15" t="s">
        <v>86</v>
      </c>
      <c r="C269" s="13" t="s">
        <v>320</v>
      </c>
      <c r="D269" s="29">
        <v>9898519</v>
      </c>
      <c r="E269" s="30">
        <v>44102</v>
      </c>
      <c r="F269" s="2">
        <f t="shared" ca="1" si="10"/>
        <v>3</v>
      </c>
      <c r="G269" s="31">
        <v>105233</v>
      </c>
      <c r="H269" s="15">
        <v>4</v>
      </c>
      <c r="I269" s="19">
        <f t="shared" si="11"/>
        <v>105233</v>
      </c>
      <c r="J269" s="17" t="s">
        <v>80</v>
      </c>
      <c r="K269" s="15"/>
      <c r="L269" s="15"/>
    </row>
    <row r="270" spans="1:12" x14ac:dyDescent="0.3">
      <c r="A270" s="13" t="s">
        <v>359</v>
      </c>
      <c r="B270" s="15" t="s">
        <v>82</v>
      </c>
      <c r="C270" s="13" t="s">
        <v>351</v>
      </c>
      <c r="D270" s="29">
        <v>8844871</v>
      </c>
      <c r="E270" s="30">
        <v>43331</v>
      </c>
      <c r="F270" s="2">
        <f t="shared" ca="1" si="10"/>
        <v>5</v>
      </c>
      <c r="G270" s="31">
        <v>58199</v>
      </c>
      <c r="H270" s="15">
        <v>2</v>
      </c>
      <c r="I270" s="19">
        <f t="shared" si="11"/>
        <v>58199</v>
      </c>
      <c r="J270" s="17" t="s">
        <v>89</v>
      </c>
      <c r="K270" s="15"/>
      <c r="L270" s="15"/>
    </row>
    <row r="271" spans="1:12" x14ac:dyDescent="0.3">
      <c r="A271" s="13" t="s">
        <v>108</v>
      </c>
      <c r="B271" s="15" t="s">
        <v>84</v>
      </c>
      <c r="C271" s="13" t="s">
        <v>104</v>
      </c>
      <c r="D271" s="29">
        <v>4451823</v>
      </c>
      <c r="E271" s="30">
        <v>43223</v>
      </c>
      <c r="F271" s="2">
        <f t="shared" ca="1" si="10"/>
        <v>5</v>
      </c>
      <c r="G271" s="31">
        <v>93231</v>
      </c>
      <c r="H271" s="15">
        <v>1</v>
      </c>
      <c r="I271" s="19">
        <f t="shared" si="11"/>
        <v>93231</v>
      </c>
      <c r="J271" s="17" t="s">
        <v>89</v>
      </c>
      <c r="K271" s="15"/>
      <c r="L271" s="15"/>
    </row>
    <row r="272" spans="1:12" x14ac:dyDescent="0.3">
      <c r="A272" s="13" t="s">
        <v>405</v>
      </c>
      <c r="B272" s="15" t="s">
        <v>86</v>
      </c>
      <c r="C272" s="13" t="s">
        <v>362</v>
      </c>
      <c r="D272" s="29">
        <v>6538530</v>
      </c>
      <c r="E272" s="30">
        <v>44397</v>
      </c>
      <c r="F272" s="2">
        <f t="shared" ca="1" si="10"/>
        <v>2</v>
      </c>
      <c r="G272" s="31">
        <v>71213</v>
      </c>
      <c r="H272" s="15">
        <v>1</v>
      </c>
      <c r="I272" s="19">
        <f t="shared" si="11"/>
        <v>71213</v>
      </c>
      <c r="J272" s="17"/>
      <c r="K272" s="15"/>
      <c r="L272" s="15"/>
    </row>
    <row r="273" spans="1:12" x14ac:dyDescent="0.3">
      <c r="A273" s="13" t="s">
        <v>256</v>
      </c>
      <c r="B273" s="15" t="s">
        <v>76</v>
      </c>
      <c r="C273" s="13" t="s">
        <v>161</v>
      </c>
      <c r="D273" s="29">
        <v>2572128</v>
      </c>
      <c r="E273" s="30">
        <v>41866</v>
      </c>
      <c r="F273" s="2">
        <f t="shared" ca="1" si="10"/>
        <v>9</v>
      </c>
      <c r="G273" s="31">
        <v>96971</v>
      </c>
      <c r="H273" s="15">
        <v>3</v>
      </c>
      <c r="I273" s="19">
        <f t="shared" si="11"/>
        <v>96971</v>
      </c>
      <c r="J273" s="17"/>
      <c r="K273" s="15"/>
      <c r="L273" s="15"/>
    </row>
    <row r="274" spans="1:12" x14ac:dyDescent="0.3">
      <c r="A274" s="13" t="s">
        <v>277</v>
      </c>
      <c r="B274" s="15" t="s">
        <v>76</v>
      </c>
      <c r="C274" s="13" t="s">
        <v>273</v>
      </c>
      <c r="D274" s="29">
        <v>6105846</v>
      </c>
      <c r="E274" s="30">
        <v>39769</v>
      </c>
      <c r="F274" s="2">
        <f t="shared" ca="1" si="10"/>
        <v>15</v>
      </c>
      <c r="G274" s="31">
        <v>64287</v>
      </c>
      <c r="H274" s="15">
        <v>5</v>
      </c>
      <c r="I274" s="19">
        <f t="shared" si="11"/>
        <v>64287</v>
      </c>
      <c r="J274" s="17"/>
      <c r="K274" s="15"/>
      <c r="L274" s="15"/>
    </row>
    <row r="275" spans="1:12" x14ac:dyDescent="0.3">
      <c r="A275" s="13" t="s">
        <v>521</v>
      </c>
      <c r="B275" s="15" t="s">
        <v>84</v>
      </c>
      <c r="C275" s="13" t="s">
        <v>476</v>
      </c>
      <c r="D275" s="29">
        <v>9426316</v>
      </c>
      <c r="E275" s="30">
        <v>43305</v>
      </c>
      <c r="F275" s="2">
        <f t="shared" ca="1" si="10"/>
        <v>5</v>
      </c>
      <c r="G275" s="31">
        <v>111200</v>
      </c>
      <c r="H275" s="15">
        <v>5</v>
      </c>
      <c r="I275" s="19">
        <f t="shared" si="11"/>
        <v>111200</v>
      </c>
      <c r="J275" s="17" t="s">
        <v>79</v>
      </c>
      <c r="K275" s="15"/>
      <c r="L275" s="15"/>
    </row>
    <row r="276" spans="1:12" x14ac:dyDescent="0.3">
      <c r="A276" s="13" t="s">
        <v>231</v>
      </c>
      <c r="B276" s="15" t="s">
        <v>84</v>
      </c>
      <c r="C276" s="13" t="s">
        <v>161</v>
      </c>
      <c r="D276" s="29">
        <v>5716691</v>
      </c>
      <c r="E276" s="30">
        <v>40306</v>
      </c>
      <c r="F276" s="2">
        <f t="shared" ca="1" si="10"/>
        <v>13</v>
      </c>
      <c r="G276" s="31">
        <v>61317</v>
      </c>
      <c r="H276" s="15">
        <v>1</v>
      </c>
      <c r="I276" s="19">
        <f t="shared" si="11"/>
        <v>61317</v>
      </c>
      <c r="J276" s="17"/>
      <c r="K276" s="15"/>
      <c r="L276" s="15"/>
    </row>
    <row r="277" spans="1:12" x14ac:dyDescent="0.3">
      <c r="A277" s="13" t="s">
        <v>522</v>
      </c>
      <c r="B277" s="15" t="s">
        <v>76</v>
      </c>
      <c r="C277" s="13" t="s">
        <v>476</v>
      </c>
      <c r="D277" s="29">
        <v>8285609</v>
      </c>
      <c r="E277" s="30">
        <v>43305</v>
      </c>
      <c r="F277" s="2">
        <f t="shared" ca="1" si="10"/>
        <v>5</v>
      </c>
      <c r="G277" s="31">
        <v>116154</v>
      </c>
      <c r="H277" s="15">
        <v>5</v>
      </c>
      <c r="I277" s="19">
        <f t="shared" si="11"/>
        <v>116154</v>
      </c>
      <c r="J277" s="17"/>
      <c r="K277" s="15"/>
      <c r="L277" s="15"/>
    </row>
    <row r="278" spans="1:12" x14ac:dyDescent="0.3">
      <c r="A278" s="13" t="s">
        <v>95</v>
      </c>
      <c r="B278" s="15" t="s">
        <v>86</v>
      </c>
      <c r="C278" s="13" t="s">
        <v>91</v>
      </c>
      <c r="D278" s="29">
        <v>4581564</v>
      </c>
      <c r="E278" s="30">
        <v>40818</v>
      </c>
      <c r="F278" s="2">
        <f t="shared" ca="1" si="10"/>
        <v>12</v>
      </c>
      <c r="G278" s="31">
        <v>97133</v>
      </c>
      <c r="H278" s="15">
        <v>5</v>
      </c>
      <c r="I278" s="19">
        <f t="shared" si="11"/>
        <v>97133</v>
      </c>
      <c r="J278" s="17" t="s">
        <v>79</v>
      </c>
      <c r="K278" s="15"/>
      <c r="L278" s="15"/>
    </row>
    <row r="279" spans="1:12" x14ac:dyDescent="0.3">
      <c r="A279" s="13" t="s">
        <v>435</v>
      </c>
      <c r="B279" s="15" t="s">
        <v>86</v>
      </c>
      <c r="C279" s="13" t="s">
        <v>425</v>
      </c>
      <c r="D279" s="29">
        <v>6564531</v>
      </c>
      <c r="E279" s="30">
        <v>42718</v>
      </c>
      <c r="F279" s="2">
        <f t="shared" ca="1" si="10"/>
        <v>6</v>
      </c>
      <c r="G279" s="31">
        <v>90212</v>
      </c>
      <c r="H279" s="15">
        <v>2</v>
      </c>
      <c r="I279" s="19">
        <f t="shared" si="11"/>
        <v>90212</v>
      </c>
      <c r="J279" s="17" t="s">
        <v>89</v>
      </c>
      <c r="K279" s="15"/>
      <c r="L279" s="15"/>
    </row>
    <row r="280" spans="1:12" x14ac:dyDescent="0.3">
      <c r="A280" s="13" t="s">
        <v>467</v>
      </c>
      <c r="B280" s="15" t="s">
        <v>76</v>
      </c>
      <c r="C280" s="13" t="s">
        <v>425</v>
      </c>
      <c r="D280" s="29">
        <v>6002744</v>
      </c>
      <c r="E280" s="30">
        <v>39658</v>
      </c>
      <c r="F280" s="2">
        <f t="shared" ca="1" si="10"/>
        <v>15</v>
      </c>
      <c r="G280" s="31">
        <v>90999</v>
      </c>
      <c r="H280" s="15">
        <v>5</v>
      </c>
      <c r="I280" s="19">
        <f t="shared" si="11"/>
        <v>90999</v>
      </c>
      <c r="J280" s="17" t="s">
        <v>89</v>
      </c>
      <c r="K280" s="15"/>
      <c r="L280" s="15"/>
    </row>
    <row r="281" spans="1:12" x14ac:dyDescent="0.3">
      <c r="A281" s="13" t="s">
        <v>324</v>
      </c>
      <c r="B281" s="15" t="s">
        <v>82</v>
      </c>
      <c r="C281" s="13" t="s">
        <v>320</v>
      </c>
      <c r="D281" s="29">
        <v>9423202</v>
      </c>
      <c r="E281" s="30">
        <v>42700</v>
      </c>
      <c r="F281" s="2">
        <f t="shared" ca="1" si="10"/>
        <v>7</v>
      </c>
      <c r="G281" s="31">
        <v>105084</v>
      </c>
      <c r="H281" s="15">
        <v>2</v>
      </c>
      <c r="I281" s="19">
        <f t="shared" si="11"/>
        <v>105084</v>
      </c>
      <c r="J281" s="17" t="s">
        <v>83</v>
      </c>
      <c r="K281" s="15"/>
      <c r="L281" s="15"/>
    </row>
    <row r="282" spans="1:12" x14ac:dyDescent="0.3">
      <c r="A282" s="13" t="s">
        <v>145</v>
      </c>
      <c r="B282" s="15" t="s">
        <v>88</v>
      </c>
      <c r="C282" s="13" t="s">
        <v>129</v>
      </c>
      <c r="D282" s="29">
        <v>9653291</v>
      </c>
      <c r="E282" s="30">
        <v>39991</v>
      </c>
      <c r="F282" s="2">
        <f t="shared" ca="1" si="10"/>
        <v>14</v>
      </c>
      <c r="G282" s="31">
        <v>53568</v>
      </c>
      <c r="H282" s="15">
        <v>5</v>
      </c>
      <c r="I282" s="19">
        <f t="shared" si="11"/>
        <v>53568</v>
      </c>
      <c r="J282" s="17" t="s">
        <v>87</v>
      </c>
      <c r="K282" s="15"/>
      <c r="L282" s="15"/>
    </row>
    <row r="283" spans="1:12" x14ac:dyDescent="0.3">
      <c r="A283" s="13" t="s">
        <v>208</v>
      </c>
      <c r="B283" s="15" t="s">
        <v>84</v>
      </c>
      <c r="C283" s="13" t="s">
        <v>161</v>
      </c>
      <c r="D283" s="29">
        <v>1932382</v>
      </c>
      <c r="E283" s="30">
        <v>43889</v>
      </c>
      <c r="F283" s="2">
        <f t="shared" ca="1" si="10"/>
        <v>3</v>
      </c>
      <c r="G283" s="31">
        <v>99158</v>
      </c>
      <c r="H283" s="15">
        <v>3</v>
      </c>
      <c r="I283" s="19">
        <f t="shared" si="11"/>
        <v>99158</v>
      </c>
      <c r="J283" s="17" t="s">
        <v>79</v>
      </c>
      <c r="K283" s="15"/>
      <c r="L283" s="15"/>
    </row>
    <row r="284" spans="1:12" x14ac:dyDescent="0.3">
      <c r="A284" s="13" t="s">
        <v>311</v>
      </c>
      <c r="B284" s="15" t="s">
        <v>76</v>
      </c>
      <c r="C284" s="13" t="s">
        <v>0</v>
      </c>
      <c r="D284" s="29">
        <v>6293998</v>
      </c>
      <c r="E284" s="30">
        <v>39624</v>
      </c>
      <c r="F284" s="2">
        <f t="shared" ca="1" si="10"/>
        <v>15</v>
      </c>
      <c r="G284" s="31">
        <v>97848</v>
      </c>
      <c r="H284" s="15">
        <v>2</v>
      </c>
      <c r="I284" s="19">
        <f t="shared" si="11"/>
        <v>97848</v>
      </c>
      <c r="J284" s="17"/>
      <c r="K284" s="15"/>
      <c r="L284" s="15"/>
    </row>
    <row r="285" spans="1:12" x14ac:dyDescent="0.3">
      <c r="A285" s="13" t="s">
        <v>334</v>
      </c>
      <c r="B285" s="15" t="s">
        <v>76</v>
      </c>
      <c r="C285" s="13" t="s">
        <v>320</v>
      </c>
      <c r="D285" s="29">
        <v>5128893</v>
      </c>
      <c r="E285" s="30">
        <v>43234</v>
      </c>
      <c r="F285" s="2">
        <f t="shared" ca="1" si="10"/>
        <v>5</v>
      </c>
      <c r="G285" s="31">
        <v>109188</v>
      </c>
      <c r="H285" s="15">
        <v>1</v>
      </c>
      <c r="I285" s="19">
        <f t="shared" si="11"/>
        <v>109188</v>
      </c>
      <c r="J285" s="17" t="s">
        <v>87</v>
      </c>
      <c r="K285" s="15"/>
      <c r="L285" s="15"/>
    </row>
    <row r="286" spans="1:12" x14ac:dyDescent="0.3">
      <c r="A286" s="13" t="s">
        <v>531</v>
      </c>
      <c r="B286" s="15" t="s">
        <v>84</v>
      </c>
      <c r="C286" s="13" t="s">
        <v>476</v>
      </c>
      <c r="D286" s="29">
        <v>6441194</v>
      </c>
      <c r="E286" s="30">
        <v>41905</v>
      </c>
      <c r="F286" s="2">
        <f t="shared" ca="1" si="10"/>
        <v>9</v>
      </c>
      <c r="G286" s="31">
        <v>65178</v>
      </c>
      <c r="H286" s="15">
        <v>4</v>
      </c>
      <c r="I286" s="19">
        <f t="shared" si="11"/>
        <v>65178</v>
      </c>
      <c r="J286" s="17" t="s">
        <v>80</v>
      </c>
      <c r="K286" s="15"/>
      <c r="L286" s="15"/>
    </row>
    <row r="287" spans="1:12" x14ac:dyDescent="0.3">
      <c r="A287" s="13" t="s">
        <v>194</v>
      </c>
      <c r="B287" s="15" t="s">
        <v>86</v>
      </c>
      <c r="C287" s="13" t="s">
        <v>161</v>
      </c>
      <c r="D287" s="29">
        <v>5894856</v>
      </c>
      <c r="E287" s="30">
        <v>43116</v>
      </c>
      <c r="F287" s="2">
        <f t="shared" ca="1" si="10"/>
        <v>5</v>
      </c>
      <c r="G287" s="31">
        <v>85469</v>
      </c>
      <c r="H287" s="15">
        <v>3</v>
      </c>
      <c r="I287" s="19">
        <f t="shared" si="11"/>
        <v>85469</v>
      </c>
      <c r="J287" s="17"/>
      <c r="K287" s="15"/>
      <c r="L287" s="15"/>
    </row>
    <row r="288" spans="1:12" x14ac:dyDescent="0.3">
      <c r="A288" s="13" t="s">
        <v>465</v>
      </c>
      <c r="B288" s="15" t="s">
        <v>76</v>
      </c>
      <c r="C288" s="13" t="s">
        <v>425</v>
      </c>
      <c r="D288" s="29">
        <v>8324258</v>
      </c>
      <c r="E288" s="30">
        <v>39647</v>
      </c>
      <c r="F288" s="2">
        <f t="shared" ca="1" si="10"/>
        <v>15</v>
      </c>
      <c r="G288" s="31">
        <v>79718</v>
      </c>
      <c r="H288" s="15">
        <v>4</v>
      </c>
      <c r="I288" s="19">
        <f t="shared" si="11"/>
        <v>79718</v>
      </c>
      <c r="J288" s="17"/>
      <c r="K288" s="15"/>
      <c r="L288" s="15"/>
    </row>
    <row r="289" spans="1:12" x14ac:dyDescent="0.3">
      <c r="A289" s="13" t="s">
        <v>68</v>
      </c>
      <c r="B289" s="15" t="s">
        <v>84</v>
      </c>
      <c r="C289" s="13" t="s">
        <v>0</v>
      </c>
      <c r="D289" s="29">
        <v>9803790</v>
      </c>
      <c r="E289" s="30">
        <v>44623</v>
      </c>
      <c r="F289" s="2">
        <f t="shared" ca="1" si="10"/>
        <v>1</v>
      </c>
      <c r="G289" s="31">
        <v>65543</v>
      </c>
      <c r="H289" s="15">
        <v>5</v>
      </c>
      <c r="I289" s="19">
        <f t="shared" si="11"/>
        <v>65543</v>
      </c>
      <c r="J289" s="17" t="s">
        <v>79</v>
      </c>
      <c r="K289" s="15"/>
      <c r="L289" s="15"/>
    </row>
    <row r="290" spans="1:12" x14ac:dyDescent="0.3">
      <c r="A290" s="13" t="s">
        <v>36</v>
      </c>
      <c r="B290" s="15" t="s">
        <v>84</v>
      </c>
      <c r="C290" s="13" t="s">
        <v>91</v>
      </c>
      <c r="D290" s="29">
        <v>4981639</v>
      </c>
      <c r="E290" s="30">
        <v>44173</v>
      </c>
      <c r="F290" s="2">
        <f t="shared" ca="1" si="10"/>
        <v>2</v>
      </c>
      <c r="G290" s="31">
        <v>93029</v>
      </c>
      <c r="H290" s="15">
        <v>5</v>
      </c>
      <c r="I290" s="19">
        <f t="shared" si="11"/>
        <v>93029</v>
      </c>
      <c r="J290" s="17" t="s">
        <v>83</v>
      </c>
      <c r="K290" s="15"/>
      <c r="L290" s="15"/>
    </row>
    <row r="291" spans="1:12" x14ac:dyDescent="0.3">
      <c r="A291" s="13" t="s">
        <v>120</v>
      </c>
      <c r="B291" s="15" t="s">
        <v>86</v>
      </c>
      <c r="C291" s="13" t="s">
        <v>110</v>
      </c>
      <c r="D291" s="29">
        <v>8517462</v>
      </c>
      <c r="E291" s="30">
        <v>39654</v>
      </c>
      <c r="F291" s="2">
        <f t="shared" ca="1" si="10"/>
        <v>15</v>
      </c>
      <c r="G291" s="31">
        <v>67649</v>
      </c>
      <c r="H291" s="15">
        <v>1</v>
      </c>
      <c r="I291" s="19">
        <f t="shared" si="11"/>
        <v>67649</v>
      </c>
      <c r="J291" s="17" t="s">
        <v>89</v>
      </c>
      <c r="K291" s="15"/>
      <c r="L291" s="15"/>
    </row>
    <row r="292" spans="1:12" x14ac:dyDescent="0.3">
      <c r="A292" s="13" t="s">
        <v>201</v>
      </c>
      <c r="B292" s="15" t="s">
        <v>84</v>
      </c>
      <c r="C292" s="13" t="s">
        <v>161</v>
      </c>
      <c r="D292" s="29">
        <v>5897424</v>
      </c>
      <c r="E292" s="30">
        <v>42398</v>
      </c>
      <c r="F292" s="2">
        <f t="shared" ca="1" si="10"/>
        <v>7</v>
      </c>
      <c r="G292" s="31">
        <v>88722</v>
      </c>
      <c r="H292" s="15">
        <v>1</v>
      </c>
      <c r="I292" s="19">
        <f t="shared" si="11"/>
        <v>88722</v>
      </c>
      <c r="J292" s="17" t="s">
        <v>89</v>
      </c>
      <c r="K292" s="15"/>
      <c r="L292" s="15"/>
    </row>
    <row r="293" spans="1:12" x14ac:dyDescent="0.3">
      <c r="A293" s="13" t="s">
        <v>252</v>
      </c>
      <c r="B293" s="15" t="s">
        <v>82</v>
      </c>
      <c r="C293" s="13" t="s">
        <v>161</v>
      </c>
      <c r="D293" s="29">
        <v>1472100</v>
      </c>
      <c r="E293" s="30">
        <v>44051</v>
      </c>
      <c r="F293" s="2">
        <f t="shared" ca="1" si="10"/>
        <v>3</v>
      </c>
      <c r="G293" s="31">
        <v>80082</v>
      </c>
      <c r="H293" s="15">
        <v>4</v>
      </c>
      <c r="I293" s="19">
        <f t="shared" si="11"/>
        <v>80082</v>
      </c>
      <c r="J293" s="17" t="s">
        <v>79</v>
      </c>
      <c r="K293" s="15"/>
      <c r="L293" s="15"/>
    </row>
    <row r="294" spans="1:12" x14ac:dyDescent="0.3">
      <c r="A294" s="13" t="s">
        <v>33</v>
      </c>
      <c r="B294" s="15" t="s">
        <v>86</v>
      </c>
      <c r="C294" s="13" t="s">
        <v>90</v>
      </c>
      <c r="D294" s="29">
        <v>7582682</v>
      </c>
      <c r="E294" s="30">
        <v>42323</v>
      </c>
      <c r="F294" s="2">
        <f t="shared" ca="1" si="10"/>
        <v>8</v>
      </c>
      <c r="G294" s="31">
        <v>66636</v>
      </c>
      <c r="H294" s="15">
        <v>2</v>
      </c>
      <c r="I294" s="19">
        <f t="shared" si="11"/>
        <v>66636</v>
      </c>
      <c r="J294" s="17" t="s">
        <v>89</v>
      </c>
      <c r="K294" s="15"/>
      <c r="L294" s="15"/>
    </row>
    <row r="295" spans="1:12" x14ac:dyDescent="0.3">
      <c r="A295" s="13" t="s">
        <v>254</v>
      </c>
      <c r="B295" s="15" t="s">
        <v>76</v>
      </c>
      <c r="C295" s="13" t="s">
        <v>161</v>
      </c>
      <c r="D295" s="29">
        <v>4757521</v>
      </c>
      <c r="E295" s="30">
        <v>40021</v>
      </c>
      <c r="F295" s="2">
        <f t="shared" ca="1" si="10"/>
        <v>14</v>
      </c>
      <c r="G295" s="31">
        <v>90828</v>
      </c>
      <c r="H295" s="15">
        <v>3</v>
      </c>
      <c r="I295" s="19">
        <f t="shared" si="11"/>
        <v>90828</v>
      </c>
      <c r="J295" s="17" t="s">
        <v>79</v>
      </c>
      <c r="K295" s="15"/>
      <c r="L295" s="15"/>
    </row>
    <row r="296" spans="1:12" x14ac:dyDescent="0.3">
      <c r="A296" s="13" t="s">
        <v>293</v>
      </c>
      <c r="B296" s="15" t="s">
        <v>84</v>
      </c>
      <c r="C296" s="13" t="s">
        <v>273</v>
      </c>
      <c r="D296" s="29">
        <v>6598460</v>
      </c>
      <c r="E296" s="30">
        <v>40280</v>
      </c>
      <c r="F296" s="2">
        <f t="shared" ca="1" si="10"/>
        <v>13</v>
      </c>
      <c r="G296" s="31">
        <v>67770</v>
      </c>
      <c r="H296" s="15">
        <v>4</v>
      </c>
      <c r="I296" s="19">
        <f t="shared" si="11"/>
        <v>67770</v>
      </c>
      <c r="J296" s="17"/>
      <c r="K296" s="15"/>
      <c r="L296" s="15"/>
    </row>
    <row r="297" spans="1:12" x14ac:dyDescent="0.3">
      <c r="A297" s="13" t="s">
        <v>317</v>
      </c>
      <c r="B297" s="15" t="s">
        <v>84</v>
      </c>
      <c r="C297" s="13" t="s">
        <v>124</v>
      </c>
      <c r="D297" s="29">
        <v>7771654</v>
      </c>
      <c r="E297" s="30">
        <v>42774</v>
      </c>
      <c r="F297" s="2">
        <f t="shared" ca="1" si="10"/>
        <v>6</v>
      </c>
      <c r="G297" s="31">
        <v>85307</v>
      </c>
      <c r="H297" s="15">
        <v>1</v>
      </c>
      <c r="I297" s="19">
        <f t="shared" si="11"/>
        <v>85307</v>
      </c>
      <c r="J297" s="17" t="s">
        <v>79</v>
      </c>
      <c r="K297" s="15"/>
      <c r="L297" s="15"/>
    </row>
    <row r="298" spans="1:12" x14ac:dyDescent="0.3">
      <c r="A298" s="13" t="s">
        <v>211</v>
      </c>
      <c r="B298" s="15" t="s">
        <v>76</v>
      </c>
      <c r="C298" s="13" t="s">
        <v>161</v>
      </c>
      <c r="D298" s="29">
        <v>2574811</v>
      </c>
      <c r="E298" s="30">
        <v>39515</v>
      </c>
      <c r="F298" s="2">
        <f t="shared" ca="1" si="10"/>
        <v>15</v>
      </c>
      <c r="G298" s="31">
        <v>74858</v>
      </c>
      <c r="H298" s="15">
        <v>5</v>
      </c>
      <c r="I298" s="19">
        <f t="shared" si="11"/>
        <v>74858</v>
      </c>
      <c r="J298" s="17" t="s">
        <v>83</v>
      </c>
      <c r="K298" s="15"/>
      <c r="L298" s="15"/>
    </row>
    <row r="299" spans="1:12" x14ac:dyDescent="0.3">
      <c r="A299" s="13" t="s">
        <v>239</v>
      </c>
      <c r="B299" s="15" t="s">
        <v>84</v>
      </c>
      <c r="C299" s="13" t="s">
        <v>161</v>
      </c>
      <c r="D299" s="29">
        <v>3556750</v>
      </c>
      <c r="E299" s="30">
        <v>42931</v>
      </c>
      <c r="F299" s="2">
        <f t="shared" ca="1" si="10"/>
        <v>6</v>
      </c>
      <c r="G299" s="31">
        <v>90518</v>
      </c>
      <c r="H299" s="15">
        <v>4</v>
      </c>
      <c r="I299" s="19">
        <f t="shared" si="11"/>
        <v>90518</v>
      </c>
      <c r="J299" s="17" t="s">
        <v>89</v>
      </c>
      <c r="K299" s="15"/>
      <c r="L299" s="15"/>
    </row>
    <row r="300" spans="1:12" x14ac:dyDescent="0.3">
      <c r="A300" s="13" t="s">
        <v>202</v>
      </c>
      <c r="B300" s="15" t="s">
        <v>84</v>
      </c>
      <c r="C300" s="13" t="s">
        <v>161</v>
      </c>
      <c r="D300" s="29">
        <v>7614982</v>
      </c>
      <c r="E300" s="30">
        <v>42766</v>
      </c>
      <c r="F300" s="2">
        <f t="shared" ca="1" si="10"/>
        <v>6</v>
      </c>
      <c r="G300" s="31">
        <v>86198</v>
      </c>
      <c r="H300" s="15">
        <v>2</v>
      </c>
      <c r="I300" s="19">
        <f t="shared" si="11"/>
        <v>86198</v>
      </c>
      <c r="J300" s="17"/>
      <c r="K300" s="15"/>
      <c r="L300" s="15"/>
    </row>
    <row r="301" spans="1:12" x14ac:dyDescent="0.3">
      <c r="A301" s="13" t="s">
        <v>457</v>
      </c>
      <c r="B301" s="15" t="s">
        <v>86</v>
      </c>
      <c r="C301" s="13" t="s">
        <v>425</v>
      </c>
      <c r="D301" s="29">
        <v>7151906</v>
      </c>
      <c r="E301" s="30">
        <v>39589</v>
      </c>
      <c r="F301" s="2">
        <f t="shared" ca="1" si="10"/>
        <v>15</v>
      </c>
      <c r="G301" s="31">
        <v>106583</v>
      </c>
      <c r="H301" s="15">
        <v>1</v>
      </c>
      <c r="I301" s="19">
        <f t="shared" si="11"/>
        <v>106583</v>
      </c>
      <c r="J301" s="17" t="s">
        <v>80</v>
      </c>
      <c r="K301" s="15"/>
      <c r="L301" s="15"/>
    </row>
    <row r="302" spans="1:12" x14ac:dyDescent="0.3">
      <c r="A302" s="13" t="s">
        <v>466</v>
      </c>
      <c r="B302" s="15" t="s">
        <v>86</v>
      </c>
      <c r="C302" s="13" t="s">
        <v>425</v>
      </c>
      <c r="D302" s="29">
        <v>3083749</v>
      </c>
      <c r="E302" s="30">
        <v>39655</v>
      </c>
      <c r="F302" s="2">
        <f t="shared" ca="1" si="10"/>
        <v>15</v>
      </c>
      <c r="G302" s="31">
        <v>107474</v>
      </c>
      <c r="H302" s="15">
        <v>2</v>
      </c>
      <c r="I302" s="19">
        <f t="shared" si="11"/>
        <v>107474</v>
      </c>
      <c r="J302" s="17" t="s">
        <v>87</v>
      </c>
      <c r="K302" s="15"/>
      <c r="L302" s="15"/>
    </row>
    <row r="303" spans="1:12" x14ac:dyDescent="0.3">
      <c r="A303" s="13" t="s">
        <v>497</v>
      </c>
      <c r="B303" s="15" t="s">
        <v>84</v>
      </c>
      <c r="C303" s="13" t="s">
        <v>476</v>
      </c>
      <c r="D303" s="29">
        <v>6655213</v>
      </c>
      <c r="E303" s="30">
        <v>42816</v>
      </c>
      <c r="F303" s="2">
        <f t="shared" ca="1" si="10"/>
        <v>6</v>
      </c>
      <c r="G303" s="31">
        <v>101993</v>
      </c>
      <c r="H303" s="15">
        <v>3</v>
      </c>
      <c r="I303" s="19">
        <f t="shared" si="11"/>
        <v>101993</v>
      </c>
      <c r="J303" s="17"/>
      <c r="K303" s="15"/>
      <c r="L303" s="15"/>
    </row>
    <row r="304" spans="1:12" x14ac:dyDescent="0.3">
      <c r="A304" s="13" t="s">
        <v>156</v>
      </c>
      <c r="B304" s="15" t="s">
        <v>88</v>
      </c>
      <c r="C304" s="13" t="s">
        <v>152</v>
      </c>
      <c r="D304" s="29">
        <v>5513950</v>
      </c>
      <c r="E304" s="30">
        <v>40620</v>
      </c>
      <c r="F304" s="2">
        <f t="shared" ca="1" si="10"/>
        <v>12</v>
      </c>
      <c r="G304" s="31">
        <v>60953</v>
      </c>
      <c r="H304" s="15">
        <v>1</v>
      </c>
      <c r="I304" s="19">
        <f t="shared" si="11"/>
        <v>60953</v>
      </c>
      <c r="J304" s="17" t="s">
        <v>80</v>
      </c>
      <c r="K304" s="15"/>
      <c r="L304" s="15"/>
    </row>
    <row r="305" spans="1:12" x14ac:dyDescent="0.3">
      <c r="A305" s="13" t="s">
        <v>235</v>
      </c>
      <c r="B305" s="15" t="s">
        <v>86</v>
      </c>
      <c r="C305" s="13" t="s">
        <v>161</v>
      </c>
      <c r="D305" s="29">
        <v>1495662</v>
      </c>
      <c r="E305" s="30">
        <v>44701</v>
      </c>
      <c r="F305" s="2">
        <f t="shared" ca="1" si="10"/>
        <v>1</v>
      </c>
      <c r="G305" s="31">
        <v>66866</v>
      </c>
      <c r="H305" s="15">
        <v>2</v>
      </c>
      <c r="I305" s="19">
        <f t="shared" si="11"/>
        <v>66866</v>
      </c>
      <c r="J305" s="17"/>
      <c r="K305" s="15"/>
      <c r="L305" s="15"/>
    </row>
    <row r="306" spans="1:12" x14ac:dyDescent="0.3">
      <c r="A306" s="13" t="s">
        <v>119</v>
      </c>
      <c r="B306" s="15" t="s">
        <v>86</v>
      </c>
      <c r="C306" s="13" t="s">
        <v>110</v>
      </c>
      <c r="D306" s="29">
        <v>6717902</v>
      </c>
      <c r="E306" s="30">
        <v>40690</v>
      </c>
      <c r="F306" s="2">
        <f t="shared" ca="1" si="10"/>
        <v>12</v>
      </c>
      <c r="G306" s="31">
        <v>82553</v>
      </c>
      <c r="H306" s="15">
        <v>4</v>
      </c>
      <c r="I306" s="19">
        <f t="shared" si="11"/>
        <v>82553</v>
      </c>
      <c r="J306" s="17" t="s">
        <v>83</v>
      </c>
      <c r="K306" s="15"/>
      <c r="L306" s="15"/>
    </row>
    <row r="307" spans="1:12" x14ac:dyDescent="0.3">
      <c r="A307" s="13" t="s">
        <v>468</v>
      </c>
      <c r="B307" s="15" t="s">
        <v>82</v>
      </c>
      <c r="C307" s="13" t="s">
        <v>425</v>
      </c>
      <c r="D307" s="29">
        <v>7175078</v>
      </c>
      <c r="E307" s="30">
        <v>44430</v>
      </c>
      <c r="F307" s="2">
        <f t="shared" ca="1" si="10"/>
        <v>2</v>
      </c>
      <c r="G307" s="31">
        <v>85118</v>
      </c>
      <c r="H307" s="15">
        <v>3</v>
      </c>
      <c r="I307" s="19">
        <f t="shared" si="11"/>
        <v>85118</v>
      </c>
      <c r="J307" s="17" t="s">
        <v>89</v>
      </c>
      <c r="K307" s="15"/>
      <c r="L307" s="15"/>
    </row>
    <row r="308" spans="1:12" x14ac:dyDescent="0.3">
      <c r="A308" s="13" t="s">
        <v>538</v>
      </c>
      <c r="B308" s="15" t="s">
        <v>86</v>
      </c>
      <c r="C308" s="13" t="s">
        <v>537</v>
      </c>
      <c r="D308" s="29">
        <v>2908925</v>
      </c>
      <c r="E308" s="30">
        <v>40568</v>
      </c>
      <c r="F308" s="2">
        <f t="shared" ca="1" si="10"/>
        <v>12</v>
      </c>
      <c r="G308" s="31">
        <v>85955</v>
      </c>
      <c r="H308" s="15">
        <v>5</v>
      </c>
      <c r="I308" s="19">
        <f t="shared" si="11"/>
        <v>85955</v>
      </c>
      <c r="J308" s="17" t="s">
        <v>79</v>
      </c>
      <c r="K308" s="15"/>
      <c r="L308" s="15"/>
    </row>
    <row r="309" spans="1:12" x14ac:dyDescent="0.3">
      <c r="A309" s="13" t="s">
        <v>431</v>
      </c>
      <c r="B309" s="15" t="s">
        <v>76</v>
      </c>
      <c r="C309" s="13" t="s">
        <v>425</v>
      </c>
      <c r="D309" s="29">
        <v>8653797</v>
      </c>
      <c r="E309" s="30">
        <v>43392</v>
      </c>
      <c r="F309" s="2">
        <f t="shared" ca="1" si="10"/>
        <v>5</v>
      </c>
      <c r="G309" s="31">
        <v>97281</v>
      </c>
      <c r="H309" s="15">
        <v>2</v>
      </c>
      <c r="I309" s="19">
        <f t="shared" si="11"/>
        <v>97281</v>
      </c>
      <c r="J309" s="17" t="s">
        <v>89</v>
      </c>
      <c r="K309" s="15"/>
      <c r="L309" s="15"/>
    </row>
    <row r="310" spans="1:12" x14ac:dyDescent="0.3">
      <c r="A310" s="13" t="s">
        <v>48</v>
      </c>
      <c r="B310" s="15" t="s">
        <v>84</v>
      </c>
      <c r="C310" s="13" t="s">
        <v>91</v>
      </c>
      <c r="D310" s="29">
        <v>7015011</v>
      </c>
      <c r="E310" s="30">
        <v>43536</v>
      </c>
      <c r="F310" s="2">
        <f t="shared" ca="1" si="10"/>
        <v>4</v>
      </c>
      <c r="G310" s="31">
        <v>107271</v>
      </c>
      <c r="H310" s="15">
        <v>5</v>
      </c>
      <c r="I310" s="19">
        <f t="shared" si="11"/>
        <v>107271</v>
      </c>
      <c r="J310" s="17"/>
      <c r="K310" s="15"/>
      <c r="L310" s="15"/>
    </row>
    <row r="311" spans="1:12" x14ac:dyDescent="0.3">
      <c r="A311" s="13" t="s">
        <v>393</v>
      </c>
      <c r="B311" s="15" t="s">
        <v>84</v>
      </c>
      <c r="C311" s="13" t="s">
        <v>362</v>
      </c>
      <c r="D311" s="29">
        <v>9786682</v>
      </c>
      <c r="E311" s="30">
        <v>43991</v>
      </c>
      <c r="F311" s="2">
        <f t="shared" ca="1" si="10"/>
        <v>3</v>
      </c>
      <c r="G311" s="31">
        <v>81095</v>
      </c>
      <c r="H311" s="15">
        <v>2</v>
      </c>
      <c r="I311" s="19">
        <f t="shared" si="11"/>
        <v>81095</v>
      </c>
      <c r="J311" s="17"/>
      <c r="K311" s="15"/>
      <c r="L311" s="15"/>
    </row>
    <row r="312" spans="1:12" x14ac:dyDescent="0.3">
      <c r="A312" s="13" t="s">
        <v>136</v>
      </c>
      <c r="B312" s="15" t="s">
        <v>84</v>
      </c>
      <c r="C312" s="13" t="s">
        <v>129</v>
      </c>
      <c r="D312" s="29">
        <v>4408121</v>
      </c>
      <c r="E312" s="30">
        <v>41712</v>
      </c>
      <c r="F312" s="2">
        <f t="shared" ca="1" si="10"/>
        <v>9</v>
      </c>
      <c r="G312" s="31">
        <v>88506</v>
      </c>
      <c r="H312" s="15">
        <v>1</v>
      </c>
      <c r="I312" s="19">
        <f t="shared" si="11"/>
        <v>88506</v>
      </c>
      <c r="J312" s="17" t="s">
        <v>83</v>
      </c>
      <c r="K312" s="15"/>
      <c r="L312" s="15"/>
    </row>
    <row r="313" spans="1:12" x14ac:dyDescent="0.3">
      <c r="A313" s="13" t="s">
        <v>403</v>
      </c>
      <c r="B313" s="15" t="s">
        <v>84</v>
      </c>
      <c r="C313" s="13" t="s">
        <v>362</v>
      </c>
      <c r="D313" s="29">
        <v>1907554</v>
      </c>
      <c r="E313" s="30">
        <v>41103</v>
      </c>
      <c r="F313" s="2">
        <f t="shared" ca="1" si="10"/>
        <v>11</v>
      </c>
      <c r="G313" s="31">
        <v>83133</v>
      </c>
      <c r="H313" s="15">
        <v>3</v>
      </c>
      <c r="I313" s="19">
        <f t="shared" si="11"/>
        <v>83133</v>
      </c>
      <c r="J313" s="17"/>
      <c r="K313" s="15"/>
      <c r="L313" s="15"/>
    </row>
    <row r="314" spans="1:12" x14ac:dyDescent="0.3">
      <c r="A314" s="13" t="s">
        <v>410</v>
      </c>
      <c r="B314" s="15" t="s">
        <v>86</v>
      </c>
      <c r="C314" s="13" t="s">
        <v>362</v>
      </c>
      <c r="D314" s="29">
        <v>8382552</v>
      </c>
      <c r="E314" s="30">
        <v>39665</v>
      </c>
      <c r="F314" s="2">
        <f t="shared" ca="1" si="10"/>
        <v>15</v>
      </c>
      <c r="G314" s="31">
        <v>73683</v>
      </c>
      <c r="H314" s="15">
        <v>4</v>
      </c>
      <c r="I314" s="19">
        <f t="shared" si="11"/>
        <v>73683</v>
      </c>
      <c r="J314" s="17" t="s">
        <v>83</v>
      </c>
      <c r="K314" s="15"/>
      <c r="L314" s="15"/>
    </row>
    <row r="315" spans="1:12" x14ac:dyDescent="0.3">
      <c r="A315" s="13" t="s">
        <v>514</v>
      </c>
      <c r="B315" s="15" t="s">
        <v>81</v>
      </c>
      <c r="C315" s="13" t="s">
        <v>476</v>
      </c>
      <c r="D315" s="29">
        <v>3935926</v>
      </c>
      <c r="E315" s="30">
        <v>41072</v>
      </c>
      <c r="F315" s="2">
        <f t="shared" ca="1" si="10"/>
        <v>11</v>
      </c>
      <c r="G315" s="31">
        <v>81405</v>
      </c>
      <c r="H315" s="15">
        <v>2</v>
      </c>
      <c r="I315" s="19">
        <f t="shared" si="11"/>
        <v>81405</v>
      </c>
      <c r="J315" s="17" t="s">
        <v>87</v>
      </c>
      <c r="K315" s="15"/>
      <c r="L315" s="15"/>
    </row>
    <row r="316" spans="1:12" x14ac:dyDescent="0.3">
      <c r="A316" s="13" t="s">
        <v>55</v>
      </c>
      <c r="B316" s="15" t="s">
        <v>86</v>
      </c>
      <c r="C316" s="13" t="s">
        <v>91</v>
      </c>
      <c r="D316" s="29">
        <v>9399835</v>
      </c>
      <c r="E316" s="30">
        <v>44409</v>
      </c>
      <c r="F316" s="2">
        <f t="shared" ca="1" si="10"/>
        <v>2</v>
      </c>
      <c r="G316" s="31">
        <v>115992</v>
      </c>
      <c r="H316" s="15">
        <v>4</v>
      </c>
      <c r="I316" s="19">
        <f t="shared" si="11"/>
        <v>115992</v>
      </c>
      <c r="J316" s="17" t="s">
        <v>89</v>
      </c>
      <c r="K316" s="15"/>
      <c r="L316" s="15"/>
    </row>
    <row r="317" spans="1:12" x14ac:dyDescent="0.3">
      <c r="A317" s="13" t="s">
        <v>456</v>
      </c>
      <c r="B317" s="15" t="s">
        <v>81</v>
      </c>
      <c r="C317" s="13" t="s">
        <v>425</v>
      </c>
      <c r="D317" s="29">
        <v>4107031</v>
      </c>
      <c r="E317" s="30">
        <v>44336</v>
      </c>
      <c r="F317" s="2">
        <f t="shared" ca="1" si="10"/>
        <v>2</v>
      </c>
      <c r="G317" s="31">
        <v>91692</v>
      </c>
      <c r="H317" s="15">
        <v>4</v>
      </c>
      <c r="I317" s="19">
        <f t="shared" si="11"/>
        <v>91692</v>
      </c>
      <c r="J317" s="17" t="s">
        <v>79</v>
      </c>
      <c r="K317" s="15"/>
      <c r="L317" s="15"/>
    </row>
    <row r="318" spans="1:12" x14ac:dyDescent="0.3">
      <c r="A318" s="13" t="s">
        <v>339</v>
      </c>
      <c r="B318" s="15" t="s">
        <v>82</v>
      </c>
      <c r="C318" s="13" t="s">
        <v>320</v>
      </c>
      <c r="D318" s="29">
        <v>6349022</v>
      </c>
      <c r="E318" s="30">
        <v>43255</v>
      </c>
      <c r="F318" s="2">
        <f t="shared" ca="1" si="10"/>
        <v>5</v>
      </c>
      <c r="G318" s="31">
        <v>108122</v>
      </c>
      <c r="H318" s="15">
        <v>2</v>
      </c>
      <c r="I318" s="19">
        <f t="shared" si="11"/>
        <v>108122</v>
      </c>
      <c r="J318" s="17" t="s">
        <v>89</v>
      </c>
      <c r="K318" s="15"/>
      <c r="L318" s="15"/>
    </row>
    <row r="319" spans="1:12" x14ac:dyDescent="0.3">
      <c r="A319" s="13" t="s">
        <v>512</v>
      </c>
      <c r="B319" s="15" t="s">
        <v>88</v>
      </c>
      <c r="C319" s="13" t="s">
        <v>476</v>
      </c>
      <c r="D319" s="29">
        <v>5281637</v>
      </c>
      <c r="E319" s="30">
        <v>43970</v>
      </c>
      <c r="F319" s="2">
        <f t="shared" ca="1" si="10"/>
        <v>3</v>
      </c>
      <c r="G319" s="31">
        <v>56390</v>
      </c>
      <c r="H319" s="15">
        <v>5</v>
      </c>
      <c r="I319" s="19">
        <f t="shared" si="11"/>
        <v>56390</v>
      </c>
      <c r="J319" s="17"/>
      <c r="K319" s="15"/>
      <c r="L319" s="15"/>
    </row>
    <row r="320" spans="1:12" x14ac:dyDescent="0.3">
      <c r="A320" s="13" t="s">
        <v>263</v>
      </c>
      <c r="B320" s="15" t="s">
        <v>86</v>
      </c>
      <c r="C320" s="13" t="s">
        <v>161</v>
      </c>
      <c r="D320" s="29">
        <v>4638616</v>
      </c>
      <c r="E320" s="30">
        <v>42967</v>
      </c>
      <c r="F320" s="2">
        <f t="shared" ca="1" si="10"/>
        <v>6</v>
      </c>
      <c r="G320" s="31">
        <v>96512</v>
      </c>
      <c r="H320" s="15">
        <v>5</v>
      </c>
      <c r="I320" s="19">
        <f t="shared" si="11"/>
        <v>96512</v>
      </c>
      <c r="J320" s="17" t="s">
        <v>83</v>
      </c>
      <c r="K320" s="15"/>
      <c r="L320" s="15"/>
    </row>
    <row r="321" spans="1:12" x14ac:dyDescent="0.3">
      <c r="A321" s="13" t="s">
        <v>375</v>
      </c>
      <c r="B321" s="15" t="s">
        <v>84</v>
      </c>
      <c r="C321" s="13" t="s">
        <v>362</v>
      </c>
      <c r="D321" s="29">
        <v>4977564</v>
      </c>
      <c r="E321" s="30">
        <v>43859</v>
      </c>
      <c r="F321" s="2">
        <f t="shared" ca="1" si="10"/>
        <v>3</v>
      </c>
      <c r="G321" s="31">
        <v>98064</v>
      </c>
      <c r="H321" s="15">
        <v>3</v>
      </c>
      <c r="I321" s="19">
        <f t="shared" si="11"/>
        <v>98064</v>
      </c>
      <c r="J321" s="17" t="s">
        <v>87</v>
      </c>
      <c r="K321" s="15"/>
      <c r="L321" s="15"/>
    </row>
    <row r="322" spans="1:12" x14ac:dyDescent="0.3">
      <c r="A322" s="13" t="s">
        <v>123</v>
      </c>
      <c r="B322" s="15" t="s">
        <v>76</v>
      </c>
      <c r="C322" s="13" t="s">
        <v>124</v>
      </c>
      <c r="D322" s="29">
        <v>4197372</v>
      </c>
      <c r="E322" s="30">
        <v>40146</v>
      </c>
      <c r="F322" s="2">
        <f t="shared" ref="F322:F385" ca="1" si="12">DATEDIF(E322,TODAY(),"Y")</f>
        <v>14</v>
      </c>
      <c r="G322" s="31">
        <v>101331</v>
      </c>
      <c r="H322" s="15">
        <v>5</v>
      </c>
      <c r="I322" s="19">
        <f t="shared" ref="I322:I385" si="13">G322*L321+G322</f>
        <v>101331</v>
      </c>
      <c r="J322" s="17" t="s">
        <v>89</v>
      </c>
      <c r="K322" s="15"/>
      <c r="L322" s="15"/>
    </row>
    <row r="323" spans="1:12" x14ac:dyDescent="0.3">
      <c r="A323" s="13" t="s">
        <v>137</v>
      </c>
      <c r="B323" s="15" t="s">
        <v>86</v>
      </c>
      <c r="C323" s="13" t="s">
        <v>129</v>
      </c>
      <c r="D323" s="29">
        <v>1325726</v>
      </c>
      <c r="E323" s="30">
        <v>42469</v>
      </c>
      <c r="F323" s="2">
        <f t="shared" ca="1" si="12"/>
        <v>7</v>
      </c>
      <c r="G323" s="31">
        <v>76775</v>
      </c>
      <c r="H323" s="15">
        <v>1</v>
      </c>
      <c r="I323" s="19">
        <f t="shared" si="13"/>
        <v>76775</v>
      </c>
      <c r="J323" s="17" t="s">
        <v>89</v>
      </c>
      <c r="K323" s="15"/>
      <c r="L323" s="15"/>
    </row>
    <row r="324" spans="1:12" x14ac:dyDescent="0.3">
      <c r="A324" s="13" t="s">
        <v>92</v>
      </c>
      <c r="B324" s="15" t="s">
        <v>76</v>
      </c>
      <c r="C324" s="13" t="s">
        <v>91</v>
      </c>
      <c r="D324" s="29">
        <v>9041296</v>
      </c>
      <c r="E324" s="30">
        <v>42381</v>
      </c>
      <c r="F324" s="2">
        <f t="shared" ca="1" si="12"/>
        <v>7</v>
      </c>
      <c r="G324" s="31">
        <v>65360</v>
      </c>
      <c r="H324" s="15">
        <v>4</v>
      </c>
      <c r="I324" s="19">
        <f t="shared" si="13"/>
        <v>65360</v>
      </c>
      <c r="J324" s="17" t="s">
        <v>83</v>
      </c>
      <c r="K324" s="15"/>
      <c r="L324" s="15"/>
    </row>
    <row r="325" spans="1:12" x14ac:dyDescent="0.3">
      <c r="A325" s="13" t="s">
        <v>64</v>
      </c>
      <c r="B325" s="15" t="s">
        <v>84</v>
      </c>
      <c r="C325" s="13" t="s">
        <v>0</v>
      </c>
      <c r="D325" s="29">
        <v>6801235</v>
      </c>
      <c r="E325" s="30">
        <v>42311</v>
      </c>
      <c r="F325" s="2">
        <f t="shared" ca="1" si="12"/>
        <v>8</v>
      </c>
      <c r="G325" s="31">
        <v>73157</v>
      </c>
      <c r="H325" s="15">
        <v>4</v>
      </c>
      <c r="I325" s="19">
        <f t="shared" si="13"/>
        <v>73157</v>
      </c>
      <c r="J325" s="17"/>
      <c r="K325" s="15"/>
      <c r="L325" s="15"/>
    </row>
    <row r="326" spans="1:12" x14ac:dyDescent="0.3">
      <c r="A326" s="13" t="s">
        <v>39</v>
      </c>
      <c r="B326" s="15" t="s">
        <v>76</v>
      </c>
      <c r="C326" s="13" t="s">
        <v>91</v>
      </c>
      <c r="D326" s="29">
        <v>6758429</v>
      </c>
      <c r="E326" s="30">
        <v>44230</v>
      </c>
      <c r="F326" s="2">
        <f t="shared" ca="1" si="12"/>
        <v>2</v>
      </c>
      <c r="G326" s="31">
        <v>67244</v>
      </c>
      <c r="H326" s="15">
        <v>2</v>
      </c>
      <c r="I326" s="19">
        <f t="shared" si="13"/>
        <v>67244</v>
      </c>
      <c r="J326" s="17" t="s">
        <v>87</v>
      </c>
      <c r="K326" s="15"/>
      <c r="L326" s="15"/>
    </row>
    <row r="327" spans="1:12" x14ac:dyDescent="0.3">
      <c r="A327" s="13" t="s">
        <v>469</v>
      </c>
      <c r="B327" s="15" t="s">
        <v>84</v>
      </c>
      <c r="C327" s="13" t="s">
        <v>425</v>
      </c>
      <c r="D327" s="29">
        <v>7247304</v>
      </c>
      <c r="E327" s="30">
        <v>44796</v>
      </c>
      <c r="F327" s="2">
        <f t="shared" ca="1" si="12"/>
        <v>1</v>
      </c>
      <c r="G327" s="31">
        <v>75182</v>
      </c>
      <c r="H327" s="15">
        <v>2</v>
      </c>
      <c r="I327" s="19">
        <f t="shared" si="13"/>
        <v>75182</v>
      </c>
      <c r="J327" s="17"/>
      <c r="K327" s="15"/>
      <c r="L327" s="15"/>
    </row>
    <row r="328" spans="1:12" x14ac:dyDescent="0.3">
      <c r="A328" s="13" t="s">
        <v>542</v>
      </c>
      <c r="B328" s="15" t="s">
        <v>84</v>
      </c>
      <c r="C328" s="13" t="s">
        <v>543</v>
      </c>
      <c r="D328" s="29">
        <v>5799619</v>
      </c>
      <c r="E328" s="30">
        <v>42693</v>
      </c>
      <c r="F328" s="2">
        <f t="shared" ca="1" si="12"/>
        <v>7</v>
      </c>
      <c r="G328" s="31">
        <v>82026</v>
      </c>
      <c r="H328" s="15">
        <v>2</v>
      </c>
      <c r="I328" s="19">
        <f t="shared" si="13"/>
        <v>82026</v>
      </c>
      <c r="J328" s="17"/>
      <c r="K328" s="15"/>
      <c r="L328" s="15"/>
    </row>
    <row r="329" spans="1:12" x14ac:dyDescent="0.3">
      <c r="A329" s="13" t="s">
        <v>340</v>
      </c>
      <c r="B329" s="15" t="s">
        <v>84</v>
      </c>
      <c r="C329" s="13" t="s">
        <v>320</v>
      </c>
      <c r="D329" s="29">
        <v>2399511</v>
      </c>
      <c r="E329" s="30">
        <v>44760</v>
      </c>
      <c r="F329" s="2">
        <f t="shared" ca="1" si="12"/>
        <v>1</v>
      </c>
      <c r="G329" s="31">
        <v>101750</v>
      </c>
      <c r="H329" s="15">
        <v>2</v>
      </c>
      <c r="I329" s="19">
        <f t="shared" si="13"/>
        <v>101750</v>
      </c>
      <c r="J329" s="17" t="s">
        <v>87</v>
      </c>
      <c r="K329" s="15"/>
      <c r="L329" s="15"/>
    </row>
    <row r="330" spans="1:12" x14ac:dyDescent="0.3">
      <c r="A330" s="13" t="s">
        <v>182</v>
      </c>
      <c r="B330" s="15" t="s">
        <v>76</v>
      </c>
      <c r="C330" s="13" t="s">
        <v>161</v>
      </c>
      <c r="D330" s="29">
        <v>2833744</v>
      </c>
      <c r="E330" s="30">
        <v>42743</v>
      </c>
      <c r="F330" s="2">
        <f t="shared" ca="1" si="12"/>
        <v>6</v>
      </c>
      <c r="G330" s="31">
        <v>106947</v>
      </c>
      <c r="H330" s="15">
        <v>4</v>
      </c>
      <c r="I330" s="19">
        <f t="shared" si="13"/>
        <v>106947</v>
      </c>
      <c r="J330" s="17"/>
      <c r="K330" s="15"/>
      <c r="L330" s="15"/>
    </row>
    <row r="331" spans="1:12" x14ac:dyDescent="0.3">
      <c r="A331" s="13" t="s">
        <v>214</v>
      </c>
      <c r="B331" s="15" t="s">
        <v>86</v>
      </c>
      <c r="C331" s="13" t="s">
        <v>161</v>
      </c>
      <c r="D331" s="29">
        <v>1485995</v>
      </c>
      <c r="E331" s="30">
        <v>42453</v>
      </c>
      <c r="F331" s="2">
        <f t="shared" ca="1" si="12"/>
        <v>7</v>
      </c>
      <c r="G331" s="31">
        <v>81378</v>
      </c>
      <c r="H331" s="15">
        <v>1</v>
      </c>
      <c r="I331" s="19">
        <f t="shared" si="13"/>
        <v>81378</v>
      </c>
      <c r="J331" s="17" t="s">
        <v>79</v>
      </c>
      <c r="K331" s="15"/>
      <c r="L331" s="15"/>
    </row>
    <row r="332" spans="1:12" x14ac:dyDescent="0.3">
      <c r="A332" s="13" t="s">
        <v>445</v>
      </c>
      <c r="B332" s="15" t="s">
        <v>84</v>
      </c>
      <c r="C332" s="13" t="s">
        <v>425</v>
      </c>
      <c r="D332" s="29">
        <v>5886242</v>
      </c>
      <c r="E332" s="30">
        <v>44593</v>
      </c>
      <c r="F332" s="2">
        <f t="shared" ca="1" si="12"/>
        <v>1</v>
      </c>
      <c r="G332" s="31">
        <v>92435</v>
      </c>
      <c r="H332" s="15">
        <v>4</v>
      </c>
      <c r="I332" s="19">
        <f t="shared" si="13"/>
        <v>92435</v>
      </c>
      <c r="J332" s="17" t="s">
        <v>79</v>
      </c>
      <c r="K332" s="15"/>
      <c r="L332" s="15"/>
    </row>
    <row r="333" spans="1:12" x14ac:dyDescent="0.3">
      <c r="A333" s="13" t="s">
        <v>150</v>
      </c>
      <c r="B333" s="15" t="s">
        <v>86</v>
      </c>
      <c r="C333" s="13" t="s">
        <v>129</v>
      </c>
      <c r="D333" s="29">
        <v>3783027</v>
      </c>
      <c r="E333" s="30">
        <v>44831</v>
      </c>
      <c r="F333" s="2">
        <f t="shared" ca="1" si="12"/>
        <v>1</v>
      </c>
      <c r="G333" s="31">
        <v>109445</v>
      </c>
      <c r="H333" s="15">
        <v>5</v>
      </c>
      <c r="I333" s="19">
        <f t="shared" si="13"/>
        <v>109445</v>
      </c>
      <c r="J333" s="17"/>
      <c r="K333" s="15"/>
      <c r="L333" s="15"/>
    </row>
    <row r="334" spans="1:12" x14ac:dyDescent="0.3">
      <c r="A334" s="13" t="s">
        <v>20</v>
      </c>
      <c r="B334" s="15" t="s">
        <v>76</v>
      </c>
      <c r="C334" s="13" t="s">
        <v>77</v>
      </c>
      <c r="D334" s="29">
        <v>2702924</v>
      </c>
      <c r="E334" s="30">
        <v>39748</v>
      </c>
      <c r="F334" s="2">
        <f t="shared" ca="1" si="12"/>
        <v>15</v>
      </c>
      <c r="G334" s="31">
        <v>73643</v>
      </c>
      <c r="H334" s="15">
        <v>1</v>
      </c>
      <c r="I334" s="19">
        <f t="shared" si="13"/>
        <v>73643</v>
      </c>
      <c r="J334" s="17" t="s">
        <v>79</v>
      </c>
      <c r="K334" s="15"/>
      <c r="L334" s="15"/>
    </row>
    <row r="335" spans="1:12" x14ac:dyDescent="0.3">
      <c r="A335" s="13" t="s">
        <v>486</v>
      </c>
      <c r="B335" s="15" t="s">
        <v>88</v>
      </c>
      <c r="C335" s="13" t="s">
        <v>476</v>
      </c>
      <c r="D335" s="29">
        <v>4558568</v>
      </c>
      <c r="E335" s="30">
        <v>39820</v>
      </c>
      <c r="F335" s="2">
        <f t="shared" ca="1" si="12"/>
        <v>14</v>
      </c>
      <c r="G335" s="31">
        <v>104868</v>
      </c>
      <c r="H335" s="15">
        <v>3</v>
      </c>
      <c r="I335" s="19">
        <f t="shared" si="13"/>
        <v>104868</v>
      </c>
      <c r="J335" s="17" t="s">
        <v>87</v>
      </c>
      <c r="K335" s="15"/>
      <c r="L335" s="15"/>
    </row>
    <row r="336" spans="1:12" x14ac:dyDescent="0.3">
      <c r="A336" s="13" t="s">
        <v>237</v>
      </c>
      <c r="B336" s="15" t="s">
        <v>88</v>
      </c>
      <c r="C336" s="13" t="s">
        <v>161</v>
      </c>
      <c r="D336" s="29">
        <v>2095711</v>
      </c>
      <c r="E336" s="30">
        <v>39588</v>
      </c>
      <c r="F336" s="2">
        <f t="shared" ca="1" si="12"/>
        <v>15</v>
      </c>
      <c r="G336" s="31">
        <v>60818</v>
      </c>
      <c r="H336" s="15">
        <v>1</v>
      </c>
      <c r="I336" s="19">
        <f t="shared" si="13"/>
        <v>60818</v>
      </c>
      <c r="J336" s="17"/>
      <c r="K336" s="15"/>
      <c r="L336" s="15"/>
    </row>
    <row r="337" spans="1:12" x14ac:dyDescent="0.3">
      <c r="A337" s="13" t="s">
        <v>259</v>
      </c>
      <c r="B337" s="15" t="s">
        <v>86</v>
      </c>
      <c r="C337" s="13" t="s">
        <v>161</v>
      </c>
      <c r="D337" s="29">
        <v>1993475</v>
      </c>
      <c r="E337" s="30">
        <v>39678</v>
      </c>
      <c r="F337" s="2">
        <f t="shared" ca="1" si="12"/>
        <v>15</v>
      </c>
      <c r="G337" s="31">
        <v>119124</v>
      </c>
      <c r="H337" s="15">
        <v>5</v>
      </c>
      <c r="I337" s="19">
        <f t="shared" si="13"/>
        <v>119124</v>
      </c>
      <c r="J337" s="17" t="s">
        <v>79</v>
      </c>
      <c r="K337" s="15"/>
      <c r="L337" s="15"/>
    </row>
    <row r="338" spans="1:12" x14ac:dyDescent="0.3">
      <c r="A338" s="13" t="s">
        <v>169</v>
      </c>
      <c r="B338" s="15" t="s">
        <v>86</v>
      </c>
      <c r="C338" s="13" t="s">
        <v>161</v>
      </c>
      <c r="D338" s="29">
        <v>3668823</v>
      </c>
      <c r="E338" s="30">
        <v>40112</v>
      </c>
      <c r="F338" s="2">
        <f t="shared" ca="1" si="12"/>
        <v>14</v>
      </c>
      <c r="G338" s="31">
        <v>102859</v>
      </c>
      <c r="H338" s="15">
        <v>4</v>
      </c>
      <c r="I338" s="19">
        <f t="shared" si="13"/>
        <v>102859</v>
      </c>
      <c r="J338" s="17" t="s">
        <v>79</v>
      </c>
      <c r="K338" s="15"/>
      <c r="L338" s="15"/>
    </row>
    <row r="339" spans="1:12" x14ac:dyDescent="0.3">
      <c r="A339" s="13" t="s">
        <v>258</v>
      </c>
      <c r="B339" s="15" t="s">
        <v>86</v>
      </c>
      <c r="C339" s="13" t="s">
        <v>161</v>
      </c>
      <c r="D339" s="29">
        <v>4948845</v>
      </c>
      <c r="E339" s="30">
        <v>44069</v>
      </c>
      <c r="F339" s="2">
        <f t="shared" ca="1" si="12"/>
        <v>3</v>
      </c>
      <c r="G339" s="31">
        <v>89114</v>
      </c>
      <c r="H339" s="15">
        <v>2</v>
      </c>
      <c r="I339" s="19">
        <f t="shared" si="13"/>
        <v>89114</v>
      </c>
      <c r="J339" s="17"/>
      <c r="K339" s="15"/>
      <c r="L339" s="15"/>
    </row>
    <row r="340" spans="1:12" x14ac:dyDescent="0.3">
      <c r="A340" s="13" t="s">
        <v>540</v>
      </c>
      <c r="B340" s="15" t="s">
        <v>86</v>
      </c>
      <c r="C340" s="13" t="s">
        <v>537</v>
      </c>
      <c r="D340" s="29">
        <v>1353070</v>
      </c>
      <c r="E340" s="30">
        <v>44296</v>
      </c>
      <c r="F340" s="2">
        <f t="shared" ca="1" si="12"/>
        <v>2</v>
      </c>
      <c r="G340" s="31">
        <v>89278</v>
      </c>
      <c r="H340" s="15">
        <v>4</v>
      </c>
      <c r="I340" s="19">
        <f t="shared" si="13"/>
        <v>89278</v>
      </c>
      <c r="J340" s="17"/>
      <c r="K340" s="15"/>
      <c r="L340" s="15"/>
    </row>
    <row r="341" spans="1:12" x14ac:dyDescent="0.3">
      <c r="A341" s="13" t="s">
        <v>281</v>
      </c>
      <c r="B341" s="15" t="s">
        <v>76</v>
      </c>
      <c r="C341" s="13" t="s">
        <v>273</v>
      </c>
      <c r="D341" s="29">
        <v>1626100</v>
      </c>
      <c r="E341" s="30">
        <v>39433</v>
      </c>
      <c r="F341" s="2">
        <f t="shared" ca="1" si="12"/>
        <v>15</v>
      </c>
      <c r="G341" s="31">
        <v>117221</v>
      </c>
      <c r="H341" s="15">
        <v>3</v>
      </c>
      <c r="I341" s="19">
        <f t="shared" si="13"/>
        <v>117221</v>
      </c>
      <c r="J341" s="17" t="s">
        <v>87</v>
      </c>
      <c r="K341" s="15"/>
      <c r="L341" s="15"/>
    </row>
    <row r="342" spans="1:12" x14ac:dyDescent="0.3">
      <c r="A342" s="13" t="s">
        <v>492</v>
      </c>
      <c r="B342" s="15" t="s">
        <v>81</v>
      </c>
      <c r="C342" s="13" t="s">
        <v>476</v>
      </c>
      <c r="D342" s="29">
        <v>8539346</v>
      </c>
      <c r="E342" s="30">
        <v>40586</v>
      </c>
      <c r="F342" s="2">
        <f t="shared" ca="1" si="12"/>
        <v>12</v>
      </c>
      <c r="G342" s="31">
        <v>106259</v>
      </c>
      <c r="H342" s="15">
        <v>2</v>
      </c>
      <c r="I342" s="19">
        <f t="shared" si="13"/>
        <v>106259</v>
      </c>
      <c r="J342" s="17" t="s">
        <v>89</v>
      </c>
      <c r="K342" s="15"/>
      <c r="L342" s="15"/>
    </row>
    <row r="343" spans="1:12" x14ac:dyDescent="0.3">
      <c r="A343" s="13" t="s">
        <v>203</v>
      </c>
      <c r="B343" s="15" t="s">
        <v>86</v>
      </c>
      <c r="C343" s="13" t="s">
        <v>161</v>
      </c>
      <c r="D343" s="29">
        <v>9533647</v>
      </c>
      <c r="E343" s="30">
        <v>43122</v>
      </c>
      <c r="F343" s="2">
        <f t="shared" ca="1" si="12"/>
        <v>5</v>
      </c>
      <c r="G343" s="31">
        <v>113630</v>
      </c>
      <c r="H343" s="15">
        <v>2</v>
      </c>
      <c r="I343" s="19">
        <f t="shared" si="13"/>
        <v>113630</v>
      </c>
      <c r="J343" s="17"/>
      <c r="K343" s="15"/>
      <c r="L343" s="15"/>
    </row>
    <row r="344" spans="1:12" x14ac:dyDescent="0.3">
      <c r="A344" s="13" t="s">
        <v>58</v>
      </c>
      <c r="B344" s="15" t="s">
        <v>76</v>
      </c>
      <c r="C344" s="13" t="s">
        <v>91</v>
      </c>
      <c r="D344" s="29">
        <v>6688307</v>
      </c>
      <c r="E344" s="30">
        <v>39664</v>
      </c>
      <c r="F344" s="2">
        <f t="shared" ca="1" si="12"/>
        <v>15</v>
      </c>
      <c r="G344" s="31">
        <v>103856</v>
      </c>
      <c r="H344" s="15">
        <v>1</v>
      </c>
      <c r="I344" s="19">
        <f t="shared" si="13"/>
        <v>103856</v>
      </c>
      <c r="J344" s="17"/>
      <c r="K344" s="15"/>
      <c r="L344" s="15"/>
    </row>
    <row r="345" spans="1:12" x14ac:dyDescent="0.3">
      <c r="A345" s="13" t="s">
        <v>251</v>
      </c>
      <c r="B345" s="15" t="s">
        <v>86</v>
      </c>
      <c r="C345" s="13" t="s">
        <v>161</v>
      </c>
      <c r="D345" s="29">
        <v>3211216</v>
      </c>
      <c r="E345" s="30">
        <v>44046</v>
      </c>
      <c r="F345" s="2">
        <f t="shared" ca="1" si="12"/>
        <v>3</v>
      </c>
      <c r="G345" s="31">
        <v>61398</v>
      </c>
      <c r="H345" s="15">
        <v>4</v>
      </c>
      <c r="I345" s="19">
        <f t="shared" si="13"/>
        <v>61398</v>
      </c>
      <c r="J345" s="17" t="s">
        <v>80</v>
      </c>
      <c r="K345" s="15"/>
      <c r="L345" s="15"/>
    </row>
    <row r="346" spans="1:12" x14ac:dyDescent="0.3">
      <c r="A346" s="13" t="s">
        <v>224</v>
      </c>
      <c r="B346" s="15" t="s">
        <v>88</v>
      </c>
      <c r="C346" s="13" t="s">
        <v>161</v>
      </c>
      <c r="D346" s="29">
        <v>6804183</v>
      </c>
      <c r="E346" s="30">
        <v>43549</v>
      </c>
      <c r="F346" s="2">
        <f t="shared" ca="1" si="12"/>
        <v>4</v>
      </c>
      <c r="G346" s="31">
        <v>105530</v>
      </c>
      <c r="H346" s="15">
        <v>5</v>
      </c>
      <c r="I346" s="19">
        <f t="shared" si="13"/>
        <v>105530</v>
      </c>
      <c r="J346" s="17" t="s">
        <v>79</v>
      </c>
      <c r="K346" s="15"/>
      <c r="L346" s="15"/>
    </row>
    <row r="347" spans="1:12" x14ac:dyDescent="0.3">
      <c r="A347" s="13" t="s">
        <v>341</v>
      </c>
      <c r="B347" s="15" t="s">
        <v>86</v>
      </c>
      <c r="C347" s="13" t="s">
        <v>320</v>
      </c>
      <c r="D347" s="29">
        <v>7734742</v>
      </c>
      <c r="E347" s="30">
        <v>44763</v>
      </c>
      <c r="F347" s="2">
        <f t="shared" ca="1" si="12"/>
        <v>1</v>
      </c>
      <c r="G347" s="31">
        <v>63329</v>
      </c>
      <c r="H347" s="15">
        <v>3</v>
      </c>
      <c r="I347" s="19">
        <f t="shared" si="13"/>
        <v>63329</v>
      </c>
      <c r="J347" s="17" t="s">
        <v>87</v>
      </c>
      <c r="K347" s="15"/>
      <c r="L347" s="15"/>
    </row>
    <row r="348" spans="1:12" x14ac:dyDescent="0.3">
      <c r="A348" s="13" t="s">
        <v>12</v>
      </c>
      <c r="B348" s="15" t="s">
        <v>88</v>
      </c>
      <c r="C348" s="13" t="s">
        <v>90</v>
      </c>
      <c r="D348" s="29">
        <v>7497757</v>
      </c>
      <c r="E348" s="30">
        <v>44085</v>
      </c>
      <c r="F348" s="2">
        <f t="shared" ca="1" si="12"/>
        <v>3</v>
      </c>
      <c r="G348" s="31">
        <v>78476</v>
      </c>
      <c r="H348" s="15">
        <v>2</v>
      </c>
      <c r="I348" s="19">
        <f t="shared" si="13"/>
        <v>78476</v>
      </c>
      <c r="J348" s="17"/>
      <c r="K348" s="15"/>
      <c r="L348" s="15"/>
    </row>
    <row r="349" spans="1:12" x14ac:dyDescent="0.3">
      <c r="A349" s="13" t="s">
        <v>31</v>
      </c>
      <c r="B349" s="15" t="s">
        <v>88</v>
      </c>
      <c r="C349" s="13" t="s">
        <v>85</v>
      </c>
      <c r="D349" s="29">
        <v>2917971</v>
      </c>
      <c r="E349" s="30">
        <v>42606</v>
      </c>
      <c r="F349" s="2">
        <f t="shared" ca="1" si="12"/>
        <v>7</v>
      </c>
      <c r="G349" s="31">
        <v>115155</v>
      </c>
      <c r="H349" s="15">
        <v>2</v>
      </c>
      <c r="I349" s="19">
        <f t="shared" si="13"/>
        <v>115155</v>
      </c>
      <c r="J349" s="17" t="s">
        <v>89</v>
      </c>
      <c r="K349" s="15"/>
      <c r="L349" s="15"/>
    </row>
    <row r="350" spans="1:12" x14ac:dyDescent="0.3">
      <c r="A350" s="13" t="s">
        <v>164</v>
      </c>
      <c r="B350" s="15" t="s">
        <v>86</v>
      </c>
      <c r="C350" s="13" t="s">
        <v>161</v>
      </c>
      <c r="D350" s="29">
        <v>8514412</v>
      </c>
      <c r="E350" s="30">
        <v>42669</v>
      </c>
      <c r="F350" s="2">
        <f t="shared" ca="1" si="12"/>
        <v>7</v>
      </c>
      <c r="G350" s="31">
        <v>99887</v>
      </c>
      <c r="H350" s="15">
        <v>3</v>
      </c>
      <c r="I350" s="19">
        <f t="shared" si="13"/>
        <v>99887</v>
      </c>
      <c r="J350" s="17"/>
      <c r="K350" s="15"/>
      <c r="L350" s="15"/>
    </row>
    <row r="351" spans="1:12" x14ac:dyDescent="0.3">
      <c r="A351" s="13" t="s">
        <v>37</v>
      </c>
      <c r="B351" s="15" t="s">
        <v>81</v>
      </c>
      <c r="C351" s="13" t="s">
        <v>91</v>
      </c>
      <c r="D351" s="29">
        <v>3934932</v>
      </c>
      <c r="E351" s="30">
        <v>44560</v>
      </c>
      <c r="F351" s="2">
        <f t="shared" ca="1" si="12"/>
        <v>1</v>
      </c>
      <c r="G351" s="31">
        <v>87021</v>
      </c>
      <c r="H351" s="15">
        <v>1</v>
      </c>
      <c r="I351" s="19">
        <f t="shared" si="13"/>
        <v>87021</v>
      </c>
      <c r="J351" s="17"/>
      <c r="K351" s="15"/>
      <c r="L351" s="15"/>
    </row>
    <row r="352" spans="1:12" x14ac:dyDescent="0.3">
      <c r="A352" s="13" t="s">
        <v>56</v>
      </c>
      <c r="B352" s="15" t="s">
        <v>84</v>
      </c>
      <c r="C352" s="13" t="s">
        <v>91</v>
      </c>
      <c r="D352" s="29">
        <v>6811674</v>
      </c>
      <c r="E352" s="30">
        <v>44777</v>
      </c>
      <c r="F352" s="2">
        <f t="shared" ca="1" si="12"/>
        <v>1</v>
      </c>
      <c r="G352" s="31">
        <v>96755</v>
      </c>
      <c r="H352" s="15">
        <v>4</v>
      </c>
      <c r="I352" s="19">
        <f t="shared" si="13"/>
        <v>96755</v>
      </c>
      <c r="J352" s="17" t="s">
        <v>89</v>
      </c>
      <c r="K352" s="15"/>
      <c r="L352" s="15"/>
    </row>
    <row r="353" spans="1:12" x14ac:dyDescent="0.3">
      <c r="A353" s="13" t="s">
        <v>54</v>
      </c>
      <c r="B353" s="15" t="s">
        <v>86</v>
      </c>
      <c r="C353" s="13" t="s">
        <v>91</v>
      </c>
      <c r="D353" s="29">
        <v>8194330</v>
      </c>
      <c r="E353" s="30">
        <v>43662</v>
      </c>
      <c r="F353" s="2">
        <f t="shared" ca="1" si="12"/>
        <v>4</v>
      </c>
      <c r="G353" s="31">
        <v>56012</v>
      </c>
      <c r="H353" s="15">
        <v>5</v>
      </c>
      <c r="I353" s="19">
        <f t="shared" si="13"/>
        <v>56012</v>
      </c>
      <c r="J353" s="17" t="s">
        <v>79</v>
      </c>
      <c r="K353" s="15"/>
      <c r="L353" s="15"/>
    </row>
    <row r="354" spans="1:12" x14ac:dyDescent="0.3">
      <c r="A354" s="13" t="s">
        <v>207</v>
      </c>
      <c r="B354" s="15" t="s">
        <v>84</v>
      </c>
      <c r="C354" s="13" t="s">
        <v>161</v>
      </c>
      <c r="D354" s="29">
        <v>8569564</v>
      </c>
      <c r="E354" s="30">
        <v>43879</v>
      </c>
      <c r="F354" s="2">
        <f t="shared" ca="1" si="12"/>
        <v>3</v>
      </c>
      <c r="G354" s="31">
        <v>62485</v>
      </c>
      <c r="H354" s="15">
        <v>5</v>
      </c>
      <c r="I354" s="19">
        <f t="shared" si="13"/>
        <v>62485</v>
      </c>
      <c r="J354" s="17" t="s">
        <v>79</v>
      </c>
      <c r="K354" s="15"/>
      <c r="L354" s="15"/>
    </row>
    <row r="355" spans="1:12" x14ac:dyDescent="0.3">
      <c r="A355" s="13" t="s">
        <v>17</v>
      </c>
      <c r="B355" s="15" t="s">
        <v>84</v>
      </c>
      <c r="C355" s="13" t="s">
        <v>91</v>
      </c>
      <c r="D355" s="29">
        <v>7766371</v>
      </c>
      <c r="E355" s="30">
        <v>39406</v>
      </c>
      <c r="F355" s="2">
        <f t="shared" ca="1" si="12"/>
        <v>16</v>
      </c>
      <c r="G355" s="31">
        <v>82391</v>
      </c>
      <c r="H355" s="15">
        <v>3</v>
      </c>
      <c r="I355" s="19">
        <f t="shared" si="13"/>
        <v>82391</v>
      </c>
      <c r="J355" s="17" t="s">
        <v>79</v>
      </c>
      <c r="K355" s="15"/>
      <c r="L355" s="15"/>
    </row>
    <row r="356" spans="1:12" x14ac:dyDescent="0.3">
      <c r="A356" s="13" t="s">
        <v>23</v>
      </c>
      <c r="B356" s="15" t="s">
        <v>84</v>
      </c>
      <c r="C356" s="13" t="s">
        <v>85</v>
      </c>
      <c r="D356" s="29">
        <v>3674929</v>
      </c>
      <c r="E356" s="30">
        <v>42328</v>
      </c>
      <c r="F356" s="2">
        <f t="shared" ca="1" si="12"/>
        <v>8</v>
      </c>
      <c r="G356" s="31">
        <v>82121</v>
      </c>
      <c r="H356" s="15">
        <v>2</v>
      </c>
      <c r="I356" s="19">
        <f t="shared" si="13"/>
        <v>82121</v>
      </c>
      <c r="J356" s="17" t="s">
        <v>79</v>
      </c>
      <c r="K356" s="15"/>
      <c r="L356" s="15"/>
    </row>
    <row r="357" spans="1:12" x14ac:dyDescent="0.3">
      <c r="A357" s="13" t="s">
        <v>253</v>
      </c>
      <c r="B357" s="15" t="s">
        <v>76</v>
      </c>
      <c r="C357" s="13" t="s">
        <v>161</v>
      </c>
      <c r="D357" s="29">
        <v>3921729</v>
      </c>
      <c r="E357" s="30">
        <v>42578</v>
      </c>
      <c r="F357" s="2">
        <f t="shared" ca="1" si="12"/>
        <v>7</v>
      </c>
      <c r="G357" s="31">
        <v>94527</v>
      </c>
      <c r="H357" s="15">
        <v>3</v>
      </c>
      <c r="I357" s="19">
        <f t="shared" si="13"/>
        <v>94527</v>
      </c>
      <c r="J357" s="17" t="s">
        <v>80</v>
      </c>
      <c r="K357" s="15"/>
      <c r="L357" s="15"/>
    </row>
    <row r="358" spans="1:12" x14ac:dyDescent="0.3">
      <c r="A358" s="13" t="s">
        <v>38</v>
      </c>
      <c r="B358" s="15" t="s">
        <v>86</v>
      </c>
      <c r="C358" s="13" t="s">
        <v>91</v>
      </c>
      <c r="D358" s="29">
        <v>3111907</v>
      </c>
      <c r="E358" s="30">
        <v>42369</v>
      </c>
      <c r="F358" s="2">
        <f t="shared" ca="1" si="12"/>
        <v>7</v>
      </c>
      <c r="G358" s="31">
        <v>100899</v>
      </c>
      <c r="H358" s="15">
        <v>5</v>
      </c>
      <c r="I358" s="19">
        <f t="shared" si="13"/>
        <v>100899</v>
      </c>
      <c r="J358" s="17"/>
      <c r="K358" s="15"/>
      <c r="L358" s="15"/>
    </row>
    <row r="359" spans="1:12" x14ac:dyDescent="0.3">
      <c r="A359" s="13" t="s">
        <v>436</v>
      </c>
      <c r="B359" s="15" t="s">
        <v>88</v>
      </c>
      <c r="C359" s="13" t="s">
        <v>425</v>
      </c>
      <c r="D359" s="29">
        <v>3947457</v>
      </c>
      <c r="E359" s="30">
        <v>39419</v>
      </c>
      <c r="F359" s="2">
        <f t="shared" ca="1" si="12"/>
        <v>15</v>
      </c>
      <c r="G359" s="31">
        <v>53366</v>
      </c>
      <c r="H359" s="15">
        <v>5</v>
      </c>
      <c r="I359" s="19">
        <f t="shared" si="13"/>
        <v>53366</v>
      </c>
      <c r="J359" s="17" t="s">
        <v>83</v>
      </c>
      <c r="K359" s="15"/>
      <c r="L359" s="15"/>
    </row>
    <row r="360" spans="1:12" x14ac:dyDescent="0.3">
      <c r="A360" s="13" t="s">
        <v>128</v>
      </c>
      <c r="B360" s="15" t="s">
        <v>86</v>
      </c>
      <c r="C360" s="13" t="s">
        <v>124</v>
      </c>
      <c r="D360" s="29">
        <v>5854368</v>
      </c>
      <c r="E360" s="30">
        <v>44019</v>
      </c>
      <c r="F360" s="2">
        <f t="shared" ca="1" si="12"/>
        <v>3</v>
      </c>
      <c r="G360" s="31">
        <v>90099</v>
      </c>
      <c r="H360" s="15">
        <v>2</v>
      </c>
      <c r="I360" s="19">
        <f t="shared" si="13"/>
        <v>90099</v>
      </c>
      <c r="J360" s="17" t="s">
        <v>79</v>
      </c>
      <c r="K360" s="15"/>
      <c r="L360" s="15"/>
    </row>
    <row r="361" spans="1:12" x14ac:dyDescent="0.3">
      <c r="A361" s="13" t="s">
        <v>392</v>
      </c>
      <c r="B361" s="15" t="s">
        <v>76</v>
      </c>
      <c r="C361" s="13" t="s">
        <v>362</v>
      </c>
      <c r="D361" s="29">
        <v>8623034</v>
      </c>
      <c r="E361" s="30">
        <v>43976</v>
      </c>
      <c r="F361" s="2">
        <f t="shared" ca="1" si="12"/>
        <v>3</v>
      </c>
      <c r="G361" s="31">
        <v>98145</v>
      </c>
      <c r="H361" s="15">
        <v>5</v>
      </c>
      <c r="I361" s="19">
        <f t="shared" si="13"/>
        <v>98145</v>
      </c>
      <c r="J361" s="17" t="s">
        <v>80</v>
      </c>
      <c r="K361" s="15"/>
      <c r="L361" s="15"/>
    </row>
    <row r="362" spans="1:12" x14ac:dyDescent="0.3">
      <c r="A362" s="13" t="s">
        <v>285</v>
      </c>
      <c r="B362" s="15" t="s">
        <v>84</v>
      </c>
      <c r="C362" s="13" t="s">
        <v>273</v>
      </c>
      <c r="D362" s="29">
        <v>3385679</v>
      </c>
      <c r="E362" s="30">
        <v>42757</v>
      </c>
      <c r="F362" s="2">
        <f t="shared" ca="1" si="12"/>
        <v>6</v>
      </c>
      <c r="G362" s="31">
        <v>116829</v>
      </c>
      <c r="H362" s="15">
        <v>4</v>
      </c>
      <c r="I362" s="19">
        <f t="shared" si="13"/>
        <v>116829</v>
      </c>
      <c r="J362" s="17" t="s">
        <v>83</v>
      </c>
      <c r="K362" s="15"/>
      <c r="L362" s="15"/>
    </row>
    <row r="363" spans="1:12" x14ac:dyDescent="0.3">
      <c r="A363" s="13" t="s">
        <v>155</v>
      </c>
      <c r="B363" s="15" t="s">
        <v>88</v>
      </c>
      <c r="C363" s="13" t="s">
        <v>152</v>
      </c>
      <c r="D363" s="29">
        <v>7361603</v>
      </c>
      <c r="E363" s="30">
        <v>40250</v>
      </c>
      <c r="F363" s="2">
        <f t="shared" ca="1" si="12"/>
        <v>13</v>
      </c>
      <c r="G363" s="31">
        <v>93704</v>
      </c>
      <c r="H363" s="15">
        <v>4</v>
      </c>
      <c r="I363" s="19">
        <f t="shared" si="13"/>
        <v>93704</v>
      </c>
      <c r="J363" s="17" t="s">
        <v>89</v>
      </c>
      <c r="K363" s="15"/>
      <c r="L363" s="15"/>
    </row>
    <row r="364" spans="1:12" x14ac:dyDescent="0.3">
      <c r="A364" s="13" t="s">
        <v>286</v>
      </c>
      <c r="B364" s="15" t="s">
        <v>84</v>
      </c>
      <c r="C364" s="13" t="s">
        <v>273</v>
      </c>
      <c r="D364" s="29">
        <v>6309395</v>
      </c>
      <c r="E364" s="30">
        <v>42411</v>
      </c>
      <c r="F364" s="2">
        <f t="shared" ca="1" si="12"/>
        <v>7</v>
      </c>
      <c r="G364" s="31">
        <v>110214</v>
      </c>
      <c r="H364" s="15">
        <v>4</v>
      </c>
      <c r="I364" s="19">
        <f t="shared" si="13"/>
        <v>110214</v>
      </c>
      <c r="J364" s="17" t="s">
        <v>79</v>
      </c>
      <c r="K364" s="15"/>
      <c r="L364" s="15"/>
    </row>
    <row r="365" spans="1:12" x14ac:dyDescent="0.3">
      <c r="A365" s="13" t="s">
        <v>147</v>
      </c>
      <c r="B365" s="15" t="s">
        <v>84</v>
      </c>
      <c r="C365" s="13" t="s">
        <v>129</v>
      </c>
      <c r="D365" s="29">
        <v>7373252</v>
      </c>
      <c r="E365" s="30">
        <v>44047</v>
      </c>
      <c r="F365" s="2">
        <f t="shared" ca="1" si="12"/>
        <v>3</v>
      </c>
      <c r="G365" s="31">
        <v>57537</v>
      </c>
      <c r="H365" s="15">
        <v>3</v>
      </c>
      <c r="I365" s="19">
        <f t="shared" si="13"/>
        <v>57537</v>
      </c>
      <c r="J365" s="17" t="s">
        <v>89</v>
      </c>
      <c r="K365" s="15"/>
      <c r="L365" s="15"/>
    </row>
    <row r="366" spans="1:12" x14ac:dyDescent="0.3">
      <c r="A366" s="13" t="s">
        <v>416</v>
      </c>
      <c r="B366" s="15" t="s">
        <v>86</v>
      </c>
      <c r="C366" s="13" t="s">
        <v>362</v>
      </c>
      <c r="D366" s="29">
        <v>1488554</v>
      </c>
      <c r="E366" s="30">
        <v>42624</v>
      </c>
      <c r="F366" s="2">
        <f t="shared" ca="1" si="12"/>
        <v>7</v>
      </c>
      <c r="G366" s="31">
        <v>88938</v>
      </c>
      <c r="H366" s="15">
        <v>5</v>
      </c>
      <c r="I366" s="19">
        <f t="shared" si="13"/>
        <v>88938</v>
      </c>
      <c r="J366" s="17" t="s">
        <v>89</v>
      </c>
      <c r="K366" s="15"/>
      <c r="L366" s="15"/>
    </row>
    <row r="367" spans="1:12" x14ac:dyDescent="0.3">
      <c r="A367" s="13" t="s">
        <v>278</v>
      </c>
      <c r="B367" s="15" t="s">
        <v>76</v>
      </c>
      <c r="C367" s="13" t="s">
        <v>273</v>
      </c>
      <c r="D367" s="29">
        <v>2064559</v>
      </c>
      <c r="E367" s="30">
        <v>40517</v>
      </c>
      <c r="F367" s="2">
        <f t="shared" ca="1" si="12"/>
        <v>12</v>
      </c>
      <c r="G367" s="31">
        <v>66137</v>
      </c>
      <c r="H367" s="15">
        <v>5</v>
      </c>
      <c r="I367" s="19">
        <f t="shared" si="13"/>
        <v>66137</v>
      </c>
      <c r="J367" s="17" t="s">
        <v>79</v>
      </c>
      <c r="K367" s="15"/>
      <c r="L367" s="15"/>
    </row>
    <row r="368" spans="1:12" x14ac:dyDescent="0.3">
      <c r="A368" s="13" t="s">
        <v>138</v>
      </c>
      <c r="B368" s="15" t="s">
        <v>76</v>
      </c>
      <c r="C368" s="13" t="s">
        <v>129</v>
      </c>
      <c r="D368" s="29">
        <v>8335031</v>
      </c>
      <c r="E368" s="30">
        <v>42851</v>
      </c>
      <c r="F368" s="2">
        <f t="shared" ca="1" si="12"/>
        <v>6</v>
      </c>
      <c r="G368" s="31">
        <v>86522</v>
      </c>
      <c r="H368" s="15">
        <v>2</v>
      </c>
      <c r="I368" s="19">
        <f t="shared" si="13"/>
        <v>86522</v>
      </c>
      <c r="J368" s="17"/>
      <c r="K368" s="15"/>
      <c r="L368" s="15"/>
    </row>
    <row r="369" spans="1:12" x14ac:dyDescent="0.3">
      <c r="A369" s="13" t="s">
        <v>262</v>
      </c>
      <c r="B369" s="15" t="s">
        <v>84</v>
      </c>
      <c r="C369" s="13" t="s">
        <v>161</v>
      </c>
      <c r="D369" s="29">
        <v>8246125</v>
      </c>
      <c r="E369" s="30">
        <v>43337</v>
      </c>
      <c r="F369" s="2">
        <f t="shared" ca="1" si="12"/>
        <v>5</v>
      </c>
      <c r="G369" s="31">
        <v>82431</v>
      </c>
      <c r="H369" s="15">
        <v>5</v>
      </c>
      <c r="I369" s="19">
        <f t="shared" si="13"/>
        <v>82431</v>
      </c>
      <c r="J369" s="17" t="s">
        <v>79</v>
      </c>
      <c r="K369" s="15"/>
      <c r="L369" s="15"/>
    </row>
    <row r="370" spans="1:12" x14ac:dyDescent="0.3">
      <c r="A370" s="13" t="s">
        <v>545</v>
      </c>
      <c r="B370" s="15" t="s">
        <v>81</v>
      </c>
      <c r="C370" s="13" t="s">
        <v>543</v>
      </c>
      <c r="D370" s="29">
        <v>5828483</v>
      </c>
      <c r="E370" s="30">
        <v>43961</v>
      </c>
      <c r="F370" s="2">
        <f t="shared" ca="1" si="12"/>
        <v>3</v>
      </c>
      <c r="G370" s="31">
        <v>63018</v>
      </c>
      <c r="H370" s="15">
        <v>1</v>
      </c>
      <c r="I370" s="19">
        <f t="shared" si="13"/>
        <v>63018</v>
      </c>
      <c r="J370" s="17" t="s">
        <v>79</v>
      </c>
      <c r="K370" s="15"/>
      <c r="L370" s="15"/>
    </row>
    <row r="371" spans="1:12" x14ac:dyDescent="0.3">
      <c r="A371" s="13" t="s">
        <v>160</v>
      </c>
      <c r="B371" s="15" t="s">
        <v>84</v>
      </c>
      <c r="C371" s="13" t="s">
        <v>161</v>
      </c>
      <c r="D371" s="29">
        <v>8484709</v>
      </c>
      <c r="E371" s="30">
        <v>44495</v>
      </c>
      <c r="F371" s="2">
        <f t="shared" ca="1" si="12"/>
        <v>2</v>
      </c>
      <c r="G371" s="31">
        <v>76815</v>
      </c>
      <c r="H371" s="15">
        <v>5</v>
      </c>
      <c r="I371" s="19">
        <f t="shared" si="13"/>
        <v>76815</v>
      </c>
      <c r="J371" s="17" t="s">
        <v>162</v>
      </c>
      <c r="K371" s="15"/>
      <c r="L371" s="15"/>
    </row>
    <row r="372" spans="1:12" x14ac:dyDescent="0.3">
      <c r="A372" s="13" t="s">
        <v>115</v>
      </c>
      <c r="B372" s="15" t="s">
        <v>86</v>
      </c>
      <c r="C372" s="13" t="s">
        <v>110</v>
      </c>
      <c r="D372" s="29">
        <v>3971211</v>
      </c>
      <c r="E372" s="30">
        <v>39536</v>
      </c>
      <c r="F372" s="2">
        <f t="shared" ca="1" si="12"/>
        <v>15</v>
      </c>
      <c r="G372" s="31">
        <v>87035</v>
      </c>
      <c r="H372" s="15">
        <v>3</v>
      </c>
      <c r="I372" s="19">
        <f t="shared" si="13"/>
        <v>87035</v>
      </c>
      <c r="J372" s="17"/>
      <c r="K372" s="15"/>
      <c r="L372" s="15"/>
    </row>
    <row r="373" spans="1:12" x14ac:dyDescent="0.3">
      <c r="A373" s="13" t="s">
        <v>271</v>
      </c>
      <c r="B373" s="15" t="s">
        <v>76</v>
      </c>
      <c r="C373" s="13" t="s">
        <v>267</v>
      </c>
      <c r="D373" s="29">
        <v>1467737</v>
      </c>
      <c r="E373" s="30">
        <v>42615</v>
      </c>
      <c r="F373" s="2">
        <f t="shared" ca="1" si="12"/>
        <v>7</v>
      </c>
      <c r="G373" s="31">
        <v>96390</v>
      </c>
      <c r="H373" s="15">
        <v>4</v>
      </c>
      <c r="I373" s="19">
        <f t="shared" si="13"/>
        <v>96390</v>
      </c>
      <c r="J373" s="17" t="s">
        <v>87</v>
      </c>
      <c r="K373" s="15"/>
      <c r="L373" s="15"/>
    </row>
    <row r="374" spans="1:12" x14ac:dyDescent="0.3">
      <c r="A374" s="13" t="s">
        <v>190</v>
      </c>
      <c r="B374" s="15" t="s">
        <v>84</v>
      </c>
      <c r="C374" s="13" t="s">
        <v>161</v>
      </c>
      <c r="D374" s="29">
        <v>8789674</v>
      </c>
      <c r="E374" s="30">
        <v>41650</v>
      </c>
      <c r="F374" s="2">
        <f t="shared" ca="1" si="12"/>
        <v>9</v>
      </c>
      <c r="G374" s="31">
        <v>53055</v>
      </c>
      <c r="H374" s="15">
        <v>2</v>
      </c>
      <c r="I374" s="19">
        <f t="shared" si="13"/>
        <v>53055</v>
      </c>
      <c r="J374" s="17"/>
      <c r="K374" s="15"/>
      <c r="L374" s="15"/>
    </row>
    <row r="375" spans="1:12" x14ac:dyDescent="0.3">
      <c r="A375" s="13" t="s">
        <v>294</v>
      </c>
      <c r="B375" s="15" t="s">
        <v>84</v>
      </c>
      <c r="C375" s="13" t="s">
        <v>273</v>
      </c>
      <c r="D375" s="29">
        <v>1407410</v>
      </c>
      <c r="E375" s="30">
        <v>42867</v>
      </c>
      <c r="F375" s="2">
        <f t="shared" ca="1" si="12"/>
        <v>6</v>
      </c>
      <c r="G375" s="31">
        <v>88088</v>
      </c>
      <c r="H375" s="15">
        <v>2</v>
      </c>
      <c r="I375" s="19">
        <f t="shared" si="13"/>
        <v>88088</v>
      </c>
      <c r="J375" s="17" t="s">
        <v>89</v>
      </c>
      <c r="K375" s="15"/>
      <c r="L375" s="15"/>
    </row>
    <row r="376" spans="1:12" x14ac:dyDescent="0.3">
      <c r="A376" s="13" t="s">
        <v>477</v>
      </c>
      <c r="B376" s="15" t="s">
        <v>86</v>
      </c>
      <c r="C376" s="13" t="s">
        <v>476</v>
      </c>
      <c r="D376" s="29">
        <v>3894710</v>
      </c>
      <c r="E376" s="30">
        <v>42667</v>
      </c>
      <c r="F376" s="2">
        <f t="shared" ca="1" si="12"/>
        <v>7</v>
      </c>
      <c r="G376" s="31">
        <v>85442</v>
      </c>
      <c r="H376" s="15">
        <v>5</v>
      </c>
      <c r="I376" s="19">
        <f t="shared" si="13"/>
        <v>85442</v>
      </c>
      <c r="J376" s="17"/>
      <c r="K376" s="15"/>
      <c r="L376" s="15"/>
    </row>
    <row r="377" spans="1:12" x14ac:dyDescent="0.3">
      <c r="A377" s="13" t="s">
        <v>170</v>
      </c>
      <c r="B377" s="15" t="s">
        <v>84</v>
      </c>
      <c r="C377" s="13" t="s">
        <v>161</v>
      </c>
      <c r="D377" s="29">
        <v>9559775</v>
      </c>
      <c r="E377" s="30">
        <v>41211</v>
      </c>
      <c r="F377" s="2">
        <f t="shared" ca="1" si="12"/>
        <v>11</v>
      </c>
      <c r="G377" s="31">
        <v>82850</v>
      </c>
      <c r="H377" s="15">
        <v>3</v>
      </c>
      <c r="I377" s="19">
        <f t="shared" si="13"/>
        <v>82850</v>
      </c>
      <c r="J377" s="17"/>
      <c r="K377" s="15"/>
      <c r="L377" s="15"/>
    </row>
    <row r="378" spans="1:12" x14ac:dyDescent="0.3">
      <c r="A378" s="13" t="s">
        <v>427</v>
      </c>
      <c r="B378" s="15" t="s">
        <v>76</v>
      </c>
      <c r="C378" s="13" t="s">
        <v>425</v>
      </c>
      <c r="D378" s="29">
        <v>5169903</v>
      </c>
      <c r="E378" s="30">
        <v>42315</v>
      </c>
      <c r="F378" s="2">
        <f t="shared" ca="1" si="12"/>
        <v>8</v>
      </c>
      <c r="G378" s="31">
        <v>85003</v>
      </c>
      <c r="H378" s="15">
        <v>1</v>
      </c>
      <c r="I378" s="19">
        <f t="shared" si="13"/>
        <v>85003</v>
      </c>
      <c r="J378" s="17" t="s">
        <v>87</v>
      </c>
      <c r="K378" s="15"/>
      <c r="L378" s="15"/>
    </row>
    <row r="379" spans="1:12" x14ac:dyDescent="0.3">
      <c r="A379" s="13" t="s">
        <v>176</v>
      </c>
      <c r="B379" s="15" t="s">
        <v>76</v>
      </c>
      <c r="C379" s="13" t="s">
        <v>161</v>
      </c>
      <c r="D379" s="29">
        <v>7186999</v>
      </c>
      <c r="E379" s="30">
        <v>43407</v>
      </c>
      <c r="F379" s="2">
        <f t="shared" ca="1" si="12"/>
        <v>5</v>
      </c>
      <c r="G379" s="31">
        <v>106002</v>
      </c>
      <c r="H379" s="15">
        <v>4</v>
      </c>
      <c r="I379" s="19">
        <f t="shared" si="13"/>
        <v>106002</v>
      </c>
      <c r="J379" s="17"/>
      <c r="K379" s="15"/>
      <c r="L379" s="15"/>
    </row>
    <row r="380" spans="1:12" x14ac:dyDescent="0.3">
      <c r="A380" s="13" t="s">
        <v>384</v>
      </c>
      <c r="B380" s="15" t="s">
        <v>86</v>
      </c>
      <c r="C380" s="13" t="s">
        <v>362</v>
      </c>
      <c r="D380" s="29">
        <v>4118170</v>
      </c>
      <c r="E380" s="30">
        <v>44284</v>
      </c>
      <c r="F380" s="2">
        <f t="shared" ca="1" si="12"/>
        <v>2</v>
      </c>
      <c r="G380" s="31">
        <v>107163</v>
      </c>
      <c r="H380" s="15">
        <v>1</v>
      </c>
      <c r="I380" s="19">
        <f t="shared" si="13"/>
        <v>107163</v>
      </c>
      <c r="J380" s="17"/>
      <c r="K380" s="15"/>
      <c r="L380" s="15"/>
    </row>
    <row r="381" spans="1:12" x14ac:dyDescent="0.3">
      <c r="A381" s="13" t="s">
        <v>154</v>
      </c>
      <c r="B381" s="15" t="s">
        <v>86</v>
      </c>
      <c r="C381" s="13" t="s">
        <v>152</v>
      </c>
      <c r="D381" s="29">
        <v>8722787</v>
      </c>
      <c r="E381" s="30">
        <v>44267</v>
      </c>
      <c r="F381" s="2">
        <f t="shared" ca="1" si="12"/>
        <v>2</v>
      </c>
      <c r="G381" s="31">
        <v>120339</v>
      </c>
      <c r="H381" s="15">
        <v>1</v>
      </c>
      <c r="I381" s="19">
        <f t="shared" si="13"/>
        <v>120339</v>
      </c>
      <c r="J381" s="17" t="s">
        <v>79</v>
      </c>
      <c r="K381" s="15"/>
      <c r="L381" s="15"/>
    </row>
    <row r="382" spans="1:12" x14ac:dyDescent="0.3">
      <c r="A382" s="13" t="s">
        <v>188</v>
      </c>
      <c r="B382" s="15" t="s">
        <v>81</v>
      </c>
      <c r="C382" s="13" t="s">
        <v>161</v>
      </c>
      <c r="D382" s="29">
        <v>4569460</v>
      </c>
      <c r="E382" s="30">
        <v>40903</v>
      </c>
      <c r="F382" s="2">
        <f t="shared" ca="1" si="12"/>
        <v>11</v>
      </c>
      <c r="G382" s="31">
        <v>71240</v>
      </c>
      <c r="H382" s="15">
        <v>2</v>
      </c>
      <c r="I382" s="19">
        <f t="shared" si="13"/>
        <v>71240</v>
      </c>
      <c r="J382" s="17"/>
      <c r="K382" s="15"/>
      <c r="L382" s="15"/>
    </row>
    <row r="383" spans="1:12" x14ac:dyDescent="0.3">
      <c r="A383" s="13" t="s">
        <v>29</v>
      </c>
      <c r="B383" s="15" t="s">
        <v>76</v>
      </c>
      <c r="C383" s="13" t="s">
        <v>85</v>
      </c>
      <c r="D383" s="29">
        <v>2284219</v>
      </c>
      <c r="E383" s="30">
        <v>40354</v>
      </c>
      <c r="F383" s="2">
        <f t="shared" ca="1" si="12"/>
        <v>13</v>
      </c>
      <c r="G383" s="31">
        <v>103532</v>
      </c>
      <c r="H383" s="15">
        <v>3</v>
      </c>
      <c r="I383" s="19">
        <f t="shared" si="13"/>
        <v>103532</v>
      </c>
      <c r="J383" s="17"/>
      <c r="K383" s="15"/>
      <c r="L383" s="15"/>
    </row>
    <row r="384" spans="1:12" x14ac:dyDescent="0.3">
      <c r="A384" s="13" t="s">
        <v>490</v>
      </c>
      <c r="B384" s="15" t="s">
        <v>86</v>
      </c>
      <c r="C384" s="13" t="s">
        <v>476</v>
      </c>
      <c r="D384" s="29">
        <v>3882001</v>
      </c>
      <c r="E384" s="30">
        <v>43116</v>
      </c>
      <c r="F384" s="2">
        <f t="shared" ca="1" si="12"/>
        <v>5</v>
      </c>
      <c r="G384" s="31">
        <v>99698</v>
      </c>
      <c r="H384" s="15">
        <v>2</v>
      </c>
      <c r="I384" s="19">
        <f t="shared" si="13"/>
        <v>99698</v>
      </c>
      <c r="J384" s="17" t="s">
        <v>89</v>
      </c>
      <c r="K384" s="15"/>
      <c r="L384" s="15"/>
    </row>
    <row r="385" spans="1:12" x14ac:dyDescent="0.3">
      <c r="A385" s="13" t="s">
        <v>452</v>
      </c>
      <c r="B385" s="15" t="s">
        <v>76</v>
      </c>
      <c r="C385" s="13" t="s">
        <v>425</v>
      </c>
      <c r="D385" s="29">
        <v>7527406</v>
      </c>
      <c r="E385" s="30">
        <v>39937</v>
      </c>
      <c r="F385" s="2">
        <f t="shared" ca="1" si="12"/>
        <v>14</v>
      </c>
      <c r="G385" s="31">
        <v>90477</v>
      </c>
      <c r="H385" s="15">
        <v>1</v>
      </c>
      <c r="I385" s="19">
        <f t="shared" si="13"/>
        <v>90477</v>
      </c>
      <c r="J385" s="17" t="s">
        <v>89</v>
      </c>
      <c r="K385" s="15"/>
      <c r="L385" s="15"/>
    </row>
    <row r="386" spans="1:12" x14ac:dyDescent="0.3">
      <c r="A386" s="13" t="s">
        <v>332</v>
      </c>
      <c r="B386" s="15" t="s">
        <v>86</v>
      </c>
      <c r="C386" s="13" t="s">
        <v>320</v>
      </c>
      <c r="D386" s="29">
        <v>5794139</v>
      </c>
      <c r="E386" s="30">
        <v>39546</v>
      </c>
      <c r="F386" s="2">
        <f t="shared" ref="F386:F449" ca="1" si="14">DATEDIF(E386,TODAY(),"Y")</f>
        <v>15</v>
      </c>
      <c r="G386" s="31">
        <v>100616</v>
      </c>
      <c r="H386" s="15">
        <v>5</v>
      </c>
      <c r="I386" s="19">
        <f t="shared" ref="I386:I449" si="15">G386*L385+G386</f>
        <v>100616</v>
      </c>
      <c r="J386" s="17" t="s">
        <v>79</v>
      </c>
      <c r="K386" s="15"/>
      <c r="L386" s="15"/>
    </row>
    <row r="387" spans="1:12" x14ac:dyDescent="0.3">
      <c r="A387" s="13" t="s">
        <v>222</v>
      </c>
      <c r="B387" s="15" t="s">
        <v>84</v>
      </c>
      <c r="C387" s="13" t="s">
        <v>161</v>
      </c>
      <c r="D387" s="29">
        <v>5799412</v>
      </c>
      <c r="E387" s="30">
        <v>43180</v>
      </c>
      <c r="F387" s="2">
        <f t="shared" ca="1" si="14"/>
        <v>5</v>
      </c>
      <c r="G387" s="31">
        <v>55269</v>
      </c>
      <c r="H387" s="15">
        <v>2</v>
      </c>
      <c r="I387" s="19">
        <f t="shared" si="15"/>
        <v>55269</v>
      </c>
      <c r="J387" s="17"/>
      <c r="K387" s="15"/>
      <c r="L387" s="15"/>
    </row>
    <row r="388" spans="1:12" x14ac:dyDescent="0.3">
      <c r="A388" s="13" t="s">
        <v>509</v>
      </c>
      <c r="B388" s="15" t="s">
        <v>82</v>
      </c>
      <c r="C388" s="13" t="s">
        <v>476</v>
      </c>
      <c r="D388" s="29">
        <v>2568028</v>
      </c>
      <c r="E388" s="30">
        <v>41030</v>
      </c>
      <c r="F388" s="2">
        <f t="shared" ca="1" si="14"/>
        <v>11</v>
      </c>
      <c r="G388" s="31">
        <v>66272</v>
      </c>
      <c r="H388" s="15">
        <v>4</v>
      </c>
      <c r="I388" s="19">
        <f t="shared" si="15"/>
        <v>66272</v>
      </c>
      <c r="J388" s="17"/>
      <c r="K388" s="15"/>
      <c r="L388" s="15"/>
    </row>
    <row r="389" spans="1:12" x14ac:dyDescent="0.3">
      <c r="A389" s="13" t="s">
        <v>525</v>
      </c>
      <c r="B389" s="15" t="s">
        <v>84</v>
      </c>
      <c r="C389" s="13" t="s">
        <v>476</v>
      </c>
      <c r="D389" s="29">
        <v>8445837</v>
      </c>
      <c r="E389" s="30">
        <v>42976</v>
      </c>
      <c r="F389" s="2">
        <f t="shared" ca="1" si="14"/>
        <v>6</v>
      </c>
      <c r="G389" s="31">
        <v>117747</v>
      </c>
      <c r="H389" s="15">
        <v>1</v>
      </c>
      <c r="I389" s="19">
        <f t="shared" si="15"/>
        <v>117747</v>
      </c>
      <c r="J389" s="17" t="s">
        <v>89</v>
      </c>
      <c r="K389" s="15"/>
      <c r="L389" s="15"/>
    </row>
    <row r="390" spans="1:12" x14ac:dyDescent="0.3">
      <c r="A390" s="13" t="s">
        <v>215</v>
      </c>
      <c r="B390" s="15" t="s">
        <v>81</v>
      </c>
      <c r="C390" s="13" t="s">
        <v>161</v>
      </c>
      <c r="D390" s="29">
        <v>4688480</v>
      </c>
      <c r="E390" s="30">
        <v>42455</v>
      </c>
      <c r="F390" s="2">
        <f t="shared" ca="1" si="14"/>
        <v>7</v>
      </c>
      <c r="G390" s="31">
        <v>82553</v>
      </c>
      <c r="H390" s="15">
        <v>2</v>
      </c>
      <c r="I390" s="19">
        <f t="shared" si="15"/>
        <v>82553</v>
      </c>
      <c r="J390" s="17" t="s">
        <v>89</v>
      </c>
      <c r="K390" s="15"/>
      <c r="L390" s="15"/>
    </row>
    <row r="391" spans="1:12" x14ac:dyDescent="0.3">
      <c r="A391" s="13" t="s">
        <v>462</v>
      </c>
      <c r="B391" s="15" t="s">
        <v>84</v>
      </c>
      <c r="C391" s="13" t="s">
        <v>425</v>
      </c>
      <c r="D391" s="29">
        <v>9503212</v>
      </c>
      <c r="E391" s="30">
        <v>40000</v>
      </c>
      <c r="F391" s="2">
        <f t="shared" ca="1" si="14"/>
        <v>14</v>
      </c>
      <c r="G391" s="31">
        <v>63923</v>
      </c>
      <c r="H391" s="15">
        <v>1</v>
      </c>
      <c r="I391" s="19">
        <f t="shared" si="15"/>
        <v>63923</v>
      </c>
      <c r="J391" s="17" t="s">
        <v>87</v>
      </c>
      <c r="K391" s="15"/>
      <c r="L391" s="15"/>
    </row>
    <row r="392" spans="1:12" x14ac:dyDescent="0.3">
      <c r="A392" s="13" t="s">
        <v>140</v>
      </c>
      <c r="B392" s="15" t="s">
        <v>81</v>
      </c>
      <c r="C392" s="13" t="s">
        <v>129</v>
      </c>
      <c r="D392" s="29">
        <v>8407966</v>
      </c>
      <c r="E392" s="30">
        <v>39566</v>
      </c>
      <c r="F392" s="2">
        <f t="shared" ca="1" si="14"/>
        <v>15</v>
      </c>
      <c r="G392" s="31">
        <v>95864</v>
      </c>
      <c r="H392" s="15">
        <v>5</v>
      </c>
      <c r="I392" s="19">
        <f t="shared" si="15"/>
        <v>95864</v>
      </c>
      <c r="J392" s="17" t="s">
        <v>80</v>
      </c>
      <c r="K392" s="15"/>
      <c r="L392" s="15"/>
    </row>
    <row r="393" spans="1:12" x14ac:dyDescent="0.3">
      <c r="A393" s="13" t="s">
        <v>325</v>
      </c>
      <c r="B393" s="15" t="s">
        <v>88</v>
      </c>
      <c r="C393" s="13" t="s">
        <v>320</v>
      </c>
      <c r="D393" s="29">
        <v>2566203</v>
      </c>
      <c r="E393" s="30">
        <v>43823</v>
      </c>
      <c r="F393" s="2">
        <f t="shared" ca="1" si="14"/>
        <v>3</v>
      </c>
      <c r="G393" s="31">
        <v>85158</v>
      </c>
      <c r="H393" s="15">
        <v>5</v>
      </c>
      <c r="I393" s="19">
        <f t="shared" si="15"/>
        <v>85158</v>
      </c>
      <c r="J393" s="17" t="s">
        <v>89</v>
      </c>
      <c r="K393" s="15"/>
      <c r="L393" s="15"/>
    </row>
    <row r="394" spans="1:12" x14ac:dyDescent="0.3">
      <c r="A394" s="13" t="s">
        <v>446</v>
      </c>
      <c r="B394" s="15" t="s">
        <v>84</v>
      </c>
      <c r="C394" s="13" t="s">
        <v>425</v>
      </c>
      <c r="D394" s="29">
        <v>5327226</v>
      </c>
      <c r="E394" s="30">
        <v>42760</v>
      </c>
      <c r="F394" s="2">
        <f t="shared" ca="1" si="14"/>
        <v>6</v>
      </c>
      <c r="G394" s="31">
        <v>111645</v>
      </c>
      <c r="H394" s="15">
        <v>3</v>
      </c>
      <c r="I394" s="19">
        <f t="shared" si="15"/>
        <v>111645</v>
      </c>
      <c r="J394" s="17" t="s">
        <v>80</v>
      </c>
      <c r="K394" s="15"/>
      <c r="L394" s="15"/>
    </row>
    <row r="395" spans="1:12" x14ac:dyDescent="0.3">
      <c r="A395" s="13" t="s">
        <v>496</v>
      </c>
      <c r="B395" s="15" t="s">
        <v>86</v>
      </c>
      <c r="C395" s="13" t="s">
        <v>476</v>
      </c>
      <c r="D395" s="29">
        <v>8351208</v>
      </c>
      <c r="E395" s="30">
        <v>44257</v>
      </c>
      <c r="F395" s="2">
        <f t="shared" ca="1" si="14"/>
        <v>2</v>
      </c>
      <c r="G395" s="31">
        <v>54351</v>
      </c>
      <c r="H395" s="15">
        <v>5</v>
      </c>
      <c r="I395" s="19">
        <f t="shared" si="15"/>
        <v>54351</v>
      </c>
      <c r="J395" s="17" t="s">
        <v>87</v>
      </c>
      <c r="K395" s="15"/>
      <c r="L395" s="15"/>
    </row>
    <row r="396" spans="1:12" x14ac:dyDescent="0.3">
      <c r="A396" s="13" t="s">
        <v>373</v>
      </c>
      <c r="B396" s="15" t="s">
        <v>81</v>
      </c>
      <c r="C396" s="13" t="s">
        <v>362</v>
      </c>
      <c r="D396" s="29">
        <v>5977587</v>
      </c>
      <c r="E396" s="30">
        <v>43831</v>
      </c>
      <c r="F396" s="2">
        <f t="shared" ca="1" si="14"/>
        <v>3</v>
      </c>
      <c r="G396" s="31">
        <v>65745</v>
      </c>
      <c r="H396" s="15">
        <v>3</v>
      </c>
      <c r="I396" s="19">
        <f t="shared" si="15"/>
        <v>65745</v>
      </c>
      <c r="J396" s="17" t="s">
        <v>89</v>
      </c>
      <c r="K396" s="15"/>
      <c r="L396" s="15"/>
    </row>
    <row r="397" spans="1:12" x14ac:dyDescent="0.3">
      <c r="A397" s="13" t="s">
        <v>308</v>
      </c>
      <c r="B397" s="15" t="s">
        <v>86</v>
      </c>
      <c r="C397" s="13" t="s">
        <v>273</v>
      </c>
      <c r="D397" s="29">
        <v>5957937</v>
      </c>
      <c r="E397" s="30">
        <v>42640</v>
      </c>
      <c r="F397" s="2">
        <f t="shared" ca="1" si="14"/>
        <v>7</v>
      </c>
      <c r="G397" s="31">
        <v>105206</v>
      </c>
      <c r="H397" s="15">
        <v>5</v>
      </c>
      <c r="I397" s="19">
        <f t="shared" si="15"/>
        <v>105206</v>
      </c>
      <c r="J397" s="17"/>
      <c r="K397" s="15"/>
      <c r="L397" s="15"/>
    </row>
    <row r="398" spans="1:12" x14ac:dyDescent="0.3">
      <c r="A398" s="13" t="s">
        <v>381</v>
      </c>
      <c r="B398" s="15" t="s">
        <v>86</v>
      </c>
      <c r="C398" s="13" t="s">
        <v>362</v>
      </c>
      <c r="D398" s="29">
        <v>5005041</v>
      </c>
      <c r="E398" s="30">
        <v>40250</v>
      </c>
      <c r="F398" s="2">
        <f t="shared" ca="1" si="14"/>
        <v>13</v>
      </c>
      <c r="G398" s="31">
        <v>65246</v>
      </c>
      <c r="H398" s="15">
        <v>1</v>
      </c>
      <c r="I398" s="19">
        <f t="shared" si="15"/>
        <v>65246</v>
      </c>
      <c r="J398" s="17" t="s">
        <v>87</v>
      </c>
      <c r="K398" s="15"/>
      <c r="L398" s="15"/>
    </row>
    <row r="399" spans="1:12" x14ac:dyDescent="0.3">
      <c r="A399" s="13" t="s">
        <v>199</v>
      </c>
      <c r="B399" s="15" t="s">
        <v>86</v>
      </c>
      <c r="C399" s="13" t="s">
        <v>161</v>
      </c>
      <c r="D399" s="29">
        <v>7812728</v>
      </c>
      <c r="E399" s="30">
        <v>40214</v>
      </c>
      <c r="F399" s="2">
        <f t="shared" ca="1" si="14"/>
        <v>13</v>
      </c>
      <c r="G399" s="31">
        <v>77760</v>
      </c>
      <c r="H399" s="15">
        <v>3</v>
      </c>
      <c r="I399" s="19">
        <f t="shared" si="15"/>
        <v>77760</v>
      </c>
      <c r="J399" s="17"/>
      <c r="K399" s="15"/>
      <c r="L399" s="15"/>
    </row>
    <row r="400" spans="1:12" x14ac:dyDescent="0.3">
      <c r="A400" s="13" t="s">
        <v>411</v>
      </c>
      <c r="B400" s="15" t="s">
        <v>84</v>
      </c>
      <c r="C400" s="13" t="s">
        <v>362</v>
      </c>
      <c r="D400" s="29">
        <v>6477583</v>
      </c>
      <c r="E400" s="30">
        <v>42939</v>
      </c>
      <c r="F400" s="2">
        <f t="shared" ca="1" si="14"/>
        <v>6</v>
      </c>
      <c r="G400" s="31">
        <v>56727</v>
      </c>
      <c r="H400" s="15">
        <v>5</v>
      </c>
      <c r="I400" s="19">
        <f t="shared" si="15"/>
        <v>56727</v>
      </c>
      <c r="J400" s="17" t="s">
        <v>80</v>
      </c>
      <c r="K400" s="15"/>
      <c r="L400" s="15"/>
    </row>
    <row r="401" spans="1:12" x14ac:dyDescent="0.3">
      <c r="A401" s="13" t="s">
        <v>378</v>
      </c>
      <c r="B401" s="15" t="s">
        <v>86</v>
      </c>
      <c r="C401" s="13" t="s">
        <v>362</v>
      </c>
      <c r="D401" s="29">
        <v>1791141</v>
      </c>
      <c r="E401" s="30">
        <v>43169</v>
      </c>
      <c r="F401" s="2">
        <f t="shared" ca="1" si="14"/>
        <v>5</v>
      </c>
      <c r="G401" s="31">
        <v>76478</v>
      </c>
      <c r="H401" s="15">
        <v>1</v>
      </c>
      <c r="I401" s="19">
        <f t="shared" si="15"/>
        <v>76478</v>
      </c>
      <c r="J401" s="17"/>
      <c r="K401" s="15"/>
      <c r="L401" s="15"/>
    </row>
    <row r="402" spans="1:12" x14ac:dyDescent="0.3">
      <c r="A402" s="13" t="s">
        <v>206</v>
      </c>
      <c r="B402" s="15" t="s">
        <v>86</v>
      </c>
      <c r="C402" s="13" t="s">
        <v>161</v>
      </c>
      <c r="D402" s="29">
        <v>8312834</v>
      </c>
      <c r="E402" s="30">
        <v>43878</v>
      </c>
      <c r="F402" s="2">
        <f t="shared" ca="1" si="14"/>
        <v>3</v>
      </c>
      <c r="G402" s="31">
        <v>59765</v>
      </c>
      <c r="H402" s="15">
        <v>2</v>
      </c>
      <c r="I402" s="19">
        <f t="shared" si="15"/>
        <v>59765</v>
      </c>
      <c r="J402" s="17" t="s">
        <v>89</v>
      </c>
      <c r="K402" s="15"/>
      <c r="L402" s="15"/>
    </row>
    <row r="403" spans="1:12" x14ac:dyDescent="0.3">
      <c r="A403" s="13" t="s">
        <v>383</v>
      </c>
      <c r="B403" s="15" t="s">
        <v>82</v>
      </c>
      <c r="C403" s="13" t="s">
        <v>362</v>
      </c>
      <c r="D403" s="29">
        <v>5646102</v>
      </c>
      <c r="E403" s="30">
        <v>42794</v>
      </c>
      <c r="F403" s="2">
        <f t="shared" ca="1" si="14"/>
        <v>6</v>
      </c>
      <c r="G403" s="31">
        <v>99671</v>
      </c>
      <c r="H403" s="15">
        <v>2</v>
      </c>
      <c r="I403" s="19">
        <f t="shared" si="15"/>
        <v>99671</v>
      </c>
      <c r="J403" s="17" t="s">
        <v>79</v>
      </c>
      <c r="K403" s="15"/>
      <c r="L403" s="15"/>
    </row>
    <row r="404" spans="1:12" x14ac:dyDescent="0.3">
      <c r="A404" s="13" t="s">
        <v>499</v>
      </c>
      <c r="B404" s="15" t="s">
        <v>86</v>
      </c>
      <c r="C404" s="13" t="s">
        <v>476</v>
      </c>
      <c r="D404" s="29">
        <v>6768265</v>
      </c>
      <c r="E404" s="30">
        <v>39907</v>
      </c>
      <c r="F404" s="2">
        <f t="shared" ca="1" si="14"/>
        <v>14</v>
      </c>
      <c r="G404" s="31">
        <v>83498</v>
      </c>
      <c r="H404" s="15">
        <v>2</v>
      </c>
      <c r="I404" s="19">
        <f t="shared" si="15"/>
        <v>83498</v>
      </c>
      <c r="J404" s="17" t="s">
        <v>87</v>
      </c>
      <c r="K404" s="15"/>
      <c r="L404" s="15"/>
    </row>
    <row r="405" spans="1:12" x14ac:dyDescent="0.3">
      <c r="A405" s="13" t="s">
        <v>132</v>
      </c>
      <c r="B405" s="15" t="s">
        <v>86</v>
      </c>
      <c r="C405" s="13" t="s">
        <v>129</v>
      </c>
      <c r="D405" s="29">
        <v>4628458</v>
      </c>
      <c r="E405" s="30">
        <v>43813</v>
      </c>
      <c r="F405" s="2">
        <f t="shared" ca="1" si="14"/>
        <v>3</v>
      </c>
      <c r="G405" s="31">
        <v>61871</v>
      </c>
      <c r="H405" s="15">
        <v>4</v>
      </c>
      <c r="I405" s="19">
        <f t="shared" si="15"/>
        <v>61871</v>
      </c>
      <c r="J405" s="17"/>
      <c r="K405" s="15"/>
      <c r="L405" s="15"/>
    </row>
    <row r="406" spans="1:12" x14ac:dyDescent="0.3">
      <c r="A406" s="13" t="s">
        <v>310</v>
      </c>
      <c r="B406" s="15" t="s">
        <v>86</v>
      </c>
      <c r="C406" s="13" t="s">
        <v>0</v>
      </c>
      <c r="D406" s="29">
        <v>9047493</v>
      </c>
      <c r="E406" s="30">
        <v>43949</v>
      </c>
      <c r="F406" s="2">
        <f t="shared" ca="1" si="14"/>
        <v>3</v>
      </c>
      <c r="G406" s="31">
        <v>101385</v>
      </c>
      <c r="H406" s="15">
        <v>4</v>
      </c>
      <c r="I406" s="19">
        <f t="shared" si="15"/>
        <v>101385</v>
      </c>
      <c r="J406" s="17"/>
      <c r="K406" s="15"/>
      <c r="L406" s="15"/>
    </row>
    <row r="407" spans="1:12" x14ac:dyDescent="0.3">
      <c r="A407" s="13" t="s">
        <v>117</v>
      </c>
      <c r="B407" s="15" t="s">
        <v>86</v>
      </c>
      <c r="C407" s="13" t="s">
        <v>110</v>
      </c>
      <c r="D407" s="29">
        <v>5198351</v>
      </c>
      <c r="E407" s="30">
        <v>39934</v>
      </c>
      <c r="F407" s="2">
        <f t="shared" ca="1" si="14"/>
        <v>14</v>
      </c>
      <c r="G407" s="31">
        <v>57922</v>
      </c>
      <c r="H407" s="15">
        <v>1</v>
      </c>
      <c r="I407" s="19">
        <f t="shared" si="15"/>
        <v>57922</v>
      </c>
      <c r="J407" s="17" t="s">
        <v>87</v>
      </c>
      <c r="K407" s="15"/>
      <c r="L407" s="15"/>
    </row>
    <row r="408" spans="1:12" x14ac:dyDescent="0.3">
      <c r="A408" s="13" t="s">
        <v>301</v>
      </c>
      <c r="B408" s="15" t="s">
        <v>84</v>
      </c>
      <c r="C408" s="13" t="s">
        <v>273</v>
      </c>
      <c r="D408" s="29">
        <v>9223687</v>
      </c>
      <c r="E408" s="30">
        <v>42546</v>
      </c>
      <c r="F408" s="2">
        <f t="shared" ca="1" si="14"/>
        <v>7</v>
      </c>
      <c r="G408" s="31">
        <v>86198</v>
      </c>
      <c r="H408" s="15">
        <v>2</v>
      </c>
      <c r="I408" s="19">
        <f t="shared" si="15"/>
        <v>86198</v>
      </c>
      <c r="J408" s="17"/>
      <c r="K408" s="15"/>
      <c r="L408" s="15"/>
    </row>
    <row r="409" spans="1:12" x14ac:dyDescent="0.3">
      <c r="A409" s="13" t="s">
        <v>329</v>
      </c>
      <c r="B409" s="15" t="s">
        <v>86</v>
      </c>
      <c r="C409" s="13" t="s">
        <v>320</v>
      </c>
      <c r="D409" s="29">
        <v>8734524</v>
      </c>
      <c r="E409" s="30">
        <v>42801</v>
      </c>
      <c r="F409" s="2">
        <f t="shared" ca="1" si="14"/>
        <v>6</v>
      </c>
      <c r="G409" s="31">
        <v>98591</v>
      </c>
      <c r="H409" s="15">
        <v>5</v>
      </c>
      <c r="I409" s="19">
        <f t="shared" si="15"/>
        <v>98591</v>
      </c>
      <c r="J409" s="17" t="s">
        <v>89</v>
      </c>
      <c r="K409" s="15"/>
      <c r="L409" s="15"/>
    </row>
    <row r="410" spans="1:12" x14ac:dyDescent="0.3">
      <c r="A410" s="13" t="s">
        <v>241</v>
      </c>
      <c r="B410" s="15" t="s">
        <v>86</v>
      </c>
      <c r="C410" s="13" t="s">
        <v>161</v>
      </c>
      <c r="D410" s="29">
        <v>4238223</v>
      </c>
      <c r="E410" s="30">
        <v>42559</v>
      </c>
      <c r="F410" s="2">
        <f t="shared" ca="1" si="14"/>
        <v>7</v>
      </c>
      <c r="G410" s="31">
        <v>81135</v>
      </c>
      <c r="H410" s="15">
        <v>1</v>
      </c>
      <c r="I410" s="19">
        <f t="shared" si="15"/>
        <v>81135</v>
      </c>
      <c r="J410" s="17" t="s">
        <v>79</v>
      </c>
      <c r="K410" s="15"/>
      <c r="L410" s="15"/>
    </row>
    <row r="411" spans="1:12" x14ac:dyDescent="0.3">
      <c r="A411" s="13" t="s">
        <v>165</v>
      </c>
      <c r="B411" s="15" t="s">
        <v>86</v>
      </c>
      <c r="C411" s="13" t="s">
        <v>161</v>
      </c>
      <c r="D411" s="29">
        <v>7595826</v>
      </c>
      <c r="E411" s="30">
        <v>42683</v>
      </c>
      <c r="F411" s="2">
        <f t="shared" ca="1" si="14"/>
        <v>7</v>
      </c>
      <c r="G411" s="31">
        <v>61425</v>
      </c>
      <c r="H411" s="15">
        <v>3</v>
      </c>
      <c r="I411" s="19">
        <f t="shared" si="15"/>
        <v>61425</v>
      </c>
      <c r="J411" s="17" t="s">
        <v>89</v>
      </c>
      <c r="K411" s="15"/>
      <c r="L411" s="15"/>
    </row>
    <row r="412" spans="1:12" x14ac:dyDescent="0.3">
      <c r="A412" s="13" t="s">
        <v>195</v>
      </c>
      <c r="B412" s="15" t="s">
        <v>86</v>
      </c>
      <c r="C412" s="13" t="s">
        <v>161</v>
      </c>
      <c r="D412" s="29">
        <v>3387842</v>
      </c>
      <c r="E412" s="30">
        <v>43846</v>
      </c>
      <c r="F412" s="2">
        <f t="shared" ca="1" si="14"/>
        <v>3</v>
      </c>
      <c r="G412" s="31">
        <v>116451</v>
      </c>
      <c r="H412" s="15">
        <v>3</v>
      </c>
      <c r="I412" s="19">
        <f t="shared" si="15"/>
        <v>116451</v>
      </c>
      <c r="J412" s="17" t="s">
        <v>89</v>
      </c>
      <c r="K412" s="15"/>
      <c r="L412" s="15"/>
    </row>
    <row r="413" spans="1:12" x14ac:dyDescent="0.3">
      <c r="A413" s="13" t="s">
        <v>244</v>
      </c>
      <c r="B413" s="15" t="s">
        <v>86</v>
      </c>
      <c r="C413" s="13" t="s">
        <v>161</v>
      </c>
      <c r="D413" s="29">
        <v>2902657</v>
      </c>
      <c r="E413" s="30">
        <v>41086</v>
      </c>
      <c r="F413" s="2">
        <f t="shared" ca="1" si="14"/>
        <v>11</v>
      </c>
      <c r="G413" s="31">
        <v>93258</v>
      </c>
      <c r="H413" s="15">
        <v>3</v>
      </c>
      <c r="I413" s="19">
        <f t="shared" si="15"/>
        <v>93258</v>
      </c>
      <c r="J413" s="17" t="s">
        <v>89</v>
      </c>
      <c r="K413" s="15"/>
      <c r="L413" s="15"/>
    </row>
    <row r="414" spans="1:12" x14ac:dyDescent="0.3">
      <c r="A414" s="13" t="s">
        <v>511</v>
      </c>
      <c r="B414" s="15" t="s">
        <v>76</v>
      </c>
      <c r="C414" s="13" t="s">
        <v>476</v>
      </c>
      <c r="D414" s="29">
        <v>6515285</v>
      </c>
      <c r="E414" s="30">
        <v>44702</v>
      </c>
      <c r="F414" s="2">
        <f t="shared" ca="1" si="14"/>
        <v>1</v>
      </c>
      <c r="G414" s="31">
        <v>94905</v>
      </c>
      <c r="H414" s="15">
        <v>3</v>
      </c>
      <c r="I414" s="19">
        <f t="shared" si="15"/>
        <v>94905</v>
      </c>
      <c r="J414" s="17"/>
      <c r="K414" s="15"/>
      <c r="L414" s="15"/>
    </row>
    <row r="415" spans="1:12" x14ac:dyDescent="0.3">
      <c r="A415" s="13" t="s">
        <v>421</v>
      </c>
      <c r="B415" s="15" t="s">
        <v>86</v>
      </c>
      <c r="C415" s="13" t="s">
        <v>362</v>
      </c>
      <c r="D415" s="29">
        <v>1441278</v>
      </c>
      <c r="E415" s="30">
        <v>44831</v>
      </c>
      <c r="F415" s="2">
        <f t="shared" ca="1" si="14"/>
        <v>1</v>
      </c>
      <c r="G415" s="31">
        <v>60372</v>
      </c>
      <c r="H415" s="15">
        <v>2</v>
      </c>
      <c r="I415" s="19">
        <f t="shared" si="15"/>
        <v>60372</v>
      </c>
      <c r="J415" s="17"/>
      <c r="K415" s="15"/>
      <c r="L415" s="15"/>
    </row>
    <row r="416" spans="1:12" x14ac:dyDescent="0.3">
      <c r="A416" s="13" t="s">
        <v>442</v>
      </c>
      <c r="B416" s="15" t="s">
        <v>84</v>
      </c>
      <c r="C416" s="13" t="s">
        <v>425</v>
      </c>
      <c r="D416" s="29">
        <v>4272657</v>
      </c>
      <c r="E416" s="30">
        <v>39822</v>
      </c>
      <c r="F416" s="2">
        <f t="shared" ca="1" si="14"/>
        <v>14</v>
      </c>
      <c r="G416" s="31">
        <v>78854</v>
      </c>
      <c r="H416" s="15">
        <v>5</v>
      </c>
      <c r="I416" s="19">
        <f t="shared" si="15"/>
        <v>78854</v>
      </c>
      <c r="J416" s="17" t="s">
        <v>79</v>
      </c>
      <c r="K416" s="15"/>
      <c r="L416" s="15"/>
    </row>
    <row r="417" spans="1:12" x14ac:dyDescent="0.3">
      <c r="A417" s="13" t="s">
        <v>380</v>
      </c>
      <c r="B417" s="15" t="s">
        <v>86</v>
      </c>
      <c r="C417" s="13" t="s">
        <v>362</v>
      </c>
      <c r="D417" s="29">
        <v>9706242</v>
      </c>
      <c r="E417" s="30">
        <v>39874</v>
      </c>
      <c r="F417" s="2">
        <f t="shared" ca="1" si="14"/>
        <v>14</v>
      </c>
      <c r="G417" s="31">
        <v>78287</v>
      </c>
      <c r="H417" s="15">
        <v>5</v>
      </c>
      <c r="I417" s="19">
        <f t="shared" si="15"/>
        <v>78287</v>
      </c>
      <c r="J417" s="17"/>
      <c r="K417" s="15"/>
      <c r="L417" s="15"/>
    </row>
    <row r="418" spans="1:12" x14ac:dyDescent="0.3">
      <c r="A418" s="13" t="s">
        <v>482</v>
      </c>
      <c r="B418" s="15" t="s">
        <v>84</v>
      </c>
      <c r="C418" s="13" t="s">
        <v>476</v>
      </c>
      <c r="D418" s="29">
        <v>1756065</v>
      </c>
      <c r="E418" s="30">
        <v>44145</v>
      </c>
      <c r="F418" s="2">
        <f t="shared" ca="1" si="14"/>
        <v>3</v>
      </c>
      <c r="G418" s="31">
        <v>62627</v>
      </c>
      <c r="H418" s="15">
        <v>5</v>
      </c>
      <c r="I418" s="19">
        <f t="shared" si="15"/>
        <v>62627</v>
      </c>
      <c r="J418" s="17" t="s">
        <v>79</v>
      </c>
      <c r="K418" s="15"/>
      <c r="L418" s="15"/>
    </row>
    <row r="419" spans="1:12" x14ac:dyDescent="0.3">
      <c r="A419" s="13" t="s">
        <v>292</v>
      </c>
      <c r="B419" s="15" t="s">
        <v>76</v>
      </c>
      <c r="C419" s="13" t="s">
        <v>273</v>
      </c>
      <c r="D419" s="29">
        <v>4963888</v>
      </c>
      <c r="E419" s="30">
        <v>43910</v>
      </c>
      <c r="F419" s="2">
        <f t="shared" ca="1" si="14"/>
        <v>3</v>
      </c>
      <c r="G419" s="31">
        <v>95148</v>
      </c>
      <c r="H419" s="15">
        <v>4</v>
      </c>
      <c r="I419" s="19">
        <f t="shared" si="15"/>
        <v>95148</v>
      </c>
      <c r="J419" s="17" t="s">
        <v>83</v>
      </c>
      <c r="K419" s="15"/>
      <c r="L419" s="15"/>
    </row>
    <row r="420" spans="1:12" x14ac:dyDescent="0.3">
      <c r="A420" s="13" t="s">
        <v>24</v>
      </c>
      <c r="B420" s="15" t="s">
        <v>86</v>
      </c>
      <c r="C420" s="13" t="s">
        <v>85</v>
      </c>
      <c r="D420" s="29">
        <v>5848524</v>
      </c>
      <c r="E420" s="30">
        <v>42766</v>
      </c>
      <c r="F420" s="2">
        <f t="shared" ca="1" si="14"/>
        <v>6</v>
      </c>
      <c r="G420" s="31">
        <v>89883</v>
      </c>
      <c r="H420" s="15">
        <v>5</v>
      </c>
      <c r="I420" s="19">
        <f t="shared" si="15"/>
        <v>89883</v>
      </c>
      <c r="J420" s="17"/>
      <c r="K420" s="15"/>
      <c r="L420" s="15"/>
    </row>
    <row r="421" spans="1:12" x14ac:dyDescent="0.3">
      <c r="A421" s="13" t="s">
        <v>236</v>
      </c>
      <c r="B421" s="15" t="s">
        <v>86</v>
      </c>
      <c r="C421" s="13" t="s">
        <v>161</v>
      </c>
      <c r="D421" s="29">
        <v>8984669</v>
      </c>
      <c r="E421" s="30">
        <v>39586</v>
      </c>
      <c r="F421" s="2">
        <f t="shared" ca="1" si="14"/>
        <v>15</v>
      </c>
      <c r="G421" s="31">
        <v>101412</v>
      </c>
      <c r="H421" s="15">
        <v>5</v>
      </c>
      <c r="I421" s="19">
        <f t="shared" si="15"/>
        <v>101412</v>
      </c>
      <c r="J421" s="17" t="s">
        <v>79</v>
      </c>
      <c r="K421" s="15"/>
      <c r="L421" s="15"/>
    </row>
    <row r="422" spans="1:12" x14ac:dyDescent="0.3">
      <c r="A422" s="13" t="s">
        <v>412</v>
      </c>
      <c r="B422" s="15" t="s">
        <v>88</v>
      </c>
      <c r="C422" s="13" t="s">
        <v>362</v>
      </c>
      <c r="D422" s="29">
        <v>2312495</v>
      </c>
      <c r="E422" s="30">
        <v>43305</v>
      </c>
      <c r="F422" s="2">
        <f t="shared" ca="1" si="14"/>
        <v>5</v>
      </c>
      <c r="G422" s="31">
        <v>61513</v>
      </c>
      <c r="H422" s="15">
        <v>1</v>
      </c>
      <c r="I422" s="19">
        <f t="shared" si="15"/>
        <v>61513</v>
      </c>
      <c r="J422" s="17" t="s">
        <v>79</v>
      </c>
      <c r="K422" s="15"/>
      <c r="L422" s="15"/>
    </row>
    <row r="423" spans="1:12" x14ac:dyDescent="0.3">
      <c r="A423" s="13" t="s">
        <v>280</v>
      </c>
      <c r="B423" s="15" t="s">
        <v>82</v>
      </c>
      <c r="C423" s="13" t="s">
        <v>273</v>
      </c>
      <c r="D423" s="29">
        <v>6503900</v>
      </c>
      <c r="E423" s="30">
        <v>42382</v>
      </c>
      <c r="F423" s="2">
        <f t="shared" ca="1" si="14"/>
        <v>7</v>
      </c>
      <c r="G423" s="31">
        <v>72725</v>
      </c>
      <c r="H423" s="15">
        <v>2</v>
      </c>
      <c r="I423" s="19">
        <f t="shared" si="15"/>
        <v>72725</v>
      </c>
      <c r="J423" s="17"/>
      <c r="K423" s="15"/>
      <c r="L423" s="15"/>
    </row>
    <row r="424" spans="1:12" x14ac:dyDescent="0.3">
      <c r="A424" s="13" t="s">
        <v>316</v>
      </c>
      <c r="B424" s="15" t="s">
        <v>76</v>
      </c>
      <c r="C424" s="13" t="s">
        <v>124</v>
      </c>
      <c r="D424" s="29">
        <v>2199168</v>
      </c>
      <c r="E424" s="30">
        <v>43099</v>
      </c>
      <c r="F424" s="2">
        <f t="shared" ca="1" si="14"/>
        <v>5</v>
      </c>
      <c r="G424" s="31">
        <v>96795</v>
      </c>
      <c r="H424" s="15">
        <v>2</v>
      </c>
      <c r="I424" s="19">
        <f t="shared" si="15"/>
        <v>96795</v>
      </c>
      <c r="J424" s="17"/>
      <c r="K424" s="15"/>
      <c r="L424" s="15"/>
    </row>
    <row r="425" spans="1:12" x14ac:dyDescent="0.3">
      <c r="A425" s="13" t="s">
        <v>438</v>
      </c>
      <c r="B425" s="15" t="s">
        <v>81</v>
      </c>
      <c r="C425" s="13" t="s">
        <v>425</v>
      </c>
      <c r="D425" s="29">
        <v>4529732</v>
      </c>
      <c r="E425" s="30">
        <v>41604</v>
      </c>
      <c r="F425" s="2">
        <f t="shared" ca="1" si="14"/>
        <v>10</v>
      </c>
      <c r="G425" s="31">
        <v>87197</v>
      </c>
      <c r="H425" s="15">
        <v>1</v>
      </c>
      <c r="I425" s="19">
        <f t="shared" si="15"/>
        <v>87197</v>
      </c>
      <c r="J425" s="17"/>
      <c r="K425" s="15"/>
      <c r="L425" s="15"/>
    </row>
    <row r="426" spans="1:12" x14ac:dyDescent="0.3">
      <c r="A426" s="13" t="s">
        <v>498</v>
      </c>
      <c r="B426" s="15" t="s">
        <v>88</v>
      </c>
      <c r="C426" s="13" t="s">
        <v>476</v>
      </c>
      <c r="D426" s="29">
        <v>6844465</v>
      </c>
      <c r="E426" s="30">
        <v>42825</v>
      </c>
      <c r="F426" s="2">
        <f t="shared" ca="1" si="14"/>
        <v>6</v>
      </c>
      <c r="G426" s="31">
        <v>106097</v>
      </c>
      <c r="H426" s="15">
        <v>1</v>
      </c>
      <c r="I426" s="19">
        <f t="shared" si="15"/>
        <v>106097</v>
      </c>
      <c r="J426" s="17"/>
      <c r="K426" s="15"/>
      <c r="L426" s="15"/>
    </row>
    <row r="427" spans="1:12" x14ac:dyDescent="0.3">
      <c r="A427" s="13" t="s">
        <v>189</v>
      </c>
      <c r="B427" s="15" t="s">
        <v>86</v>
      </c>
      <c r="C427" s="13" t="s">
        <v>161</v>
      </c>
      <c r="D427" s="29">
        <v>6841254</v>
      </c>
      <c r="E427" s="30">
        <v>40908</v>
      </c>
      <c r="F427" s="2">
        <f t="shared" ca="1" si="14"/>
        <v>11</v>
      </c>
      <c r="G427" s="31">
        <v>84713</v>
      </c>
      <c r="H427" s="15">
        <v>3</v>
      </c>
      <c r="I427" s="19">
        <f t="shared" si="15"/>
        <v>84713</v>
      </c>
      <c r="J427" s="17" t="s">
        <v>89</v>
      </c>
      <c r="K427" s="15"/>
      <c r="L427" s="15"/>
    </row>
    <row r="428" spans="1:12" x14ac:dyDescent="0.3">
      <c r="A428" s="13" t="s">
        <v>99</v>
      </c>
      <c r="B428" s="15" t="s">
        <v>84</v>
      </c>
      <c r="C428" s="13" t="s">
        <v>97</v>
      </c>
      <c r="D428" s="29">
        <v>8048825</v>
      </c>
      <c r="E428" s="30">
        <v>43830</v>
      </c>
      <c r="F428" s="2">
        <f t="shared" ca="1" si="14"/>
        <v>3</v>
      </c>
      <c r="G428" s="31">
        <v>80123</v>
      </c>
      <c r="H428" s="15">
        <v>5</v>
      </c>
      <c r="I428" s="19">
        <f t="shared" si="15"/>
        <v>80123</v>
      </c>
      <c r="J428" s="17"/>
      <c r="K428" s="15"/>
      <c r="L428" s="15"/>
    </row>
    <row r="429" spans="1:12" x14ac:dyDescent="0.3">
      <c r="A429" s="13" t="s">
        <v>51</v>
      </c>
      <c r="B429" s="15" t="s">
        <v>84</v>
      </c>
      <c r="C429" s="13" t="s">
        <v>91</v>
      </c>
      <c r="D429" s="29">
        <v>1315078</v>
      </c>
      <c r="E429" s="30">
        <v>43945</v>
      </c>
      <c r="F429" s="2">
        <f t="shared" ca="1" si="14"/>
        <v>3</v>
      </c>
      <c r="G429" s="31">
        <v>120569</v>
      </c>
      <c r="H429" s="15">
        <v>5</v>
      </c>
      <c r="I429" s="19">
        <f t="shared" si="15"/>
        <v>120569</v>
      </c>
      <c r="J429" s="17"/>
      <c r="K429" s="15"/>
      <c r="L429" s="15"/>
    </row>
    <row r="430" spans="1:12" x14ac:dyDescent="0.3">
      <c r="A430" s="13" t="s">
        <v>433</v>
      </c>
      <c r="B430" s="15" t="s">
        <v>76</v>
      </c>
      <c r="C430" s="13" t="s">
        <v>425</v>
      </c>
      <c r="D430" s="29">
        <v>3706534</v>
      </c>
      <c r="E430" s="30">
        <v>42700</v>
      </c>
      <c r="F430" s="2">
        <f t="shared" ca="1" si="14"/>
        <v>7</v>
      </c>
      <c r="G430" s="31">
        <v>73265</v>
      </c>
      <c r="H430" s="15">
        <v>3</v>
      </c>
      <c r="I430" s="19">
        <f t="shared" si="15"/>
        <v>73265</v>
      </c>
      <c r="J430" s="17" t="s">
        <v>79</v>
      </c>
      <c r="K430" s="15"/>
      <c r="L430" s="15"/>
    </row>
    <row r="431" spans="1:12" x14ac:dyDescent="0.3">
      <c r="A431" s="13" t="s">
        <v>217</v>
      </c>
      <c r="B431" s="15" t="s">
        <v>84</v>
      </c>
      <c r="C431" s="13" t="s">
        <v>161</v>
      </c>
      <c r="D431" s="29">
        <v>4921641</v>
      </c>
      <c r="E431" s="30">
        <v>39895</v>
      </c>
      <c r="F431" s="2">
        <f t="shared" ca="1" si="14"/>
        <v>14</v>
      </c>
      <c r="G431" s="31">
        <v>92813</v>
      </c>
      <c r="H431" s="15">
        <v>1</v>
      </c>
      <c r="I431" s="19">
        <f t="shared" si="15"/>
        <v>92813</v>
      </c>
      <c r="J431" s="17" t="s">
        <v>89</v>
      </c>
      <c r="K431" s="15"/>
      <c r="L431" s="15"/>
    </row>
    <row r="432" spans="1:12" x14ac:dyDescent="0.3">
      <c r="A432" s="13" t="s">
        <v>226</v>
      </c>
      <c r="B432" s="15" t="s">
        <v>84</v>
      </c>
      <c r="C432" s="13" t="s">
        <v>161</v>
      </c>
      <c r="D432" s="29">
        <v>6597830</v>
      </c>
      <c r="E432" s="30">
        <v>42841</v>
      </c>
      <c r="F432" s="2">
        <f t="shared" ca="1" si="14"/>
        <v>6</v>
      </c>
      <c r="G432" s="31">
        <v>85145</v>
      </c>
      <c r="H432" s="15">
        <v>1</v>
      </c>
      <c r="I432" s="19">
        <f t="shared" si="15"/>
        <v>85145</v>
      </c>
      <c r="J432" s="17" t="s">
        <v>80</v>
      </c>
      <c r="K432" s="15"/>
      <c r="L432" s="15"/>
    </row>
    <row r="433" spans="1:12" x14ac:dyDescent="0.3">
      <c r="A433" s="13" t="s">
        <v>322</v>
      </c>
      <c r="B433" s="15" t="s">
        <v>84</v>
      </c>
      <c r="C433" s="13" t="s">
        <v>320</v>
      </c>
      <c r="D433" s="29">
        <v>8861229</v>
      </c>
      <c r="E433" s="30">
        <v>44524</v>
      </c>
      <c r="F433" s="2">
        <f t="shared" ca="1" si="14"/>
        <v>2</v>
      </c>
      <c r="G433" s="31">
        <v>107690</v>
      </c>
      <c r="H433" s="15">
        <v>4</v>
      </c>
      <c r="I433" s="19">
        <f t="shared" si="15"/>
        <v>107690</v>
      </c>
      <c r="J433" s="17" t="s">
        <v>79</v>
      </c>
      <c r="K433" s="15"/>
      <c r="L433" s="15"/>
    </row>
    <row r="434" spans="1:12" x14ac:dyDescent="0.3">
      <c r="A434" s="13" t="s">
        <v>529</v>
      </c>
      <c r="B434" s="15" t="s">
        <v>84</v>
      </c>
      <c r="C434" s="13" t="s">
        <v>476</v>
      </c>
      <c r="D434" s="29">
        <v>4466637</v>
      </c>
      <c r="E434" s="30">
        <v>43012</v>
      </c>
      <c r="F434" s="2">
        <f t="shared" ca="1" si="14"/>
        <v>6</v>
      </c>
      <c r="G434" s="31">
        <v>87453</v>
      </c>
      <c r="H434" s="15">
        <v>5</v>
      </c>
      <c r="I434" s="19">
        <f t="shared" si="15"/>
        <v>87453</v>
      </c>
      <c r="J434" s="17" t="s">
        <v>83</v>
      </c>
      <c r="K434" s="15"/>
      <c r="L434" s="15"/>
    </row>
    <row r="435" spans="1:12" x14ac:dyDescent="0.3">
      <c r="A435" s="13" t="s">
        <v>167</v>
      </c>
      <c r="B435" s="15" t="s">
        <v>81</v>
      </c>
      <c r="C435" s="13" t="s">
        <v>161</v>
      </c>
      <c r="D435" s="29">
        <v>2507144</v>
      </c>
      <c r="E435" s="30">
        <v>39378</v>
      </c>
      <c r="F435" s="2">
        <f t="shared" ca="1" si="14"/>
        <v>16</v>
      </c>
      <c r="G435" s="31">
        <v>106070</v>
      </c>
      <c r="H435" s="15">
        <v>1</v>
      </c>
      <c r="I435" s="19">
        <f t="shared" si="15"/>
        <v>106070</v>
      </c>
      <c r="J435" s="17" t="s">
        <v>79</v>
      </c>
      <c r="K435" s="15"/>
      <c r="L435" s="15"/>
    </row>
    <row r="436" spans="1:12" x14ac:dyDescent="0.3">
      <c r="A436" s="13" t="s">
        <v>344</v>
      </c>
      <c r="B436" s="15" t="s">
        <v>84</v>
      </c>
      <c r="C436" s="13" t="s">
        <v>320</v>
      </c>
      <c r="D436" s="29">
        <v>3284651</v>
      </c>
      <c r="E436" s="30">
        <v>44810</v>
      </c>
      <c r="F436" s="2">
        <f t="shared" ca="1" si="14"/>
        <v>1</v>
      </c>
      <c r="G436" s="31">
        <v>91814</v>
      </c>
      <c r="H436" s="15">
        <v>1</v>
      </c>
      <c r="I436" s="19">
        <f t="shared" si="15"/>
        <v>91814</v>
      </c>
      <c r="J436" s="17" t="s">
        <v>80</v>
      </c>
      <c r="K436" s="15"/>
      <c r="L436" s="15"/>
    </row>
    <row r="437" spans="1:12" x14ac:dyDescent="0.3">
      <c r="A437" s="13" t="s">
        <v>519</v>
      </c>
      <c r="B437" s="15" t="s">
        <v>81</v>
      </c>
      <c r="C437" s="13" t="s">
        <v>476</v>
      </c>
      <c r="D437" s="29">
        <v>3842339</v>
      </c>
      <c r="E437" s="30">
        <v>39657</v>
      </c>
      <c r="F437" s="2">
        <f t="shared" ca="1" si="14"/>
        <v>15</v>
      </c>
      <c r="G437" s="31">
        <v>65354</v>
      </c>
      <c r="H437" s="15">
        <v>5</v>
      </c>
      <c r="I437" s="19">
        <f t="shared" si="15"/>
        <v>65354</v>
      </c>
      <c r="J437" s="17" t="s">
        <v>89</v>
      </c>
      <c r="K437" s="15"/>
      <c r="L437" s="15"/>
    </row>
    <row r="438" spans="1:12" x14ac:dyDescent="0.3">
      <c r="A438" s="13" t="s">
        <v>142</v>
      </c>
      <c r="B438" s="15" t="s">
        <v>81</v>
      </c>
      <c r="C438" s="13" t="s">
        <v>129</v>
      </c>
      <c r="D438" s="29">
        <v>4651988</v>
      </c>
      <c r="E438" s="30">
        <v>43631</v>
      </c>
      <c r="F438" s="2">
        <f t="shared" ca="1" si="14"/>
        <v>4</v>
      </c>
      <c r="G438" s="31">
        <v>76842</v>
      </c>
      <c r="H438" s="15">
        <v>4</v>
      </c>
      <c r="I438" s="19">
        <f t="shared" si="15"/>
        <v>76842</v>
      </c>
      <c r="J438" s="17"/>
      <c r="K438" s="15"/>
      <c r="L438" s="15"/>
    </row>
    <row r="439" spans="1:12" x14ac:dyDescent="0.3">
      <c r="A439" s="13" t="s">
        <v>151</v>
      </c>
      <c r="B439" s="15" t="s">
        <v>86</v>
      </c>
      <c r="C439" s="13" t="s">
        <v>152</v>
      </c>
      <c r="D439" s="29">
        <v>5648594</v>
      </c>
      <c r="E439" s="30">
        <v>43092</v>
      </c>
      <c r="F439" s="2">
        <f t="shared" ca="1" si="14"/>
        <v>5</v>
      </c>
      <c r="G439" s="31">
        <v>121203</v>
      </c>
      <c r="H439" s="15">
        <v>4</v>
      </c>
      <c r="I439" s="19">
        <f t="shared" si="15"/>
        <v>121203</v>
      </c>
      <c r="J439" s="17" t="s">
        <v>83</v>
      </c>
      <c r="K439" s="15"/>
      <c r="L439" s="15"/>
    </row>
    <row r="440" spans="1:12" x14ac:dyDescent="0.3">
      <c r="A440" s="13" t="s">
        <v>272</v>
      </c>
      <c r="B440" s="15" t="s">
        <v>88</v>
      </c>
      <c r="C440" s="13" t="s">
        <v>273</v>
      </c>
      <c r="D440" s="29">
        <v>5531263</v>
      </c>
      <c r="E440" s="30">
        <v>44129</v>
      </c>
      <c r="F440" s="2">
        <f t="shared" ca="1" si="14"/>
        <v>3</v>
      </c>
      <c r="G440" s="31">
        <v>84699</v>
      </c>
      <c r="H440" s="15">
        <v>4</v>
      </c>
      <c r="I440" s="19">
        <f t="shared" si="15"/>
        <v>84699</v>
      </c>
      <c r="J440" s="17" t="s">
        <v>79</v>
      </c>
      <c r="K440" s="15"/>
      <c r="L440" s="15"/>
    </row>
    <row r="441" spans="1:12" x14ac:dyDescent="0.3">
      <c r="A441" s="13" t="s">
        <v>248</v>
      </c>
      <c r="B441" s="15" t="s">
        <v>84</v>
      </c>
      <c r="C441" s="13" t="s">
        <v>161</v>
      </c>
      <c r="D441" s="29">
        <v>8465906</v>
      </c>
      <c r="E441" s="30">
        <v>44026</v>
      </c>
      <c r="F441" s="2">
        <f t="shared" ca="1" si="14"/>
        <v>3</v>
      </c>
      <c r="G441" s="31">
        <v>119934</v>
      </c>
      <c r="H441" s="15">
        <v>5</v>
      </c>
      <c r="I441" s="19">
        <f t="shared" si="15"/>
        <v>119934</v>
      </c>
      <c r="J441" s="17"/>
      <c r="K441" s="15"/>
      <c r="L441" s="15"/>
    </row>
    <row r="442" spans="1:12" x14ac:dyDescent="0.3">
      <c r="A442" s="13" t="s">
        <v>444</v>
      </c>
      <c r="B442" s="15" t="s">
        <v>76</v>
      </c>
      <c r="C442" s="13" t="s">
        <v>425</v>
      </c>
      <c r="D442" s="29">
        <v>2533463</v>
      </c>
      <c r="E442" s="30">
        <v>42730</v>
      </c>
      <c r="F442" s="2">
        <f t="shared" ca="1" si="14"/>
        <v>6</v>
      </c>
      <c r="G442" s="31">
        <v>58860</v>
      </c>
      <c r="H442" s="15">
        <v>5</v>
      </c>
      <c r="I442" s="19">
        <f t="shared" si="15"/>
        <v>58860</v>
      </c>
      <c r="J442" s="17" t="s">
        <v>89</v>
      </c>
      <c r="K442" s="15"/>
      <c r="L442" s="15"/>
    </row>
    <row r="443" spans="1:12" x14ac:dyDescent="0.3">
      <c r="A443" s="13" t="s">
        <v>343</v>
      </c>
      <c r="B443" s="15" t="s">
        <v>81</v>
      </c>
      <c r="C443" s="13" t="s">
        <v>320</v>
      </c>
      <c r="D443" s="29">
        <v>3223108</v>
      </c>
      <c r="E443" s="30">
        <v>44045</v>
      </c>
      <c r="F443" s="2">
        <f t="shared" ca="1" si="14"/>
        <v>3</v>
      </c>
      <c r="G443" s="31">
        <v>53244</v>
      </c>
      <c r="H443" s="15">
        <v>4</v>
      </c>
      <c r="I443" s="19">
        <f t="shared" si="15"/>
        <v>53244</v>
      </c>
      <c r="J443" s="17"/>
      <c r="K443" s="15"/>
      <c r="L443" s="15"/>
    </row>
    <row r="444" spans="1:12" x14ac:dyDescent="0.3">
      <c r="A444" s="13" t="s">
        <v>289</v>
      </c>
      <c r="B444" s="15" t="s">
        <v>81</v>
      </c>
      <c r="C444" s="13" t="s">
        <v>273</v>
      </c>
      <c r="D444" s="29">
        <v>7005102</v>
      </c>
      <c r="E444" s="30">
        <v>43169</v>
      </c>
      <c r="F444" s="2">
        <f t="shared" ca="1" si="14"/>
        <v>5</v>
      </c>
      <c r="G444" s="31">
        <v>77652</v>
      </c>
      <c r="H444" s="15">
        <v>3</v>
      </c>
      <c r="I444" s="19">
        <f t="shared" si="15"/>
        <v>77652</v>
      </c>
      <c r="J444" s="17"/>
      <c r="K444" s="15"/>
      <c r="L444" s="15"/>
    </row>
    <row r="445" spans="1:12" x14ac:dyDescent="0.3">
      <c r="A445" s="13" t="s">
        <v>394</v>
      </c>
      <c r="B445" s="15" t="s">
        <v>86</v>
      </c>
      <c r="C445" s="13" t="s">
        <v>362</v>
      </c>
      <c r="D445" s="29">
        <v>4734661</v>
      </c>
      <c r="E445" s="30">
        <v>39970</v>
      </c>
      <c r="F445" s="2">
        <f t="shared" ca="1" si="14"/>
        <v>14</v>
      </c>
      <c r="G445" s="31">
        <v>88979</v>
      </c>
      <c r="H445" s="15">
        <v>5</v>
      </c>
      <c r="I445" s="19">
        <f t="shared" si="15"/>
        <v>88979</v>
      </c>
      <c r="J445" s="17" t="s">
        <v>89</v>
      </c>
      <c r="K445" s="15"/>
      <c r="L445" s="15"/>
    </row>
    <row r="446" spans="1:12" x14ac:dyDescent="0.3">
      <c r="A446" s="13" t="s">
        <v>382</v>
      </c>
      <c r="B446" s="15" t="s">
        <v>86</v>
      </c>
      <c r="C446" s="13" t="s">
        <v>362</v>
      </c>
      <c r="D446" s="29">
        <v>7466595</v>
      </c>
      <c r="E446" s="30">
        <v>40981</v>
      </c>
      <c r="F446" s="2">
        <f t="shared" ca="1" si="14"/>
        <v>11</v>
      </c>
      <c r="G446" s="31">
        <v>81095</v>
      </c>
      <c r="H446" s="15">
        <v>3</v>
      </c>
      <c r="I446" s="19">
        <f t="shared" si="15"/>
        <v>81095</v>
      </c>
      <c r="J446" s="17"/>
      <c r="K446" s="15"/>
      <c r="L446" s="15"/>
    </row>
    <row r="447" spans="1:12" x14ac:dyDescent="0.3">
      <c r="A447" s="13" t="s">
        <v>63</v>
      </c>
      <c r="B447" s="15" t="s">
        <v>86</v>
      </c>
      <c r="C447" s="13" t="s">
        <v>0</v>
      </c>
      <c r="D447" s="29">
        <v>4131688</v>
      </c>
      <c r="E447" s="30">
        <v>40475</v>
      </c>
      <c r="F447" s="2">
        <f t="shared" ca="1" si="14"/>
        <v>13</v>
      </c>
      <c r="G447" s="31">
        <v>96957</v>
      </c>
      <c r="H447" s="15">
        <v>2</v>
      </c>
      <c r="I447" s="19">
        <f t="shared" si="15"/>
        <v>96957</v>
      </c>
      <c r="J447" s="17" t="s">
        <v>79</v>
      </c>
      <c r="K447" s="15"/>
      <c r="L447" s="15"/>
    </row>
    <row r="448" spans="1:12" x14ac:dyDescent="0.3">
      <c r="A448" s="13" t="s">
        <v>455</v>
      </c>
      <c r="B448" s="15" t="s">
        <v>84</v>
      </c>
      <c r="C448" s="13" t="s">
        <v>425</v>
      </c>
      <c r="D448" s="29">
        <v>2131741</v>
      </c>
      <c r="E448" s="30">
        <v>42479</v>
      </c>
      <c r="F448" s="2">
        <f t="shared" ca="1" si="14"/>
        <v>7</v>
      </c>
      <c r="G448" s="31">
        <v>99306</v>
      </c>
      <c r="H448" s="15">
        <v>3</v>
      </c>
      <c r="I448" s="19">
        <f t="shared" si="15"/>
        <v>99306</v>
      </c>
      <c r="J448" s="17" t="s">
        <v>79</v>
      </c>
      <c r="K448" s="15"/>
      <c r="L448" s="15"/>
    </row>
    <row r="449" spans="1:12" x14ac:dyDescent="0.3">
      <c r="A449" s="13" t="s">
        <v>221</v>
      </c>
      <c r="B449" s="15" t="s">
        <v>76</v>
      </c>
      <c r="C449" s="13" t="s">
        <v>161</v>
      </c>
      <c r="D449" s="29">
        <v>6742595</v>
      </c>
      <c r="E449" s="30">
        <v>41723</v>
      </c>
      <c r="F449" s="2">
        <f t="shared" ca="1" si="14"/>
        <v>9</v>
      </c>
      <c r="G449" s="31">
        <v>63909</v>
      </c>
      <c r="H449" s="15">
        <v>2</v>
      </c>
      <c r="I449" s="19">
        <f t="shared" si="15"/>
        <v>63909</v>
      </c>
      <c r="J449" s="17" t="s">
        <v>79</v>
      </c>
      <c r="K449" s="15"/>
      <c r="L449" s="15"/>
    </row>
    <row r="450" spans="1:12" x14ac:dyDescent="0.3">
      <c r="A450" s="13" t="s">
        <v>422</v>
      </c>
      <c r="B450" s="15" t="s">
        <v>88</v>
      </c>
      <c r="C450" s="13" t="s">
        <v>362</v>
      </c>
      <c r="D450" s="29">
        <v>2324111</v>
      </c>
      <c r="E450" s="30">
        <v>43384</v>
      </c>
      <c r="F450" s="2">
        <f t="shared" ref="F450:F500" ca="1" si="16">DATEDIF(E450,TODAY(),"Y")</f>
        <v>5</v>
      </c>
      <c r="G450" s="31">
        <v>119907</v>
      </c>
      <c r="H450" s="15">
        <v>2</v>
      </c>
      <c r="I450" s="19">
        <f t="shared" ref="I450:I500" si="17">G450*L449+G450</f>
        <v>119907</v>
      </c>
      <c r="J450" s="17" t="s">
        <v>80</v>
      </c>
      <c r="K450" s="15"/>
      <c r="L450" s="15"/>
    </row>
    <row r="451" spans="1:12" x14ac:dyDescent="0.3">
      <c r="A451" s="13" t="s">
        <v>172</v>
      </c>
      <c r="B451" s="15" t="s">
        <v>84</v>
      </c>
      <c r="C451" s="13" t="s">
        <v>161</v>
      </c>
      <c r="D451" s="29">
        <v>9079142</v>
      </c>
      <c r="E451" s="30">
        <v>43049</v>
      </c>
      <c r="F451" s="2">
        <f t="shared" ca="1" si="16"/>
        <v>6</v>
      </c>
      <c r="G451" s="31">
        <v>118476</v>
      </c>
      <c r="H451" s="15">
        <v>1</v>
      </c>
      <c r="I451" s="19">
        <f t="shared" si="17"/>
        <v>118476</v>
      </c>
      <c r="J451" s="17" t="s">
        <v>79</v>
      </c>
      <c r="K451" s="15"/>
      <c r="L451" s="15"/>
    </row>
    <row r="452" spans="1:12" x14ac:dyDescent="0.3">
      <c r="A452" s="13" t="s">
        <v>102</v>
      </c>
      <c r="B452" s="15" t="s">
        <v>88</v>
      </c>
      <c r="C452" s="13" t="s">
        <v>97</v>
      </c>
      <c r="D452" s="29">
        <v>6014880</v>
      </c>
      <c r="E452" s="30">
        <v>42965</v>
      </c>
      <c r="F452" s="2">
        <f t="shared" ca="1" si="16"/>
        <v>6</v>
      </c>
      <c r="G452" s="31">
        <v>96012</v>
      </c>
      <c r="H452" s="15">
        <v>4</v>
      </c>
      <c r="I452" s="19">
        <f t="shared" si="17"/>
        <v>96012</v>
      </c>
      <c r="J452" s="17" t="s">
        <v>79</v>
      </c>
      <c r="K452" s="15"/>
      <c r="L452" s="15"/>
    </row>
    <row r="453" spans="1:12" x14ac:dyDescent="0.3">
      <c r="A453" s="13" t="s">
        <v>144</v>
      </c>
      <c r="B453" s="15" t="s">
        <v>86</v>
      </c>
      <c r="C453" s="13" t="s">
        <v>129</v>
      </c>
      <c r="D453" s="29">
        <v>6756855</v>
      </c>
      <c r="E453" s="30">
        <v>42903</v>
      </c>
      <c r="F453" s="2">
        <f t="shared" ca="1" si="16"/>
        <v>6</v>
      </c>
      <c r="G453" s="31">
        <v>98415</v>
      </c>
      <c r="H453" s="15">
        <v>3</v>
      </c>
      <c r="I453" s="19">
        <f t="shared" si="17"/>
        <v>98415</v>
      </c>
      <c r="J453" s="17" t="s">
        <v>79</v>
      </c>
      <c r="K453" s="15"/>
      <c r="L453" s="15"/>
    </row>
    <row r="454" spans="1:12" x14ac:dyDescent="0.3">
      <c r="A454" s="13" t="s">
        <v>318</v>
      </c>
      <c r="B454" s="15" t="s">
        <v>86</v>
      </c>
      <c r="C454" s="13" t="s">
        <v>124</v>
      </c>
      <c r="D454" s="29">
        <v>5881971</v>
      </c>
      <c r="E454" s="30">
        <v>42431</v>
      </c>
      <c r="F454" s="2">
        <f t="shared" ca="1" si="16"/>
        <v>7</v>
      </c>
      <c r="G454" s="31">
        <v>60507</v>
      </c>
      <c r="H454" s="15">
        <v>4</v>
      </c>
      <c r="I454" s="19">
        <f t="shared" si="17"/>
        <v>60507</v>
      </c>
      <c r="J454" s="17"/>
      <c r="K454" s="15"/>
      <c r="L454" s="15"/>
    </row>
    <row r="455" spans="1:12" x14ac:dyDescent="0.3">
      <c r="A455" s="13" t="s">
        <v>47</v>
      </c>
      <c r="B455" s="15" t="s">
        <v>82</v>
      </c>
      <c r="C455" s="13" t="s">
        <v>91</v>
      </c>
      <c r="D455" s="29">
        <v>4803977</v>
      </c>
      <c r="E455" s="30">
        <v>39517</v>
      </c>
      <c r="F455" s="2">
        <f t="shared" ca="1" si="16"/>
        <v>15</v>
      </c>
      <c r="G455" s="31">
        <v>118800</v>
      </c>
      <c r="H455" s="15">
        <v>5</v>
      </c>
      <c r="I455" s="19">
        <f t="shared" si="17"/>
        <v>118800</v>
      </c>
      <c r="J455" s="17"/>
      <c r="K455" s="15"/>
      <c r="L455" s="15"/>
    </row>
    <row r="456" spans="1:12" x14ac:dyDescent="0.3">
      <c r="A456" s="13" t="s">
        <v>458</v>
      </c>
      <c r="B456" s="15" t="s">
        <v>86</v>
      </c>
      <c r="C456" s="13" t="s">
        <v>425</v>
      </c>
      <c r="D456" s="29">
        <v>5047849</v>
      </c>
      <c r="E456" s="30">
        <v>44734</v>
      </c>
      <c r="F456" s="2">
        <f t="shared" ca="1" si="16"/>
        <v>1</v>
      </c>
      <c r="G456" s="31">
        <v>116424</v>
      </c>
      <c r="H456" s="15">
        <v>1</v>
      </c>
      <c r="I456" s="19">
        <f t="shared" si="17"/>
        <v>116424</v>
      </c>
      <c r="J456" s="17" t="s">
        <v>87</v>
      </c>
      <c r="K456" s="15"/>
      <c r="L456" s="15"/>
    </row>
    <row r="457" spans="1:12" x14ac:dyDescent="0.3">
      <c r="A457" s="13" t="s">
        <v>398</v>
      </c>
      <c r="B457" s="15" t="s">
        <v>76</v>
      </c>
      <c r="C457" s="13" t="s">
        <v>362</v>
      </c>
      <c r="D457" s="29">
        <v>9407259</v>
      </c>
      <c r="E457" s="30">
        <v>43998</v>
      </c>
      <c r="F457" s="2">
        <f t="shared" ca="1" si="16"/>
        <v>3</v>
      </c>
      <c r="G457" s="31">
        <v>66629</v>
      </c>
      <c r="H457" s="15">
        <v>5</v>
      </c>
      <c r="I457" s="19">
        <f t="shared" si="17"/>
        <v>66629</v>
      </c>
      <c r="J457" s="17" t="s">
        <v>80</v>
      </c>
      <c r="K457" s="15"/>
      <c r="L457" s="15"/>
    </row>
    <row r="458" spans="1:12" x14ac:dyDescent="0.3">
      <c r="A458" s="13" t="s">
        <v>10</v>
      </c>
      <c r="B458" s="15" t="s">
        <v>84</v>
      </c>
      <c r="C458" s="13" t="s">
        <v>90</v>
      </c>
      <c r="D458" s="29">
        <v>4546109</v>
      </c>
      <c r="E458" s="30">
        <v>42991</v>
      </c>
      <c r="F458" s="2">
        <f t="shared" ca="1" si="16"/>
        <v>6</v>
      </c>
      <c r="G458" s="31">
        <v>99144</v>
      </c>
      <c r="H458" s="15">
        <v>1</v>
      </c>
      <c r="I458" s="19">
        <f t="shared" si="17"/>
        <v>99144</v>
      </c>
      <c r="J458" s="17" t="s">
        <v>79</v>
      </c>
      <c r="K458" s="15"/>
      <c r="L458" s="15"/>
    </row>
    <row r="459" spans="1:12" x14ac:dyDescent="0.3">
      <c r="A459" s="13" t="s">
        <v>389</v>
      </c>
      <c r="B459" s="15" t="s">
        <v>86</v>
      </c>
      <c r="C459" s="13" t="s">
        <v>362</v>
      </c>
      <c r="D459" s="29">
        <v>4291748</v>
      </c>
      <c r="E459" s="30">
        <v>43250</v>
      </c>
      <c r="F459" s="2">
        <f t="shared" ca="1" si="16"/>
        <v>5</v>
      </c>
      <c r="G459" s="31">
        <v>64908</v>
      </c>
      <c r="H459" s="15">
        <v>2</v>
      </c>
      <c r="I459" s="19">
        <f t="shared" si="17"/>
        <v>64908</v>
      </c>
      <c r="J459" s="17" t="s">
        <v>79</v>
      </c>
      <c r="K459" s="15"/>
      <c r="L459" s="15"/>
    </row>
    <row r="460" spans="1:12" x14ac:dyDescent="0.3">
      <c r="A460" s="13" t="s">
        <v>508</v>
      </c>
      <c r="B460" s="15" t="s">
        <v>84</v>
      </c>
      <c r="C460" s="13" t="s">
        <v>476</v>
      </c>
      <c r="D460" s="29">
        <v>5748183</v>
      </c>
      <c r="E460" s="30">
        <v>42491</v>
      </c>
      <c r="F460" s="2">
        <f t="shared" ca="1" si="16"/>
        <v>7</v>
      </c>
      <c r="G460" s="31">
        <v>55863</v>
      </c>
      <c r="H460" s="15">
        <v>2</v>
      </c>
      <c r="I460" s="19">
        <f t="shared" si="17"/>
        <v>55863</v>
      </c>
      <c r="J460" s="17" t="s">
        <v>89</v>
      </c>
      <c r="K460" s="15"/>
      <c r="L460" s="15"/>
    </row>
    <row r="461" spans="1:12" x14ac:dyDescent="0.3">
      <c r="A461" s="13" t="s">
        <v>453</v>
      </c>
      <c r="B461" s="15" t="s">
        <v>81</v>
      </c>
      <c r="C461" s="13" t="s">
        <v>425</v>
      </c>
      <c r="D461" s="29">
        <v>7019542</v>
      </c>
      <c r="E461" s="30">
        <v>40659</v>
      </c>
      <c r="F461" s="2">
        <f t="shared" ca="1" si="16"/>
        <v>12</v>
      </c>
      <c r="G461" s="31">
        <v>63153</v>
      </c>
      <c r="H461" s="15">
        <v>2</v>
      </c>
      <c r="I461" s="19">
        <f t="shared" si="17"/>
        <v>63153</v>
      </c>
      <c r="J461" s="17"/>
      <c r="K461" s="15"/>
      <c r="L461" s="15"/>
    </row>
    <row r="462" spans="1:12" x14ac:dyDescent="0.3">
      <c r="A462" s="13" t="s">
        <v>35</v>
      </c>
      <c r="B462" s="15" t="s">
        <v>81</v>
      </c>
      <c r="C462" s="13" t="s">
        <v>91</v>
      </c>
      <c r="D462" s="29">
        <v>1144682</v>
      </c>
      <c r="E462" s="30">
        <v>44152</v>
      </c>
      <c r="F462" s="2">
        <f t="shared" ca="1" si="16"/>
        <v>3</v>
      </c>
      <c r="G462" s="31">
        <v>100859</v>
      </c>
      <c r="H462" s="15">
        <v>2</v>
      </c>
      <c r="I462" s="19">
        <f t="shared" si="17"/>
        <v>100859</v>
      </c>
      <c r="J462" s="17" t="s">
        <v>87</v>
      </c>
      <c r="K462" s="15"/>
      <c r="L462" s="15"/>
    </row>
    <row r="463" spans="1:12" x14ac:dyDescent="0.3">
      <c r="A463" s="13" t="s">
        <v>242</v>
      </c>
      <c r="B463" s="15" t="s">
        <v>84</v>
      </c>
      <c r="C463" s="13" t="s">
        <v>161</v>
      </c>
      <c r="D463" s="29">
        <v>9539083</v>
      </c>
      <c r="E463" s="30">
        <v>42567</v>
      </c>
      <c r="F463" s="2">
        <f t="shared" ca="1" si="16"/>
        <v>7</v>
      </c>
      <c r="G463" s="31">
        <v>89681</v>
      </c>
      <c r="H463" s="15">
        <v>2</v>
      </c>
      <c r="I463" s="19">
        <f t="shared" si="17"/>
        <v>89681</v>
      </c>
      <c r="J463" s="17" t="s">
        <v>80</v>
      </c>
      <c r="K463" s="15"/>
      <c r="L463" s="15"/>
    </row>
    <row r="464" spans="1:12" x14ac:dyDescent="0.3">
      <c r="A464" s="13" t="s">
        <v>303</v>
      </c>
      <c r="B464" s="15" t="s">
        <v>84</v>
      </c>
      <c r="C464" s="13" t="s">
        <v>273</v>
      </c>
      <c r="D464" s="29">
        <v>2044686</v>
      </c>
      <c r="E464" s="30">
        <v>39671</v>
      </c>
      <c r="F464" s="2">
        <f t="shared" ca="1" si="16"/>
        <v>15</v>
      </c>
      <c r="G464" s="31">
        <v>64645</v>
      </c>
      <c r="H464" s="15">
        <v>1</v>
      </c>
      <c r="I464" s="19">
        <f t="shared" si="17"/>
        <v>64645</v>
      </c>
      <c r="J464" s="17" t="s">
        <v>79</v>
      </c>
      <c r="K464" s="15"/>
      <c r="L464" s="15"/>
    </row>
    <row r="465" spans="1:12" x14ac:dyDescent="0.3">
      <c r="A465" s="13" t="s">
        <v>371</v>
      </c>
      <c r="B465" s="15" t="s">
        <v>82</v>
      </c>
      <c r="C465" s="13" t="s">
        <v>362</v>
      </c>
      <c r="D465" s="29">
        <v>7582724</v>
      </c>
      <c r="E465" s="30">
        <v>43096</v>
      </c>
      <c r="F465" s="2">
        <f t="shared" ca="1" si="16"/>
        <v>5</v>
      </c>
      <c r="G465" s="31">
        <v>82796</v>
      </c>
      <c r="H465" s="15">
        <v>2</v>
      </c>
      <c r="I465" s="19">
        <f t="shared" si="17"/>
        <v>82796</v>
      </c>
      <c r="J465" s="17" t="s">
        <v>87</v>
      </c>
      <c r="K465" s="15"/>
      <c r="L465" s="15"/>
    </row>
    <row r="466" spans="1:12" x14ac:dyDescent="0.3">
      <c r="A466" s="13" t="s">
        <v>356</v>
      </c>
      <c r="B466" s="15" t="s">
        <v>76</v>
      </c>
      <c r="C466" s="13" t="s">
        <v>351</v>
      </c>
      <c r="D466" s="29">
        <v>9853664</v>
      </c>
      <c r="E466" s="30">
        <v>43312</v>
      </c>
      <c r="F466" s="2">
        <f t="shared" ca="1" si="16"/>
        <v>5</v>
      </c>
      <c r="G466" s="31">
        <v>53487</v>
      </c>
      <c r="H466" s="15">
        <v>5</v>
      </c>
      <c r="I466" s="19">
        <f t="shared" si="17"/>
        <v>53487</v>
      </c>
      <c r="J466" s="17" t="s">
        <v>80</v>
      </c>
      <c r="K466" s="15"/>
      <c r="L466" s="15"/>
    </row>
    <row r="467" spans="1:12" x14ac:dyDescent="0.3">
      <c r="A467" s="13" t="s">
        <v>245</v>
      </c>
      <c r="B467" s="15" t="s">
        <v>84</v>
      </c>
      <c r="C467" s="13" t="s">
        <v>161</v>
      </c>
      <c r="D467" s="29">
        <v>1862570</v>
      </c>
      <c r="E467" s="30">
        <v>41443</v>
      </c>
      <c r="F467" s="2">
        <f t="shared" ca="1" si="16"/>
        <v>10</v>
      </c>
      <c r="G467" s="31">
        <v>73211</v>
      </c>
      <c r="H467" s="15">
        <v>5</v>
      </c>
      <c r="I467" s="19">
        <f t="shared" si="17"/>
        <v>73211</v>
      </c>
      <c r="J467" s="17" t="s">
        <v>80</v>
      </c>
      <c r="K467" s="15"/>
      <c r="L467" s="15"/>
    </row>
    <row r="468" spans="1:12" x14ac:dyDescent="0.3">
      <c r="A468" s="13" t="s">
        <v>355</v>
      </c>
      <c r="B468" s="15" t="s">
        <v>86</v>
      </c>
      <c r="C468" s="13" t="s">
        <v>351</v>
      </c>
      <c r="D468" s="29">
        <v>9946940</v>
      </c>
      <c r="E468" s="30">
        <v>44342</v>
      </c>
      <c r="F468" s="2">
        <f t="shared" ca="1" si="16"/>
        <v>2</v>
      </c>
      <c r="G468" s="31">
        <v>104922</v>
      </c>
      <c r="H468" s="15">
        <v>3</v>
      </c>
      <c r="I468" s="19">
        <f t="shared" si="17"/>
        <v>104922</v>
      </c>
      <c r="J468" s="17" t="s">
        <v>89</v>
      </c>
      <c r="K468" s="15"/>
      <c r="L468" s="15"/>
    </row>
    <row r="469" spans="1:12" x14ac:dyDescent="0.3">
      <c r="A469" s="13" t="s">
        <v>22</v>
      </c>
      <c r="B469" s="15" t="s">
        <v>82</v>
      </c>
      <c r="C469" s="13" t="s">
        <v>77</v>
      </c>
      <c r="D469" s="29">
        <v>6558236</v>
      </c>
      <c r="E469" s="30">
        <v>43024</v>
      </c>
      <c r="F469" s="2">
        <f t="shared" ca="1" si="16"/>
        <v>6</v>
      </c>
      <c r="G469" s="31">
        <v>98321</v>
      </c>
      <c r="H469" s="15">
        <v>2</v>
      </c>
      <c r="I469" s="19">
        <f t="shared" si="17"/>
        <v>98321</v>
      </c>
      <c r="J469" s="17" t="s">
        <v>83</v>
      </c>
      <c r="K469" s="15"/>
      <c r="L469" s="15"/>
    </row>
    <row r="470" spans="1:12" x14ac:dyDescent="0.3">
      <c r="A470" s="13" t="s">
        <v>535</v>
      </c>
      <c r="B470" s="15" t="s">
        <v>82</v>
      </c>
      <c r="C470" s="13" t="s">
        <v>476</v>
      </c>
      <c r="D470" s="29">
        <v>5273721</v>
      </c>
      <c r="E470" s="30">
        <v>44113</v>
      </c>
      <c r="F470" s="2">
        <f t="shared" ca="1" si="16"/>
        <v>3</v>
      </c>
      <c r="G470" s="31">
        <v>95486</v>
      </c>
      <c r="H470" s="15">
        <v>1</v>
      </c>
      <c r="I470" s="19">
        <f t="shared" si="17"/>
        <v>95486</v>
      </c>
      <c r="J470" s="17" t="s">
        <v>89</v>
      </c>
      <c r="K470" s="15"/>
      <c r="L470" s="15"/>
    </row>
    <row r="471" spans="1:12" x14ac:dyDescent="0.3">
      <c r="A471" s="13" t="s">
        <v>306</v>
      </c>
      <c r="B471" s="15" t="s">
        <v>86</v>
      </c>
      <c r="C471" s="13" t="s">
        <v>273</v>
      </c>
      <c r="D471" s="29">
        <v>7201668</v>
      </c>
      <c r="E471" s="30">
        <v>40743</v>
      </c>
      <c r="F471" s="2">
        <f t="shared" ca="1" si="16"/>
        <v>12</v>
      </c>
      <c r="G471" s="31">
        <v>63848</v>
      </c>
      <c r="H471" s="15">
        <v>4</v>
      </c>
      <c r="I471" s="19">
        <f t="shared" si="17"/>
        <v>63848</v>
      </c>
      <c r="J471" s="17" t="s">
        <v>80</v>
      </c>
      <c r="K471" s="15"/>
      <c r="L471" s="15"/>
    </row>
    <row r="472" spans="1:12" x14ac:dyDescent="0.3">
      <c r="A472" s="13" t="s">
        <v>40</v>
      </c>
      <c r="B472" s="15" t="s">
        <v>76</v>
      </c>
      <c r="C472" s="13" t="s">
        <v>91</v>
      </c>
      <c r="D472" s="29">
        <v>7894060</v>
      </c>
      <c r="E472" s="30">
        <v>43850</v>
      </c>
      <c r="F472" s="2">
        <f t="shared" ca="1" si="16"/>
        <v>3</v>
      </c>
      <c r="G472" s="31">
        <v>68243</v>
      </c>
      <c r="H472" s="15">
        <v>2</v>
      </c>
      <c r="I472" s="19">
        <f t="shared" si="17"/>
        <v>68243</v>
      </c>
      <c r="J472" s="17"/>
      <c r="K472" s="15"/>
      <c r="L472" s="15"/>
    </row>
    <row r="473" spans="1:12" x14ac:dyDescent="0.3">
      <c r="A473" s="13" t="s">
        <v>491</v>
      </c>
      <c r="B473" s="15" t="s">
        <v>84</v>
      </c>
      <c r="C473" s="13" t="s">
        <v>476</v>
      </c>
      <c r="D473" s="29">
        <v>8458617</v>
      </c>
      <c r="E473" s="30">
        <v>40196</v>
      </c>
      <c r="F473" s="2">
        <f t="shared" ca="1" si="16"/>
        <v>13</v>
      </c>
      <c r="G473" s="31">
        <v>97160</v>
      </c>
      <c r="H473" s="15">
        <v>4</v>
      </c>
      <c r="I473" s="19">
        <f t="shared" si="17"/>
        <v>97160</v>
      </c>
      <c r="J473" s="17" t="s">
        <v>80</v>
      </c>
      <c r="K473" s="15"/>
      <c r="L473" s="15"/>
    </row>
    <row r="474" spans="1:12" x14ac:dyDescent="0.3">
      <c r="A474" s="13" t="s">
        <v>424</v>
      </c>
      <c r="B474" s="15" t="s">
        <v>84</v>
      </c>
      <c r="C474" s="13" t="s">
        <v>362</v>
      </c>
      <c r="D474" s="29">
        <v>3653004</v>
      </c>
      <c r="E474" s="30">
        <v>43023</v>
      </c>
      <c r="F474" s="2">
        <f t="shared" ca="1" si="16"/>
        <v>6</v>
      </c>
      <c r="G474" s="31">
        <v>60278</v>
      </c>
      <c r="H474" s="15">
        <v>1</v>
      </c>
      <c r="I474" s="19">
        <f t="shared" si="17"/>
        <v>60278</v>
      </c>
      <c r="J474" s="17" t="s">
        <v>79</v>
      </c>
      <c r="K474" s="15"/>
      <c r="L474" s="15"/>
    </row>
    <row r="475" spans="1:12" x14ac:dyDescent="0.3">
      <c r="A475" s="13" t="s">
        <v>363</v>
      </c>
      <c r="B475" s="15" t="s">
        <v>76</v>
      </c>
      <c r="C475" s="13" t="s">
        <v>362</v>
      </c>
      <c r="D475" s="29">
        <v>3586590</v>
      </c>
      <c r="E475" s="30">
        <v>43785</v>
      </c>
      <c r="F475" s="2">
        <f t="shared" ca="1" si="16"/>
        <v>4</v>
      </c>
      <c r="G475" s="31">
        <v>82550</v>
      </c>
      <c r="H475" s="15">
        <v>2</v>
      </c>
      <c r="I475" s="19">
        <f t="shared" si="17"/>
        <v>82550</v>
      </c>
      <c r="J475" s="17" t="s">
        <v>80</v>
      </c>
      <c r="K475" s="15"/>
      <c r="L475" s="15"/>
    </row>
    <row r="476" spans="1:12" x14ac:dyDescent="0.3">
      <c r="A476" s="13" t="s">
        <v>14</v>
      </c>
      <c r="B476" s="15" t="s">
        <v>76</v>
      </c>
      <c r="C476" s="13" t="s">
        <v>91</v>
      </c>
      <c r="D476" s="29">
        <v>5627123</v>
      </c>
      <c r="E476" s="30">
        <v>42671</v>
      </c>
      <c r="F476" s="2">
        <f t="shared" ca="1" si="16"/>
        <v>7</v>
      </c>
      <c r="G476" s="31">
        <v>112077</v>
      </c>
      <c r="H476" s="15">
        <v>4</v>
      </c>
      <c r="I476" s="19">
        <f t="shared" si="17"/>
        <v>112077</v>
      </c>
      <c r="J476" s="17"/>
      <c r="K476" s="15"/>
      <c r="L476" s="15"/>
    </row>
    <row r="477" spans="1:12" x14ac:dyDescent="0.3">
      <c r="A477" s="13" t="s">
        <v>28</v>
      </c>
      <c r="B477" s="15" t="s">
        <v>82</v>
      </c>
      <c r="C477" s="13" t="s">
        <v>85</v>
      </c>
      <c r="D477" s="29">
        <v>6965275</v>
      </c>
      <c r="E477" s="30">
        <v>40341</v>
      </c>
      <c r="F477" s="2">
        <f t="shared" ca="1" si="16"/>
        <v>13</v>
      </c>
      <c r="G477" s="31">
        <v>101034</v>
      </c>
      <c r="H477" s="15">
        <v>4</v>
      </c>
      <c r="I477" s="19">
        <f t="shared" si="17"/>
        <v>101034</v>
      </c>
      <c r="J477" s="17" t="s">
        <v>87</v>
      </c>
      <c r="K477" s="15"/>
      <c r="L477" s="15"/>
    </row>
    <row r="478" spans="1:12" x14ac:dyDescent="0.3">
      <c r="A478" s="13" t="s">
        <v>43</v>
      </c>
      <c r="B478" s="15" t="s">
        <v>84</v>
      </c>
      <c r="C478" s="13" t="s">
        <v>91</v>
      </c>
      <c r="D478" s="29">
        <v>6808559</v>
      </c>
      <c r="E478" s="30">
        <v>43165</v>
      </c>
      <c r="F478" s="2">
        <f t="shared" ca="1" si="16"/>
        <v>5</v>
      </c>
      <c r="G478" s="31">
        <v>100805</v>
      </c>
      <c r="H478" s="15">
        <v>5</v>
      </c>
      <c r="I478" s="19">
        <f t="shared" si="17"/>
        <v>100805</v>
      </c>
      <c r="J478" s="17" t="s">
        <v>80</v>
      </c>
      <c r="K478" s="15"/>
      <c r="L478" s="15"/>
    </row>
    <row r="479" spans="1:12" x14ac:dyDescent="0.3">
      <c r="A479" s="13" t="s">
        <v>25</v>
      </c>
      <c r="B479" s="15" t="s">
        <v>84</v>
      </c>
      <c r="C479" s="13" t="s">
        <v>85</v>
      </c>
      <c r="D479" s="29">
        <v>8081995</v>
      </c>
      <c r="E479" s="30">
        <v>39837</v>
      </c>
      <c r="F479" s="2">
        <f t="shared" ca="1" si="16"/>
        <v>14</v>
      </c>
      <c r="G479" s="31">
        <v>101453</v>
      </c>
      <c r="H479" s="15">
        <v>1</v>
      </c>
      <c r="I479" s="19">
        <f t="shared" si="17"/>
        <v>101453</v>
      </c>
      <c r="J479" s="17" t="s">
        <v>79</v>
      </c>
      <c r="K479" s="15"/>
      <c r="L479" s="15"/>
    </row>
    <row r="480" spans="1:12" x14ac:dyDescent="0.3">
      <c r="A480" s="13" t="s">
        <v>428</v>
      </c>
      <c r="B480" s="15" t="s">
        <v>86</v>
      </c>
      <c r="C480" s="13" t="s">
        <v>425</v>
      </c>
      <c r="D480" s="29">
        <v>1631609</v>
      </c>
      <c r="E480" s="30">
        <v>39383</v>
      </c>
      <c r="F480" s="2">
        <f t="shared" ca="1" si="16"/>
        <v>16</v>
      </c>
      <c r="G480" s="31">
        <v>116235</v>
      </c>
      <c r="H480" s="15">
        <v>4</v>
      </c>
      <c r="I480" s="19">
        <f t="shared" si="17"/>
        <v>116235</v>
      </c>
      <c r="J480" s="17"/>
      <c r="K480" s="15"/>
      <c r="L480" s="15"/>
    </row>
    <row r="481" spans="1:12" x14ac:dyDescent="0.3">
      <c r="A481" s="13" t="s">
        <v>396</v>
      </c>
      <c r="B481" s="15" t="s">
        <v>86</v>
      </c>
      <c r="C481" s="13" t="s">
        <v>362</v>
      </c>
      <c r="D481" s="29">
        <v>2198266</v>
      </c>
      <c r="E481" s="30">
        <v>43981</v>
      </c>
      <c r="F481" s="2">
        <f t="shared" ca="1" si="16"/>
        <v>3</v>
      </c>
      <c r="G481" s="31">
        <v>53393</v>
      </c>
      <c r="H481" s="15">
        <v>5</v>
      </c>
      <c r="I481" s="19">
        <f t="shared" si="17"/>
        <v>53393</v>
      </c>
      <c r="J481" s="17"/>
      <c r="K481" s="15"/>
      <c r="L481" s="15"/>
    </row>
    <row r="482" spans="1:12" x14ac:dyDescent="0.3">
      <c r="A482" s="13" t="s">
        <v>27</v>
      </c>
      <c r="B482" s="15" t="s">
        <v>84</v>
      </c>
      <c r="C482" s="13" t="s">
        <v>85</v>
      </c>
      <c r="D482" s="29">
        <v>5021838</v>
      </c>
      <c r="E482" s="30">
        <v>44713</v>
      </c>
      <c r="F482" s="2">
        <f t="shared" ca="1" si="16"/>
        <v>1</v>
      </c>
      <c r="G482" s="31">
        <v>107676</v>
      </c>
      <c r="H482" s="15">
        <v>5</v>
      </c>
      <c r="I482" s="19">
        <f t="shared" si="17"/>
        <v>107676</v>
      </c>
      <c r="J482" s="17" t="s">
        <v>79</v>
      </c>
      <c r="K482" s="15"/>
      <c r="L482" s="15"/>
    </row>
    <row r="483" spans="1:12" x14ac:dyDescent="0.3">
      <c r="A483" s="13" t="s">
        <v>229</v>
      </c>
      <c r="B483" s="15" t="s">
        <v>84</v>
      </c>
      <c r="C483" s="13" t="s">
        <v>161</v>
      </c>
      <c r="D483" s="29">
        <v>7972550</v>
      </c>
      <c r="E483" s="30">
        <v>39574</v>
      </c>
      <c r="F483" s="2">
        <f t="shared" ca="1" si="16"/>
        <v>15</v>
      </c>
      <c r="G483" s="31">
        <v>97902</v>
      </c>
      <c r="H483" s="15">
        <v>3</v>
      </c>
      <c r="I483" s="19">
        <f t="shared" si="17"/>
        <v>97902</v>
      </c>
      <c r="J483" s="17"/>
      <c r="K483" s="15"/>
      <c r="L483" s="15"/>
    </row>
    <row r="484" spans="1:12" x14ac:dyDescent="0.3">
      <c r="A484" s="13" t="s">
        <v>390</v>
      </c>
      <c r="B484" s="15" t="s">
        <v>86</v>
      </c>
      <c r="C484" s="13" t="s">
        <v>362</v>
      </c>
      <c r="D484" s="29">
        <v>3547468</v>
      </c>
      <c r="E484" s="30">
        <v>44342</v>
      </c>
      <c r="F484" s="2">
        <f t="shared" ca="1" si="16"/>
        <v>2</v>
      </c>
      <c r="G484" s="31">
        <v>104949</v>
      </c>
      <c r="H484" s="15">
        <v>1</v>
      </c>
      <c r="I484" s="19">
        <f t="shared" si="17"/>
        <v>104949</v>
      </c>
      <c r="J484" s="17" t="s">
        <v>83</v>
      </c>
      <c r="K484" s="15"/>
      <c r="L484" s="15"/>
    </row>
    <row r="485" spans="1:12" x14ac:dyDescent="0.3">
      <c r="A485" s="13" t="s">
        <v>353</v>
      </c>
      <c r="B485" s="15" t="s">
        <v>81</v>
      </c>
      <c r="C485" s="13" t="s">
        <v>351</v>
      </c>
      <c r="D485" s="29">
        <v>5502727</v>
      </c>
      <c r="E485" s="30">
        <v>44168</v>
      </c>
      <c r="F485" s="2">
        <f t="shared" ca="1" si="16"/>
        <v>2</v>
      </c>
      <c r="G485" s="31">
        <v>66245</v>
      </c>
      <c r="H485" s="15">
        <v>3</v>
      </c>
      <c r="I485" s="19">
        <f t="shared" si="17"/>
        <v>66245</v>
      </c>
      <c r="J485" s="17"/>
      <c r="K485" s="15"/>
      <c r="L485" s="15"/>
    </row>
    <row r="486" spans="1:12" x14ac:dyDescent="0.3">
      <c r="A486" s="13" t="s">
        <v>212</v>
      </c>
      <c r="B486" s="15" t="s">
        <v>86</v>
      </c>
      <c r="C486" s="13" t="s">
        <v>161</v>
      </c>
      <c r="D486" s="29">
        <v>8024429</v>
      </c>
      <c r="E486" s="30">
        <v>44257</v>
      </c>
      <c r="F486" s="2">
        <f t="shared" ca="1" si="16"/>
        <v>2</v>
      </c>
      <c r="G486" s="31">
        <v>77099</v>
      </c>
      <c r="H486" s="15">
        <v>3</v>
      </c>
      <c r="I486" s="19">
        <f t="shared" si="17"/>
        <v>77099</v>
      </c>
      <c r="J486" s="17"/>
      <c r="K486" s="15"/>
      <c r="L486" s="15"/>
    </row>
    <row r="487" spans="1:12" x14ac:dyDescent="0.3">
      <c r="A487" s="13" t="s">
        <v>114</v>
      </c>
      <c r="B487" s="15" t="s">
        <v>84</v>
      </c>
      <c r="C487" s="13" t="s">
        <v>110</v>
      </c>
      <c r="D487" s="29">
        <v>6238016</v>
      </c>
      <c r="E487" s="30">
        <v>39846</v>
      </c>
      <c r="F487" s="2">
        <f t="shared" ca="1" si="16"/>
        <v>14</v>
      </c>
      <c r="G487" s="31">
        <v>82796</v>
      </c>
      <c r="H487" s="15">
        <v>1</v>
      </c>
      <c r="I487" s="19">
        <f t="shared" si="17"/>
        <v>82796</v>
      </c>
      <c r="J487" s="17" t="s">
        <v>89</v>
      </c>
      <c r="K487" s="15"/>
      <c r="L487" s="15"/>
    </row>
    <row r="488" spans="1:12" x14ac:dyDescent="0.3">
      <c r="A488" s="13" t="s">
        <v>141</v>
      </c>
      <c r="B488" s="15" t="s">
        <v>84</v>
      </c>
      <c r="C488" s="13" t="s">
        <v>129</v>
      </c>
      <c r="D488" s="29">
        <v>9874583</v>
      </c>
      <c r="E488" s="30">
        <v>42872</v>
      </c>
      <c r="F488" s="2">
        <f t="shared" ca="1" si="16"/>
        <v>6</v>
      </c>
      <c r="G488" s="31">
        <v>54756</v>
      </c>
      <c r="H488" s="15">
        <v>5</v>
      </c>
      <c r="I488" s="19">
        <f t="shared" si="17"/>
        <v>54756</v>
      </c>
      <c r="J488" s="17"/>
      <c r="K488" s="15"/>
      <c r="L488" s="15"/>
    </row>
    <row r="489" spans="1:12" x14ac:dyDescent="0.3">
      <c r="A489" s="13" t="s">
        <v>32</v>
      </c>
      <c r="B489" s="15" t="s">
        <v>81</v>
      </c>
      <c r="C489" s="13" t="s">
        <v>85</v>
      </c>
      <c r="D489" s="29">
        <v>4008083</v>
      </c>
      <c r="E489" s="30">
        <v>39720</v>
      </c>
      <c r="F489" s="2">
        <f t="shared" ca="1" si="16"/>
        <v>15</v>
      </c>
      <c r="G489" s="31">
        <v>97322</v>
      </c>
      <c r="H489" s="15">
        <v>5</v>
      </c>
      <c r="I489" s="19">
        <f t="shared" si="17"/>
        <v>97322</v>
      </c>
      <c r="J489" s="17" t="s">
        <v>89</v>
      </c>
      <c r="K489" s="15"/>
      <c r="L489" s="15"/>
    </row>
    <row r="490" spans="1:12" x14ac:dyDescent="0.3">
      <c r="A490" s="13" t="s">
        <v>52</v>
      </c>
      <c r="B490" s="15" t="s">
        <v>76</v>
      </c>
      <c r="C490" s="13" t="s">
        <v>91</v>
      </c>
      <c r="D490" s="29">
        <v>4785064</v>
      </c>
      <c r="E490" s="30">
        <v>42531</v>
      </c>
      <c r="F490" s="2">
        <f t="shared" ca="1" si="16"/>
        <v>7</v>
      </c>
      <c r="G490" s="31">
        <v>55242</v>
      </c>
      <c r="H490" s="15">
        <v>4</v>
      </c>
      <c r="I490" s="19">
        <f t="shared" si="17"/>
        <v>55242</v>
      </c>
      <c r="J490" s="17" t="s">
        <v>79</v>
      </c>
      <c r="K490" s="15"/>
      <c r="L490" s="15"/>
    </row>
    <row r="491" spans="1:12" x14ac:dyDescent="0.3">
      <c r="A491" s="13" t="s">
        <v>347</v>
      </c>
      <c r="B491" s="15" t="s">
        <v>86</v>
      </c>
      <c r="C491" s="13" t="s">
        <v>320</v>
      </c>
      <c r="D491" s="29">
        <v>4458721</v>
      </c>
      <c r="E491" s="30">
        <v>44460</v>
      </c>
      <c r="F491" s="2">
        <f t="shared" ca="1" si="16"/>
        <v>2</v>
      </c>
      <c r="G491" s="31">
        <v>58833</v>
      </c>
      <c r="H491" s="15">
        <v>5</v>
      </c>
      <c r="I491" s="19">
        <f t="shared" si="17"/>
        <v>58833</v>
      </c>
      <c r="J491" s="17" t="s">
        <v>79</v>
      </c>
      <c r="K491" s="15"/>
      <c r="L491" s="15"/>
    </row>
    <row r="492" spans="1:12" x14ac:dyDescent="0.3">
      <c r="A492" s="13" t="s">
        <v>268</v>
      </c>
      <c r="B492" s="15" t="s">
        <v>81</v>
      </c>
      <c r="C492" s="13" t="s">
        <v>267</v>
      </c>
      <c r="D492" s="29">
        <v>1796967</v>
      </c>
      <c r="E492" s="30">
        <v>40984</v>
      </c>
      <c r="F492" s="2">
        <f t="shared" ca="1" si="16"/>
        <v>11</v>
      </c>
      <c r="G492" s="31">
        <v>79839</v>
      </c>
      <c r="H492" s="15">
        <v>5</v>
      </c>
      <c r="I492" s="19">
        <f t="shared" si="17"/>
        <v>79839</v>
      </c>
      <c r="J492" s="17" t="s">
        <v>79</v>
      </c>
      <c r="K492" s="15"/>
      <c r="L492" s="15"/>
    </row>
    <row r="493" spans="1:12" x14ac:dyDescent="0.3">
      <c r="A493" s="13" t="s">
        <v>419</v>
      </c>
      <c r="B493" s="15" t="s">
        <v>84</v>
      </c>
      <c r="C493" s="13" t="s">
        <v>362</v>
      </c>
      <c r="D493" s="29">
        <v>6617705</v>
      </c>
      <c r="E493" s="30">
        <v>44455</v>
      </c>
      <c r="F493" s="2">
        <f t="shared" ca="1" si="16"/>
        <v>2</v>
      </c>
      <c r="G493" s="31">
        <v>96768</v>
      </c>
      <c r="H493" s="15">
        <v>4</v>
      </c>
      <c r="I493" s="19">
        <f t="shared" si="17"/>
        <v>96768</v>
      </c>
      <c r="J493" s="17" t="s">
        <v>87</v>
      </c>
      <c r="K493" s="15"/>
      <c r="L493" s="15"/>
    </row>
    <row r="494" spans="1:12" x14ac:dyDescent="0.3">
      <c r="A494" s="13" t="s">
        <v>470</v>
      </c>
      <c r="B494" s="15" t="s">
        <v>86</v>
      </c>
      <c r="C494" s="13" t="s">
        <v>425</v>
      </c>
      <c r="D494" s="29">
        <v>1304791</v>
      </c>
      <c r="E494" s="30">
        <v>42975</v>
      </c>
      <c r="F494" s="2">
        <f t="shared" ca="1" si="16"/>
        <v>6</v>
      </c>
      <c r="G494" s="31">
        <v>65462</v>
      </c>
      <c r="H494" s="15">
        <v>2</v>
      </c>
      <c r="I494" s="19">
        <f t="shared" si="17"/>
        <v>65462</v>
      </c>
      <c r="J494" s="17" t="s">
        <v>83</v>
      </c>
      <c r="K494" s="15"/>
      <c r="L494" s="15"/>
    </row>
    <row r="495" spans="1:12" x14ac:dyDescent="0.3">
      <c r="A495" s="13" t="s">
        <v>198</v>
      </c>
      <c r="B495" s="15" t="s">
        <v>86</v>
      </c>
      <c r="C495" s="13" t="s">
        <v>161</v>
      </c>
      <c r="D495" s="29">
        <v>4859028</v>
      </c>
      <c r="E495" s="30">
        <v>39850</v>
      </c>
      <c r="F495" s="2">
        <f t="shared" ca="1" si="16"/>
        <v>14</v>
      </c>
      <c r="G495" s="31">
        <v>82796</v>
      </c>
      <c r="H495" s="15">
        <v>4</v>
      </c>
      <c r="I495" s="19">
        <f t="shared" si="17"/>
        <v>82796</v>
      </c>
      <c r="J495" s="17" t="s">
        <v>89</v>
      </c>
      <c r="K495" s="15"/>
      <c r="L495" s="15"/>
    </row>
    <row r="496" spans="1:12" x14ac:dyDescent="0.3">
      <c r="A496" s="13" t="s">
        <v>9</v>
      </c>
      <c r="B496" s="15" t="s">
        <v>76</v>
      </c>
      <c r="C496" s="13" t="s">
        <v>90</v>
      </c>
      <c r="D496" s="29">
        <v>3761827</v>
      </c>
      <c r="E496" s="30">
        <v>44433</v>
      </c>
      <c r="F496" s="2">
        <f t="shared" ca="1" si="16"/>
        <v>2</v>
      </c>
      <c r="G496" s="31">
        <v>55823</v>
      </c>
      <c r="H496" s="15">
        <v>2</v>
      </c>
      <c r="I496" s="19">
        <f t="shared" si="17"/>
        <v>55823</v>
      </c>
      <c r="J496" s="17" t="s">
        <v>80</v>
      </c>
      <c r="K496" s="15"/>
      <c r="L496" s="15"/>
    </row>
    <row r="497" spans="1:12" x14ac:dyDescent="0.3">
      <c r="A497" s="13" t="s">
        <v>345</v>
      </c>
      <c r="B497" s="15" t="s">
        <v>84</v>
      </c>
      <c r="C497" s="13" t="s">
        <v>320</v>
      </c>
      <c r="D497" s="29">
        <v>5447764</v>
      </c>
      <c r="E497" s="30">
        <v>44069</v>
      </c>
      <c r="F497" s="2">
        <f t="shared" ca="1" si="16"/>
        <v>3</v>
      </c>
      <c r="G497" s="31">
        <v>90761</v>
      </c>
      <c r="H497" s="15">
        <v>4</v>
      </c>
      <c r="I497" s="19">
        <f t="shared" si="17"/>
        <v>90761</v>
      </c>
      <c r="J497" s="17" t="s">
        <v>87</v>
      </c>
      <c r="K497" s="15"/>
      <c r="L497" s="15"/>
    </row>
    <row r="498" spans="1:12" x14ac:dyDescent="0.3">
      <c r="A498" s="13" t="s">
        <v>60</v>
      </c>
      <c r="B498" s="15" t="s">
        <v>84</v>
      </c>
      <c r="C498" s="13" t="s">
        <v>91</v>
      </c>
      <c r="D498" s="29">
        <v>5428604</v>
      </c>
      <c r="E498" s="30">
        <v>43342</v>
      </c>
      <c r="F498" s="2">
        <f t="shared" ca="1" si="16"/>
        <v>5</v>
      </c>
      <c r="G498" s="31">
        <v>63005</v>
      </c>
      <c r="H498" s="15">
        <v>3</v>
      </c>
      <c r="I498" s="19">
        <f t="shared" si="17"/>
        <v>63005</v>
      </c>
      <c r="J498" s="17"/>
      <c r="K498" s="15"/>
      <c r="L498" s="15"/>
    </row>
    <row r="499" spans="1:12" x14ac:dyDescent="0.3">
      <c r="A499" s="13" t="s">
        <v>131</v>
      </c>
      <c r="B499" s="15" t="s">
        <v>86</v>
      </c>
      <c r="C499" s="13" t="s">
        <v>129</v>
      </c>
      <c r="D499" s="29">
        <v>8429999</v>
      </c>
      <c r="E499" s="30">
        <v>40865</v>
      </c>
      <c r="F499" s="2">
        <f t="shared" ca="1" si="16"/>
        <v>12</v>
      </c>
      <c r="G499" s="31">
        <v>57348</v>
      </c>
      <c r="H499" s="15">
        <v>3</v>
      </c>
      <c r="I499" s="19">
        <f t="shared" si="17"/>
        <v>57348</v>
      </c>
      <c r="J499" s="17" t="s">
        <v>79</v>
      </c>
      <c r="K499" s="15"/>
      <c r="L499" s="15"/>
    </row>
    <row r="500" spans="1:12" x14ac:dyDescent="0.3">
      <c r="A500" s="13" t="s">
        <v>489</v>
      </c>
      <c r="B500" s="15" t="s">
        <v>88</v>
      </c>
      <c r="C500" s="13" t="s">
        <v>476</v>
      </c>
      <c r="D500" s="29">
        <v>4949863</v>
      </c>
      <c r="E500" s="30">
        <v>43112</v>
      </c>
      <c r="F500" s="2">
        <f t="shared" ca="1" si="16"/>
        <v>5</v>
      </c>
      <c r="G500" s="31">
        <v>66258</v>
      </c>
      <c r="H500" s="15">
        <v>5</v>
      </c>
      <c r="I500" s="19">
        <f t="shared" si="17"/>
        <v>66258</v>
      </c>
      <c r="J500" s="17" t="s">
        <v>87</v>
      </c>
      <c r="K500" s="15"/>
      <c r="L500" s="15"/>
    </row>
  </sheetData>
  <sortState xmlns:xlrd2="http://schemas.microsoft.com/office/spreadsheetml/2017/richdata2" ref="A2:J500">
    <sortCondition ref="A7:A500"/>
  </sortState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AF500"/>
  <sheetViews>
    <sheetView view="pageBreakPreview" zoomScaleNormal="130" zoomScaleSheetLayoutView="100" zoomScalePageLayoutView="190" workbookViewId="0">
      <selection activeCell="M14" sqref="M14"/>
    </sheetView>
  </sheetViews>
  <sheetFormatPr defaultColWidth="9.109375" defaultRowHeight="14.4" x14ac:dyDescent="0.3"/>
  <cols>
    <col min="1" max="1" width="18" style="14" bestFit="1" customWidth="1"/>
    <col min="2" max="2" width="7.5546875" style="14" bestFit="1" customWidth="1"/>
    <col min="3" max="3" width="22.5546875" style="14" customWidth="1"/>
    <col min="4" max="4" width="8.6640625" style="14" bestFit="1" customWidth="1"/>
    <col min="5" max="5" width="10.33203125" style="16" bestFit="1" customWidth="1"/>
    <col min="6" max="6" width="6.6640625" style="20" bestFit="1" customWidth="1"/>
    <col min="7" max="7" width="8.5546875" style="14" bestFit="1" customWidth="1"/>
    <col min="8" max="8" width="14.109375" style="20" bestFit="1" customWidth="1"/>
    <col min="9" max="9" width="9.44140625" style="13" bestFit="1" customWidth="1"/>
    <col min="10" max="10" width="11.6640625" style="6" bestFit="1" customWidth="1"/>
    <col min="11" max="11" width="8.109375" style="13" bestFit="1" customWidth="1"/>
    <col min="12" max="12" width="5.88671875" style="13" bestFit="1" customWidth="1"/>
    <col min="13" max="13" width="9.109375" style="14"/>
    <col min="14" max="14" width="8.5546875" style="14" bestFit="1" customWidth="1"/>
    <col min="15" max="15" width="4.88671875" style="14" bestFit="1" customWidth="1"/>
    <col min="16" max="17" width="9.109375" style="14"/>
    <col min="18" max="18" width="3.21875" style="14" bestFit="1" customWidth="1"/>
    <col min="19" max="20" width="5.109375" style="14" bestFit="1" customWidth="1"/>
    <col min="21" max="21" width="5.5546875" style="14" bestFit="1" customWidth="1"/>
    <col min="22" max="22" width="5.109375" style="14" bestFit="1" customWidth="1"/>
    <col min="23" max="23" width="5.6640625" style="14" bestFit="1" customWidth="1"/>
    <col min="24" max="24" width="5.109375" style="14" bestFit="1" customWidth="1"/>
    <col min="25" max="25" width="9.109375" style="14"/>
    <col min="26" max="26" width="4.44140625" style="14" bestFit="1" customWidth="1"/>
    <col min="27" max="27" width="5.109375" style="14" bestFit="1" customWidth="1"/>
    <col min="28" max="28" width="5.21875" style="14" bestFit="1" customWidth="1"/>
    <col min="29" max="30" width="5.109375" style="14" bestFit="1" customWidth="1"/>
    <col min="31" max="31" width="5.33203125" style="14" bestFit="1" customWidth="1"/>
    <col min="32" max="32" width="5.109375" style="14" bestFit="1" customWidth="1"/>
    <col min="33" max="16384" width="9.109375" style="14"/>
  </cols>
  <sheetData>
    <row r="1" spans="1:32" x14ac:dyDescent="0.3">
      <c r="A1" s="54" t="s">
        <v>69</v>
      </c>
      <c r="B1" s="55" t="s">
        <v>70</v>
      </c>
      <c r="C1" s="56" t="s">
        <v>71</v>
      </c>
      <c r="D1" s="60" t="s">
        <v>560</v>
      </c>
      <c r="E1" s="57" t="s">
        <v>73</v>
      </c>
      <c r="F1" s="58" t="s">
        <v>19</v>
      </c>
      <c r="G1" s="61" t="s">
        <v>561</v>
      </c>
      <c r="H1" s="55" t="s">
        <v>562</v>
      </c>
      <c r="I1" s="33" t="s">
        <v>558</v>
      </c>
      <c r="J1" s="56" t="s">
        <v>74</v>
      </c>
      <c r="K1" s="16"/>
      <c r="L1" s="34">
        <v>2.41E-2</v>
      </c>
      <c r="N1" s="21" t="s">
        <v>546</v>
      </c>
      <c r="O1" s="21"/>
      <c r="P1" s="13"/>
      <c r="Q1" s="13"/>
      <c r="R1" s="3"/>
      <c r="S1" s="5" t="s">
        <v>6</v>
      </c>
      <c r="T1" s="5" t="s">
        <v>5</v>
      </c>
      <c r="U1" s="5" t="s">
        <v>4</v>
      </c>
      <c r="V1" s="5" t="s">
        <v>3</v>
      </c>
      <c r="W1" s="5" t="s">
        <v>2</v>
      </c>
      <c r="X1" s="5" t="s">
        <v>1</v>
      </c>
      <c r="Y1" s="5"/>
      <c r="Z1" s="5"/>
      <c r="AA1" s="5" t="s">
        <v>551</v>
      </c>
      <c r="AB1" s="5" t="s">
        <v>552</v>
      </c>
      <c r="AC1" s="5" t="s">
        <v>553</v>
      </c>
      <c r="AD1" s="5" t="s">
        <v>554</v>
      </c>
      <c r="AE1" s="5" t="s">
        <v>555</v>
      </c>
      <c r="AF1" s="5" t="s">
        <v>556</v>
      </c>
    </row>
    <row r="2" spans="1:32" x14ac:dyDescent="0.3">
      <c r="A2" s="13" t="s">
        <v>559</v>
      </c>
      <c r="B2" s="15" t="s">
        <v>82</v>
      </c>
      <c r="C2" s="13" t="s">
        <v>362</v>
      </c>
      <c r="D2" s="29">
        <v>3128019</v>
      </c>
      <c r="E2" s="30">
        <v>39952</v>
      </c>
      <c r="F2" s="2">
        <f t="shared" ref="F2:F65" ca="1" si="0">DATEDIF(E2,TODAY(),"Y")</f>
        <v>14</v>
      </c>
      <c r="G2" s="31">
        <v>96255</v>
      </c>
      <c r="H2" s="15">
        <v>5</v>
      </c>
      <c r="I2" s="19">
        <f t="shared" ref="I2:I65" si="1">G2*L1+G2</f>
        <v>98574.745500000005</v>
      </c>
      <c r="J2" s="17"/>
      <c r="K2" s="15"/>
      <c r="L2" s="15"/>
      <c r="N2" s="22">
        <v>0</v>
      </c>
      <c r="O2" s="23">
        <v>0</v>
      </c>
      <c r="P2" s="13"/>
      <c r="Q2" s="13"/>
      <c r="R2" s="4" t="s">
        <v>547</v>
      </c>
      <c r="S2" s="6">
        <v>34</v>
      </c>
      <c r="T2" s="6">
        <v>34</v>
      </c>
      <c r="U2" s="6">
        <v>48</v>
      </c>
      <c r="V2" s="6">
        <v>37</v>
      </c>
      <c r="W2" s="6">
        <v>34</v>
      </c>
      <c r="X2" s="6">
        <v>42</v>
      </c>
      <c r="Y2" s="24"/>
      <c r="Z2" s="7" t="s">
        <v>547</v>
      </c>
      <c r="AA2" s="6">
        <v>44</v>
      </c>
      <c r="AB2" s="6">
        <v>43</v>
      </c>
      <c r="AC2" s="6">
        <v>30</v>
      </c>
      <c r="AD2" s="6">
        <v>47</v>
      </c>
      <c r="AE2" s="6">
        <v>40</v>
      </c>
      <c r="AF2" s="6">
        <v>30</v>
      </c>
    </row>
    <row r="3" spans="1:32" x14ac:dyDescent="0.3">
      <c r="A3" s="13" t="s">
        <v>413</v>
      </c>
      <c r="B3" s="15" t="s">
        <v>84</v>
      </c>
      <c r="C3" s="13" t="s">
        <v>362</v>
      </c>
      <c r="D3" s="29">
        <v>8269746</v>
      </c>
      <c r="E3" s="30">
        <v>44054</v>
      </c>
      <c r="F3" s="2">
        <f t="shared" ca="1" si="0"/>
        <v>3</v>
      </c>
      <c r="G3" s="31">
        <v>85328</v>
      </c>
      <c r="H3" s="15">
        <v>1</v>
      </c>
      <c r="I3" s="19">
        <f t="shared" si="1"/>
        <v>85328</v>
      </c>
      <c r="J3" s="17" t="s">
        <v>83</v>
      </c>
      <c r="K3" s="14"/>
      <c r="L3" s="15"/>
      <c r="N3" s="25">
        <v>5000</v>
      </c>
      <c r="O3" s="59">
        <v>5.0000000000000001E-3</v>
      </c>
      <c r="P3" s="13"/>
      <c r="Q3" s="13"/>
      <c r="R3" s="4" t="s">
        <v>548</v>
      </c>
      <c r="S3" s="6">
        <v>42</v>
      </c>
      <c r="T3" s="6">
        <v>38</v>
      </c>
      <c r="U3" s="6">
        <v>39</v>
      </c>
      <c r="V3" s="6">
        <v>49</v>
      </c>
      <c r="W3" s="6">
        <v>53</v>
      </c>
      <c r="X3" s="6">
        <v>38</v>
      </c>
      <c r="Y3" s="24"/>
      <c r="Z3" s="7" t="s">
        <v>548</v>
      </c>
      <c r="AA3" s="6">
        <v>46</v>
      </c>
      <c r="AB3" s="6">
        <v>38</v>
      </c>
      <c r="AC3" s="6">
        <v>49</v>
      </c>
      <c r="AD3" s="6">
        <v>43</v>
      </c>
      <c r="AE3" s="6">
        <v>43</v>
      </c>
      <c r="AF3" s="6">
        <v>47</v>
      </c>
    </row>
    <row r="4" spans="1:32" x14ac:dyDescent="0.3">
      <c r="A4" s="13" t="s">
        <v>401</v>
      </c>
      <c r="B4" s="15" t="s">
        <v>86</v>
      </c>
      <c r="C4" s="13" t="s">
        <v>362</v>
      </c>
      <c r="D4" s="29">
        <v>4291933</v>
      </c>
      <c r="E4" s="30">
        <v>42912</v>
      </c>
      <c r="F4" s="2">
        <f t="shared" ca="1" si="0"/>
        <v>6</v>
      </c>
      <c r="G4" s="31">
        <v>84629</v>
      </c>
      <c r="H4" s="15">
        <v>2</v>
      </c>
      <c r="I4" s="19">
        <f t="shared" si="1"/>
        <v>84629</v>
      </c>
      <c r="J4" s="17" t="s">
        <v>79</v>
      </c>
      <c r="K4" s="15"/>
      <c r="L4" s="15"/>
      <c r="N4" s="25">
        <v>25000</v>
      </c>
      <c r="O4" s="59">
        <v>0.01</v>
      </c>
      <c r="P4" s="13"/>
      <c r="Q4" s="13"/>
      <c r="R4" s="4" t="s">
        <v>550</v>
      </c>
      <c r="S4" s="6">
        <v>47</v>
      </c>
      <c r="T4" s="6">
        <v>48</v>
      </c>
      <c r="U4" s="6">
        <v>38</v>
      </c>
      <c r="V4" s="6">
        <v>50</v>
      </c>
      <c r="W4" s="6">
        <v>42</v>
      </c>
      <c r="X4" s="6">
        <v>48</v>
      </c>
      <c r="Y4" s="24"/>
      <c r="Z4" s="7" t="s">
        <v>550</v>
      </c>
      <c r="AA4" s="6">
        <v>34</v>
      </c>
      <c r="AB4" s="6">
        <v>47</v>
      </c>
      <c r="AC4" s="6">
        <v>42</v>
      </c>
      <c r="AD4" s="6">
        <v>49</v>
      </c>
      <c r="AE4" s="6">
        <v>44</v>
      </c>
      <c r="AF4" s="6">
        <v>46</v>
      </c>
    </row>
    <row r="5" spans="1:32" x14ac:dyDescent="0.3">
      <c r="A5" s="13" t="s">
        <v>386</v>
      </c>
      <c r="B5" s="15" t="s">
        <v>86</v>
      </c>
      <c r="C5" s="13" t="s">
        <v>362</v>
      </c>
      <c r="D5" s="29">
        <v>8618580</v>
      </c>
      <c r="E5" s="30">
        <v>43909</v>
      </c>
      <c r="F5" s="2">
        <f t="shared" ca="1" si="0"/>
        <v>3</v>
      </c>
      <c r="G5" s="31">
        <v>63909</v>
      </c>
      <c r="H5" s="15">
        <v>2</v>
      </c>
      <c r="I5" s="19">
        <f t="shared" si="1"/>
        <v>63909</v>
      </c>
      <c r="J5" s="17" t="s">
        <v>79</v>
      </c>
      <c r="K5" s="15"/>
      <c r="L5" s="15"/>
      <c r="N5" s="25">
        <v>35000</v>
      </c>
      <c r="O5" s="59">
        <v>1.4999999999999999E-2</v>
      </c>
      <c r="P5" s="13"/>
      <c r="Q5" s="13"/>
      <c r="R5" s="4" t="s">
        <v>549</v>
      </c>
      <c r="S5" s="6">
        <v>40</v>
      </c>
      <c r="T5" s="6">
        <v>39</v>
      </c>
      <c r="U5" s="6">
        <v>42</v>
      </c>
      <c r="V5" s="6">
        <v>46</v>
      </c>
      <c r="W5" s="6">
        <v>46</v>
      </c>
      <c r="X5" s="6">
        <v>44</v>
      </c>
      <c r="Y5" s="24"/>
      <c r="Z5" s="7" t="s">
        <v>549</v>
      </c>
      <c r="AA5" s="6">
        <v>52</v>
      </c>
      <c r="AB5" s="6">
        <v>35</v>
      </c>
      <c r="AC5" s="6">
        <v>45</v>
      </c>
      <c r="AD5" s="6">
        <v>45</v>
      </c>
      <c r="AE5" s="6">
        <v>40</v>
      </c>
      <c r="AF5" s="6">
        <v>42</v>
      </c>
    </row>
    <row r="6" spans="1:32" x14ac:dyDescent="0.3">
      <c r="A6" s="13" t="s">
        <v>409</v>
      </c>
      <c r="B6" s="15" t="s">
        <v>76</v>
      </c>
      <c r="C6" s="13" t="s">
        <v>362</v>
      </c>
      <c r="D6" s="29">
        <v>3124228</v>
      </c>
      <c r="E6" s="30">
        <v>39663</v>
      </c>
      <c r="F6" s="2">
        <f t="shared" ca="1" si="0"/>
        <v>15</v>
      </c>
      <c r="G6" s="31">
        <v>64152</v>
      </c>
      <c r="H6" s="15">
        <v>1</v>
      </c>
      <c r="I6" s="19">
        <f t="shared" si="1"/>
        <v>64152</v>
      </c>
      <c r="J6" s="17"/>
      <c r="K6" s="15"/>
      <c r="L6" s="15"/>
      <c r="N6" s="25">
        <v>45000</v>
      </c>
      <c r="O6" s="59">
        <v>0.02</v>
      </c>
      <c r="P6" s="13"/>
      <c r="Q6" s="13"/>
      <c r="R6" s="4" t="s">
        <v>563</v>
      </c>
      <c r="S6" s="6">
        <v>48</v>
      </c>
      <c r="T6" s="6">
        <v>42</v>
      </c>
      <c r="U6" s="6">
        <v>48</v>
      </c>
      <c r="V6" s="6">
        <v>51</v>
      </c>
      <c r="W6" s="6">
        <v>35</v>
      </c>
      <c r="X6" s="6">
        <v>38</v>
      </c>
      <c r="Y6" s="24"/>
      <c r="Z6" s="7" t="s">
        <v>563</v>
      </c>
      <c r="AA6" s="6">
        <v>36</v>
      </c>
      <c r="AB6" s="6">
        <v>41</v>
      </c>
      <c r="AC6" s="6">
        <v>33</v>
      </c>
      <c r="AD6" s="6">
        <v>39</v>
      </c>
      <c r="AE6" s="6">
        <v>42</v>
      </c>
      <c r="AF6" s="6">
        <v>34</v>
      </c>
    </row>
    <row r="7" spans="1:32" x14ac:dyDescent="0.3">
      <c r="A7" s="13" t="s">
        <v>374</v>
      </c>
      <c r="B7" s="15" t="s">
        <v>86</v>
      </c>
      <c r="C7" s="13" t="s">
        <v>362</v>
      </c>
      <c r="D7" s="29">
        <v>1578294</v>
      </c>
      <c r="E7" s="30">
        <v>44201</v>
      </c>
      <c r="F7" s="2">
        <f t="shared" ca="1" si="0"/>
        <v>2</v>
      </c>
      <c r="G7" s="31">
        <v>116775</v>
      </c>
      <c r="H7" s="15">
        <v>1</v>
      </c>
      <c r="I7" s="19">
        <f t="shared" si="1"/>
        <v>116775</v>
      </c>
      <c r="J7" s="17" t="s">
        <v>87</v>
      </c>
      <c r="K7" s="15"/>
      <c r="L7" s="15"/>
      <c r="N7" s="25">
        <v>55000</v>
      </c>
      <c r="O7" s="59">
        <v>2.5000000000000001E-2</v>
      </c>
      <c r="P7" s="13"/>
      <c r="Q7" s="13"/>
      <c r="R7" s="27"/>
      <c r="S7" s="6">
        <f t="shared" ref="S7:X7" si="2">SUM(S2:S6)</f>
        <v>211</v>
      </c>
      <c r="T7" s="6">
        <f t="shared" si="2"/>
        <v>201</v>
      </c>
      <c r="U7" s="6">
        <f t="shared" si="2"/>
        <v>215</v>
      </c>
      <c r="V7" s="6">
        <f t="shared" si="2"/>
        <v>233</v>
      </c>
      <c r="W7" s="6">
        <f t="shared" si="2"/>
        <v>210</v>
      </c>
      <c r="X7" s="6">
        <f t="shared" si="2"/>
        <v>210</v>
      </c>
      <c r="Y7" s="24"/>
      <c r="Z7" s="6"/>
      <c r="AA7" s="6">
        <f t="shared" ref="AA7:AF7" si="3">SUM(AA2:AA6)</f>
        <v>212</v>
      </c>
      <c r="AB7" s="6">
        <f t="shared" si="3"/>
        <v>204</v>
      </c>
      <c r="AC7" s="6">
        <f t="shared" si="3"/>
        <v>199</v>
      </c>
      <c r="AD7" s="6">
        <f t="shared" si="3"/>
        <v>223</v>
      </c>
      <c r="AE7" s="20">
        <f t="shared" si="3"/>
        <v>209</v>
      </c>
      <c r="AF7" s="20">
        <f t="shared" si="3"/>
        <v>199</v>
      </c>
    </row>
    <row r="8" spans="1:32" x14ac:dyDescent="0.3">
      <c r="A8" s="13" t="s">
        <v>385</v>
      </c>
      <c r="B8" s="15" t="s">
        <v>84</v>
      </c>
      <c r="C8" s="13" t="s">
        <v>362</v>
      </c>
      <c r="D8" s="29">
        <v>6314339</v>
      </c>
      <c r="E8" s="30">
        <v>42839</v>
      </c>
      <c r="F8" s="2">
        <f t="shared" ca="1" si="0"/>
        <v>6</v>
      </c>
      <c r="G8" s="31">
        <v>85644</v>
      </c>
      <c r="H8" s="15">
        <v>3</v>
      </c>
      <c r="I8" s="19">
        <f t="shared" si="1"/>
        <v>85644</v>
      </c>
      <c r="J8" s="17" t="s">
        <v>87</v>
      </c>
      <c r="K8" s="15"/>
      <c r="L8" s="15"/>
      <c r="N8" s="25">
        <v>65000</v>
      </c>
      <c r="O8" s="59">
        <v>0.03</v>
      </c>
      <c r="P8" s="13"/>
      <c r="Q8" s="13"/>
      <c r="R8" s="13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20"/>
      <c r="AF8" s="20"/>
    </row>
    <row r="9" spans="1:32" x14ac:dyDescent="0.3">
      <c r="A9" s="13" t="s">
        <v>402</v>
      </c>
      <c r="B9" s="15" t="s">
        <v>84</v>
      </c>
      <c r="C9" s="13" t="s">
        <v>362</v>
      </c>
      <c r="D9" s="29">
        <v>8453327</v>
      </c>
      <c r="E9" s="30">
        <v>40364</v>
      </c>
      <c r="F9" s="2">
        <f t="shared" ca="1" si="0"/>
        <v>13</v>
      </c>
      <c r="G9" s="31">
        <v>121014</v>
      </c>
      <c r="H9" s="15">
        <v>4</v>
      </c>
      <c r="I9" s="19">
        <f t="shared" si="1"/>
        <v>121014</v>
      </c>
      <c r="J9" s="17"/>
      <c r="K9" s="15"/>
      <c r="L9" s="15"/>
      <c r="N9" s="25">
        <v>75000</v>
      </c>
      <c r="O9" s="59">
        <v>3.5000000000000003E-2</v>
      </c>
      <c r="P9" s="13"/>
      <c r="Q9" s="13"/>
      <c r="R9" s="13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20"/>
      <c r="AF9" s="20"/>
    </row>
    <row r="10" spans="1:32" x14ac:dyDescent="0.3">
      <c r="A10" s="13" t="s">
        <v>397</v>
      </c>
      <c r="B10" s="15" t="s">
        <v>76</v>
      </c>
      <c r="C10" s="13" t="s">
        <v>362</v>
      </c>
      <c r="D10" s="29">
        <v>5134952</v>
      </c>
      <c r="E10" s="30">
        <v>43987</v>
      </c>
      <c r="F10" s="2">
        <f t="shared" ca="1" si="0"/>
        <v>3</v>
      </c>
      <c r="G10" s="31">
        <v>77868</v>
      </c>
      <c r="H10" s="15">
        <v>4</v>
      </c>
      <c r="I10" s="19">
        <f t="shared" si="1"/>
        <v>77868</v>
      </c>
      <c r="J10" s="17"/>
      <c r="K10" s="15"/>
      <c r="L10" s="15"/>
      <c r="N10" s="25">
        <v>85000</v>
      </c>
      <c r="O10" s="59">
        <v>0.04</v>
      </c>
      <c r="P10" s="13"/>
      <c r="Q10" s="13"/>
      <c r="R10" s="1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"/>
      <c r="AF10" s="20"/>
    </row>
    <row r="11" spans="1:32" x14ac:dyDescent="0.3">
      <c r="A11" s="13" t="s">
        <v>367</v>
      </c>
      <c r="B11" s="15" t="s">
        <v>86</v>
      </c>
      <c r="C11" s="13" t="s">
        <v>362</v>
      </c>
      <c r="D11" s="29">
        <v>2661505</v>
      </c>
      <c r="E11" s="30">
        <v>39772</v>
      </c>
      <c r="F11" s="2">
        <f t="shared" ca="1" si="0"/>
        <v>15</v>
      </c>
      <c r="G11" s="31">
        <v>62586</v>
      </c>
      <c r="H11" s="15">
        <v>5</v>
      </c>
      <c r="I11" s="19">
        <f t="shared" si="1"/>
        <v>62586</v>
      </c>
      <c r="J11" s="17" t="s">
        <v>83</v>
      </c>
      <c r="K11" s="15"/>
      <c r="L11" s="15"/>
      <c r="N11" s="25">
        <v>95000</v>
      </c>
      <c r="O11" s="59">
        <v>4.4999999999999998E-2</v>
      </c>
      <c r="P11" s="13"/>
      <c r="Q11" s="13"/>
      <c r="R11" s="1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20"/>
      <c r="AF11" s="20"/>
    </row>
    <row r="12" spans="1:32" x14ac:dyDescent="0.3">
      <c r="A12" s="13" t="s">
        <v>408</v>
      </c>
      <c r="B12" s="15" t="s">
        <v>84</v>
      </c>
      <c r="C12" s="13" t="s">
        <v>362</v>
      </c>
      <c r="D12" s="29">
        <v>3576201</v>
      </c>
      <c r="E12" s="30">
        <v>39661</v>
      </c>
      <c r="F12" s="2">
        <f t="shared" ca="1" si="0"/>
        <v>15</v>
      </c>
      <c r="G12" s="31">
        <v>61763</v>
      </c>
      <c r="H12" s="15">
        <v>5</v>
      </c>
      <c r="I12" s="19">
        <f t="shared" si="1"/>
        <v>61763</v>
      </c>
      <c r="J12" s="17" t="s">
        <v>80</v>
      </c>
      <c r="K12" s="15"/>
      <c r="L12" s="15"/>
      <c r="N12" s="25">
        <v>105000</v>
      </c>
      <c r="O12" s="59">
        <v>0.05</v>
      </c>
    </row>
    <row r="13" spans="1:32" x14ac:dyDescent="0.3">
      <c r="A13" s="13" t="s">
        <v>370</v>
      </c>
      <c r="B13" s="15" t="s">
        <v>84</v>
      </c>
      <c r="C13" s="13" t="s">
        <v>362</v>
      </c>
      <c r="D13" s="29">
        <v>4908992</v>
      </c>
      <c r="E13" s="30">
        <v>43836</v>
      </c>
      <c r="F13" s="2">
        <f t="shared" ca="1" si="0"/>
        <v>3</v>
      </c>
      <c r="G13" s="31">
        <v>98807</v>
      </c>
      <c r="H13" s="15">
        <v>1</v>
      </c>
      <c r="I13" s="19">
        <f t="shared" si="1"/>
        <v>98807</v>
      </c>
      <c r="J13" s="17"/>
      <c r="K13" s="15"/>
      <c r="L13" s="15"/>
      <c r="N13" s="25">
        <v>115000</v>
      </c>
      <c r="O13" s="59">
        <v>5.5E-2</v>
      </c>
    </row>
    <row r="14" spans="1:32" x14ac:dyDescent="0.3">
      <c r="A14" s="13" t="s">
        <v>404</v>
      </c>
      <c r="B14" s="15" t="s">
        <v>84</v>
      </c>
      <c r="C14" s="13" t="s">
        <v>362</v>
      </c>
      <c r="D14" s="29">
        <v>3743348</v>
      </c>
      <c r="E14" s="30">
        <v>44015</v>
      </c>
      <c r="F14" s="2">
        <f t="shared" ca="1" si="0"/>
        <v>3</v>
      </c>
      <c r="G14" s="31">
        <v>79853</v>
      </c>
      <c r="H14" s="15">
        <v>4</v>
      </c>
      <c r="I14" s="19">
        <f t="shared" si="1"/>
        <v>79853</v>
      </c>
      <c r="J14" s="17" t="s">
        <v>83</v>
      </c>
      <c r="K14" s="15"/>
      <c r="L14" s="15"/>
      <c r="N14" s="25">
        <v>125000</v>
      </c>
      <c r="O14" s="59">
        <v>0.06</v>
      </c>
    </row>
    <row r="15" spans="1:32" x14ac:dyDescent="0.3">
      <c r="A15" s="13" t="s">
        <v>423</v>
      </c>
      <c r="B15" s="15" t="s">
        <v>81</v>
      </c>
      <c r="C15" s="13" t="s">
        <v>362</v>
      </c>
      <c r="D15" s="29">
        <v>7875754</v>
      </c>
      <c r="E15" s="30">
        <v>39713</v>
      </c>
      <c r="F15" s="2">
        <f t="shared" ca="1" si="0"/>
        <v>15</v>
      </c>
      <c r="G15" s="31">
        <v>60750</v>
      </c>
      <c r="H15" s="15">
        <v>4</v>
      </c>
      <c r="I15" s="19">
        <f t="shared" si="1"/>
        <v>60750</v>
      </c>
      <c r="J15" s="17" t="s">
        <v>89</v>
      </c>
      <c r="K15" s="15"/>
      <c r="L15" s="15"/>
      <c r="N15" s="25">
        <v>135000</v>
      </c>
      <c r="O15" s="59">
        <v>6.5000000000000002E-2</v>
      </c>
    </row>
    <row r="16" spans="1:32" x14ac:dyDescent="0.3">
      <c r="A16" s="13" t="s">
        <v>399</v>
      </c>
      <c r="B16" s="15" t="s">
        <v>84</v>
      </c>
      <c r="C16" s="13" t="s">
        <v>362</v>
      </c>
      <c r="D16" s="29">
        <v>4453681</v>
      </c>
      <c r="E16" s="30">
        <v>43280</v>
      </c>
      <c r="F16" s="2">
        <f t="shared" ca="1" si="0"/>
        <v>5</v>
      </c>
      <c r="G16" s="31">
        <v>62249</v>
      </c>
      <c r="H16" s="15">
        <v>4</v>
      </c>
      <c r="I16" s="19">
        <f t="shared" si="1"/>
        <v>62249</v>
      </c>
      <c r="J16" s="17" t="s">
        <v>83</v>
      </c>
      <c r="K16" s="15"/>
      <c r="L16" s="15"/>
    </row>
    <row r="17" spans="1:12" x14ac:dyDescent="0.3">
      <c r="A17" s="13" t="s">
        <v>366</v>
      </c>
      <c r="B17" s="15" t="s">
        <v>76</v>
      </c>
      <c r="C17" s="13" t="s">
        <v>362</v>
      </c>
      <c r="D17" s="29">
        <v>8922964</v>
      </c>
      <c r="E17" s="30">
        <v>44540</v>
      </c>
      <c r="F17" s="2">
        <f t="shared" ca="1" si="0"/>
        <v>1</v>
      </c>
      <c r="G17" s="31">
        <v>81743</v>
      </c>
      <c r="H17" s="15">
        <v>2</v>
      </c>
      <c r="I17" s="19">
        <f t="shared" si="1"/>
        <v>81743</v>
      </c>
      <c r="J17" s="17"/>
      <c r="K17" s="15"/>
      <c r="L17" s="15"/>
    </row>
    <row r="18" spans="1:12" x14ac:dyDescent="0.3">
      <c r="A18" s="13" t="s">
        <v>420</v>
      </c>
      <c r="B18" s="15" t="s">
        <v>76</v>
      </c>
      <c r="C18" s="13" t="s">
        <v>362</v>
      </c>
      <c r="D18" s="29">
        <v>8818832</v>
      </c>
      <c r="E18" s="30">
        <v>44460</v>
      </c>
      <c r="F18" s="2">
        <f t="shared" ca="1" si="0"/>
        <v>2</v>
      </c>
      <c r="G18" s="31">
        <v>68634</v>
      </c>
      <c r="H18" s="15">
        <v>4</v>
      </c>
      <c r="I18" s="19">
        <f t="shared" si="1"/>
        <v>68634</v>
      </c>
      <c r="J18" s="17"/>
      <c r="K18" s="15"/>
      <c r="L18" s="15"/>
    </row>
    <row r="19" spans="1:12" x14ac:dyDescent="0.3">
      <c r="A19" s="13" t="s">
        <v>400</v>
      </c>
      <c r="B19" s="15" t="s">
        <v>86</v>
      </c>
      <c r="C19" s="13" t="s">
        <v>362</v>
      </c>
      <c r="D19" s="29">
        <v>6727334</v>
      </c>
      <c r="E19" s="30">
        <v>44392</v>
      </c>
      <c r="F19" s="2">
        <f t="shared" ca="1" si="0"/>
        <v>2</v>
      </c>
      <c r="G19" s="31">
        <v>73575</v>
      </c>
      <c r="H19" s="15">
        <v>5</v>
      </c>
      <c r="I19" s="19">
        <f t="shared" si="1"/>
        <v>73575</v>
      </c>
      <c r="J19" s="17" t="s">
        <v>80</v>
      </c>
      <c r="K19" s="15"/>
      <c r="L19" s="15"/>
    </row>
    <row r="20" spans="1:12" x14ac:dyDescent="0.3">
      <c r="A20" s="13" t="s">
        <v>376</v>
      </c>
      <c r="B20" s="15" t="s">
        <v>84</v>
      </c>
      <c r="C20" s="13" t="s">
        <v>362</v>
      </c>
      <c r="D20" s="29">
        <v>8813973</v>
      </c>
      <c r="E20" s="30">
        <v>42392</v>
      </c>
      <c r="F20" s="2">
        <f t="shared" ca="1" si="0"/>
        <v>7</v>
      </c>
      <c r="G20" s="31">
        <v>85415</v>
      </c>
      <c r="H20" s="15">
        <v>1</v>
      </c>
      <c r="I20" s="19">
        <f t="shared" si="1"/>
        <v>85415</v>
      </c>
      <c r="J20" s="17" t="s">
        <v>79</v>
      </c>
      <c r="K20" s="15"/>
      <c r="L20" s="15"/>
    </row>
    <row r="21" spans="1:12" x14ac:dyDescent="0.3">
      <c r="A21" s="13" t="s">
        <v>377</v>
      </c>
      <c r="B21" s="15" t="s">
        <v>76</v>
      </c>
      <c r="C21" s="13" t="s">
        <v>362</v>
      </c>
      <c r="D21" s="29">
        <v>8223094</v>
      </c>
      <c r="E21" s="30">
        <v>42405</v>
      </c>
      <c r="F21" s="2">
        <f t="shared" ca="1" si="0"/>
        <v>7</v>
      </c>
      <c r="G21" s="31">
        <v>66866</v>
      </c>
      <c r="H21" s="15">
        <v>4</v>
      </c>
      <c r="I21" s="19">
        <f t="shared" si="1"/>
        <v>66866</v>
      </c>
      <c r="J21" s="17"/>
      <c r="K21" s="15"/>
      <c r="L21" s="15"/>
    </row>
    <row r="22" spans="1:12" x14ac:dyDescent="0.3">
      <c r="A22" s="13" t="s">
        <v>365</v>
      </c>
      <c r="B22" s="15" t="s">
        <v>76</v>
      </c>
      <c r="C22" s="13" t="s">
        <v>362</v>
      </c>
      <c r="D22" s="29">
        <v>8705648</v>
      </c>
      <c r="E22" s="30">
        <v>44520</v>
      </c>
      <c r="F22" s="2">
        <f t="shared" ca="1" si="0"/>
        <v>2</v>
      </c>
      <c r="G22" s="31">
        <v>64247</v>
      </c>
      <c r="H22" s="15">
        <v>3</v>
      </c>
      <c r="I22" s="19">
        <f t="shared" si="1"/>
        <v>64247</v>
      </c>
      <c r="J22" s="17"/>
      <c r="K22" s="15"/>
      <c r="L22" s="15"/>
    </row>
    <row r="23" spans="1:12" x14ac:dyDescent="0.3">
      <c r="A23" s="13" t="s">
        <v>372</v>
      </c>
      <c r="B23" s="15" t="s">
        <v>82</v>
      </c>
      <c r="C23" s="13" t="s">
        <v>362</v>
      </c>
      <c r="D23" s="29">
        <v>5742489</v>
      </c>
      <c r="E23" s="30">
        <v>42367</v>
      </c>
      <c r="F23" s="2">
        <f t="shared" ca="1" si="0"/>
        <v>7</v>
      </c>
      <c r="G23" s="31">
        <v>84629</v>
      </c>
      <c r="H23" s="15">
        <v>3</v>
      </c>
      <c r="I23" s="19">
        <f t="shared" si="1"/>
        <v>84629</v>
      </c>
      <c r="J23" s="17" t="s">
        <v>80</v>
      </c>
      <c r="K23" s="15"/>
      <c r="L23" s="15"/>
    </row>
    <row r="24" spans="1:12" x14ac:dyDescent="0.3">
      <c r="A24" s="13" t="s">
        <v>418</v>
      </c>
      <c r="B24" s="15" t="s">
        <v>86</v>
      </c>
      <c r="C24" s="13" t="s">
        <v>362</v>
      </c>
      <c r="D24" s="29">
        <v>9297909</v>
      </c>
      <c r="E24" s="30">
        <v>43386</v>
      </c>
      <c r="F24" s="2">
        <f t="shared" ca="1" si="0"/>
        <v>5</v>
      </c>
      <c r="G24" s="31">
        <v>79178</v>
      </c>
      <c r="H24" s="15">
        <v>4</v>
      </c>
      <c r="I24" s="19">
        <f t="shared" si="1"/>
        <v>79178</v>
      </c>
      <c r="J24" s="17"/>
      <c r="K24" s="15"/>
      <c r="L24" s="15"/>
    </row>
    <row r="25" spans="1:12" x14ac:dyDescent="0.3">
      <c r="A25" s="13" t="s">
        <v>391</v>
      </c>
      <c r="B25" s="15" t="s">
        <v>88</v>
      </c>
      <c r="C25" s="13" t="s">
        <v>362</v>
      </c>
      <c r="D25" s="29">
        <v>1734258</v>
      </c>
      <c r="E25" s="30">
        <v>42875</v>
      </c>
      <c r="F25" s="2">
        <f t="shared" ca="1" si="0"/>
        <v>6</v>
      </c>
      <c r="G25" s="31">
        <v>103775</v>
      </c>
      <c r="H25" s="15">
        <v>5</v>
      </c>
      <c r="I25" s="19">
        <f t="shared" si="1"/>
        <v>103775</v>
      </c>
      <c r="J25" s="17"/>
      <c r="K25" s="15"/>
      <c r="L25" s="15"/>
    </row>
    <row r="26" spans="1:12" x14ac:dyDescent="0.3">
      <c r="A26" s="13" t="s">
        <v>364</v>
      </c>
      <c r="B26" s="15" t="s">
        <v>86</v>
      </c>
      <c r="C26" s="13" t="s">
        <v>362</v>
      </c>
      <c r="D26" s="29">
        <v>6994276</v>
      </c>
      <c r="E26" s="30">
        <v>40113</v>
      </c>
      <c r="F26" s="2">
        <f t="shared" ca="1" si="0"/>
        <v>14</v>
      </c>
      <c r="G26" s="31">
        <v>84240</v>
      </c>
      <c r="H26" s="15">
        <v>4</v>
      </c>
      <c r="I26" s="19">
        <f t="shared" si="1"/>
        <v>84240</v>
      </c>
      <c r="J26" s="17" t="s">
        <v>79</v>
      </c>
      <c r="K26" s="15"/>
      <c r="L26" s="15"/>
    </row>
    <row r="27" spans="1:12" x14ac:dyDescent="0.3">
      <c r="A27" s="13" t="s">
        <v>368</v>
      </c>
      <c r="B27" s="15" t="s">
        <v>84</v>
      </c>
      <c r="C27" s="13" t="s">
        <v>362</v>
      </c>
      <c r="D27" s="29">
        <v>5713675</v>
      </c>
      <c r="E27" s="30">
        <v>43441</v>
      </c>
      <c r="F27" s="2">
        <f t="shared" ca="1" si="0"/>
        <v>4</v>
      </c>
      <c r="G27" s="31">
        <v>86832</v>
      </c>
      <c r="H27" s="15">
        <v>5</v>
      </c>
      <c r="I27" s="19">
        <f t="shared" si="1"/>
        <v>86832</v>
      </c>
      <c r="J27" s="17" t="s">
        <v>79</v>
      </c>
      <c r="K27" s="15"/>
      <c r="L27" s="15"/>
    </row>
    <row r="28" spans="1:12" x14ac:dyDescent="0.3">
      <c r="A28" s="13" t="s">
        <v>406</v>
      </c>
      <c r="B28" s="15" t="s">
        <v>86</v>
      </c>
      <c r="C28" s="13" t="s">
        <v>362</v>
      </c>
      <c r="D28" s="29">
        <v>9461256</v>
      </c>
      <c r="E28" s="30">
        <v>44408</v>
      </c>
      <c r="F28" s="2">
        <f t="shared" ca="1" si="0"/>
        <v>2</v>
      </c>
      <c r="G28" s="31">
        <v>107190</v>
      </c>
      <c r="H28" s="15">
        <v>4</v>
      </c>
      <c r="I28" s="19">
        <f t="shared" si="1"/>
        <v>107190</v>
      </c>
      <c r="J28" s="17" t="s">
        <v>83</v>
      </c>
      <c r="K28" s="15"/>
      <c r="L28" s="15"/>
    </row>
    <row r="29" spans="1:12" x14ac:dyDescent="0.3">
      <c r="A29" s="13" t="s">
        <v>369</v>
      </c>
      <c r="B29" s="15" t="s">
        <v>76</v>
      </c>
      <c r="C29" s="13" t="s">
        <v>362</v>
      </c>
      <c r="D29" s="29">
        <v>8756718</v>
      </c>
      <c r="E29" s="30">
        <v>44553</v>
      </c>
      <c r="F29" s="2">
        <f t="shared" ca="1" si="0"/>
        <v>1</v>
      </c>
      <c r="G29" s="31">
        <v>62613</v>
      </c>
      <c r="H29" s="15">
        <v>3</v>
      </c>
      <c r="I29" s="19">
        <f t="shared" si="1"/>
        <v>62613</v>
      </c>
      <c r="J29" s="17" t="s">
        <v>79</v>
      </c>
      <c r="K29" s="15"/>
      <c r="L29" s="15"/>
    </row>
    <row r="30" spans="1:12" x14ac:dyDescent="0.3">
      <c r="A30" s="13" t="s">
        <v>414</v>
      </c>
      <c r="B30" s="15" t="s">
        <v>84</v>
      </c>
      <c r="C30" s="13" t="s">
        <v>362</v>
      </c>
      <c r="D30" s="29">
        <v>3839104</v>
      </c>
      <c r="E30" s="30">
        <v>43349</v>
      </c>
      <c r="F30" s="2">
        <f t="shared" ca="1" si="0"/>
        <v>5</v>
      </c>
      <c r="G30" s="31">
        <v>116073</v>
      </c>
      <c r="H30" s="15">
        <v>2</v>
      </c>
      <c r="I30" s="19">
        <f t="shared" si="1"/>
        <v>116073</v>
      </c>
      <c r="J30" s="17"/>
      <c r="K30" s="15"/>
      <c r="L30" s="15"/>
    </row>
    <row r="31" spans="1:12" x14ac:dyDescent="0.3">
      <c r="A31" s="13" t="s">
        <v>407</v>
      </c>
      <c r="B31" s="15" t="s">
        <v>76</v>
      </c>
      <c r="C31" s="13" t="s">
        <v>362</v>
      </c>
      <c r="D31" s="29">
        <v>5626403</v>
      </c>
      <c r="E31" s="30">
        <v>42949</v>
      </c>
      <c r="F31" s="2">
        <f t="shared" ca="1" si="0"/>
        <v>6</v>
      </c>
      <c r="G31" s="31">
        <v>68270</v>
      </c>
      <c r="H31" s="15">
        <v>4</v>
      </c>
      <c r="I31" s="19">
        <f t="shared" si="1"/>
        <v>68270</v>
      </c>
      <c r="J31" s="17" t="s">
        <v>79</v>
      </c>
      <c r="K31" s="15"/>
      <c r="L31" s="15"/>
    </row>
    <row r="32" spans="1:12" x14ac:dyDescent="0.3">
      <c r="A32" s="13" t="s">
        <v>387</v>
      </c>
      <c r="B32" s="15" t="s">
        <v>84</v>
      </c>
      <c r="C32" s="13" t="s">
        <v>362</v>
      </c>
      <c r="D32" s="29">
        <v>6342799</v>
      </c>
      <c r="E32" s="30">
        <v>39535</v>
      </c>
      <c r="F32" s="2">
        <f t="shared" ca="1" si="0"/>
        <v>15</v>
      </c>
      <c r="G32" s="31">
        <v>82917</v>
      </c>
      <c r="H32" s="15">
        <v>4</v>
      </c>
      <c r="I32" s="19">
        <f t="shared" si="1"/>
        <v>82917</v>
      </c>
      <c r="J32" s="17" t="s">
        <v>89</v>
      </c>
      <c r="K32" s="15"/>
      <c r="L32" s="15"/>
    </row>
    <row r="33" spans="1:12" x14ac:dyDescent="0.3">
      <c r="A33" s="13" t="s">
        <v>379</v>
      </c>
      <c r="B33" s="15" t="s">
        <v>81</v>
      </c>
      <c r="C33" s="13" t="s">
        <v>362</v>
      </c>
      <c r="D33" s="29">
        <v>7902493</v>
      </c>
      <c r="E33" s="30">
        <v>39495</v>
      </c>
      <c r="F33" s="2">
        <f t="shared" ca="1" si="0"/>
        <v>15</v>
      </c>
      <c r="G33" s="31">
        <v>99549</v>
      </c>
      <c r="H33" s="15">
        <v>4</v>
      </c>
      <c r="I33" s="19">
        <f t="shared" si="1"/>
        <v>99549</v>
      </c>
      <c r="J33" s="17" t="s">
        <v>80</v>
      </c>
      <c r="K33" s="15"/>
      <c r="L33" s="15"/>
    </row>
    <row r="34" spans="1:12" x14ac:dyDescent="0.3">
      <c r="A34" s="13" t="s">
        <v>417</v>
      </c>
      <c r="B34" s="15" t="s">
        <v>86</v>
      </c>
      <c r="C34" s="13" t="s">
        <v>362</v>
      </c>
      <c r="D34" s="29">
        <v>3667893</v>
      </c>
      <c r="E34" s="30">
        <v>43714</v>
      </c>
      <c r="F34" s="2">
        <f t="shared" ca="1" si="0"/>
        <v>4</v>
      </c>
      <c r="G34" s="31">
        <v>73157</v>
      </c>
      <c r="H34" s="15">
        <v>4</v>
      </c>
      <c r="I34" s="19">
        <f t="shared" si="1"/>
        <v>73157</v>
      </c>
      <c r="J34" s="17" t="s">
        <v>79</v>
      </c>
      <c r="K34" s="15"/>
      <c r="L34" s="15"/>
    </row>
    <row r="35" spans="1:12" x14ac:dyDescent="0.3">
      <c r="A35" s="13" t="s">
        <v>415</v>
      </c>
      <c r="B35" s="15" t="s">
        <v>84</v>
      </c>
      <c r="C35" s="13" t="s">
        <v>362</v>
      </c>
      <c r="D35" s="29">
        <v>7601365</v>
      </c>
      <c r="E35" s="30">
        <v>41145</v>
      </c>
      <c r="F35" s="2">
        <f t="shared" ca="1" si="0"/>
        <v>11</v>
      </c>
      <c r="G35" s="31">
        <v>60885</v>
      </c>
      <c r="H35" s="15">
        <v>2</v>
      </c>
      <c r="I35" s="19">
        <f t="shared" si="1"/>
        <v>60885</v>
      </c>
      <c r="J35" s="17" t="s">
        <v>80</v>
      </c>
      <c r="K35" s="15"/>
      <c r="L35" s="15"/>
    </row>
    <row r="36" spans="1:12" x14ac:dyDescent="0.3">
      <c r="A36" s="13" t="s">
        <v>388</v>
      </c>
      <c r="B36" s="15" t="s">
        <v>86</v>
      </c>
      <c r="C36" s="13" t="s">
        <v>362</v>
      </c>
      <c r="D36" s="29">
        <v>2423774</v>
      </c>
      <c r="E36" s="30">
        <v>42859</v>
      </c>
      <c r="F36" s="2">
        <f t="shared" ca="1" si="0"/>
        <v>6</v>
      </c>
      <c r="G36" s="31">
        <v>93717</v>
      </c>
      <c r="H36" s="15">
        <v>2</v>
      </c>
      <c r="I36" s="19">
        <f t="shared" si="1"/>
        <v>93717</v>
      </c>
      <c r="J36" s="17" t="s">
        <v>83</v>
      </c>
      <c r="K36" s="15"/>
      <c r="L36" s="15"/>
    </row>
    <row r="37" spans="1:12" x14ac:dyDescent="0.3">
      <c r="A37" s="13" t="s">
        <v>395</v>
      </c>
      <c r="B37" s="15" t="s">
        <v>88</v>
      </c>
      <c r="C37" s="13" t="s">
        <v>362</v>
      </c>
      <c r="D37" s="29">
        <v>8528592</v>
      </c>
      <c r="E37" s="30">
        <v>41425</v>
      </c>
      <c r="F37" s="2">
        <f t="shared" ca="1" si="0"/>
        <v>10</v>
      </c>
      <c r="G37" s="31">
        <v>103829</v>
      </c>
      <c r="H37" s="15">
        <v>2</v>
      </c>
      <c r="I37" s="19">
        <f t="shared" si="1"/>
        <v>103829</v>
      </c>
      <c r="J37" s="17" t="s">
        <v>80</v>
      </c>
      <c r="K37" s="15"/>
      <c r="L37" s="15"/>
    </row>
    <row r="38" spans="1:12" x14ac:dyDescent="0.3">
      <c r="A38" s="13" t="s">
        <v>405</v>
      </c>
      <c r="B38" s="15" t="s">
        <v>86</v>
      </c>
      <c r="C38" s="13" t="s">
        <v>362</v>
      </c>
      <c r="D38" s="29">
        <v>6538530</v>
      </c>
      <c r="E38" s="30">
        <v>44397</v>
      </c>
      <c r="F38" s="2">
        <f t="shared" ca="1" si="0"/>
        <v>2</v>
      </c>
      <c r="G38" s="31">
        <v>71213</v>
      </c>
      <c r="H38" s="15">
        <v>1</v>
      </c>
      <c r="I38" s="19">
        <f t="shared" si="1"/>
        <v>71213</v>
      </c>
      <c r="J38" s="17"/>
      <c r="K38" s="15"/>
      <c r="L38" s="15"/>
    </row>
    <row r="39" spans="1:12" x14ac:dyDescent="0.3">
      <c r="A39" s="13" t="s">
        <v>393</v>
      </c>
      <c r="B39" s="15" t="s">
        <v>84</v>
      </c>
      <c r="C39" s="13" t="s">
        <v>362</v>
      </c>
      <c r="D39" s="29">
        <v>9786682</v>
      </c>
      <c r="E39" s="30">
        <v>43991</v>
      </c>
      <c r="F39" s="2">
        <f t="shared" ca="1" si="0"/>
        <v>3</v>
      </c>
      <c r="G39" s="31">
        <v>81095</v>
      </c>
      <c r="H39" s="15">
        <v>2</v>
      </c>
      <c r="I39" s="19">
        <f t="shared" si="1"/>
        <v>81095</v>
      </c>
      <c r="J39" s="17"/>
      <c r="K39" s="15"/>
      <c r="L39" s="15"/>
    </row>
    <row r="40" spans="1:12" x14ac:dyDescent="0.3">
      <c r="A40" s="13" t="s">
        <v>403</v>
      </c>
      <c r="B40" s="15" t="s">
        <v>84</v>
      </c>
      <c r="C40" s="13" t="s">
        <v>362</v>
      </c>
      <c r="D40" s="29">
        <v>1907554</v>
      </c>
      <c r="E40" s="30">
        <v>41103</v>
      </c>
      <c r="F40" s="2">
        <f t="shared" ca="1" si="0"/>
        <v>11</v>
      </c>
      <c r="G40" s="31">
        <v>83133</v>
      </c>
      <c r="H40" s="15">
        <v>3</v>
      </c>
      <c r="I40" s="19">
        <f t="shared" si="1"/>
        <v>83133</v>
      </c>
      <c r="J40" s="17"/>
      <c r="K40" s="15"/>
      <c r="L40" s="15"/>
    </row>
    <row r="41" spans="1:12" x14ac:dyDescent="0.3">
      <c r="A41" s="13" t="s">
        <v>410</v>
      </c>
      <c r="B41" s="15" t="s">
        <v>86</v>
      </c>
      <c r="C41" s="13" t="s">
        <v>362</v>
      </c>
      <c r="D41" s="29">
        <v>8382552</v>
      </c>
      <c r="E41" s="30">
        <v>39665</v>
      </c>
      <c r="F41" s="2">
        <f t="shared" ca="1" si="0"/>
        <v>15</v>
      </c>
      <c r="G41" s="31">
        <v>73683</v>
      </c>
      <c r="H41" s="15">
        <v>4</v>
      </c>
      <c r="I41" s="19">
        <f t="shared" si="1"/>
        <v>73683</v>
      </c>
      <c r="J41" s="17" t="s">
        <v>83</v>
      </c>
      <c r="K41" s="15"/>
      <c r="L41" s="15"/>
    </row>
    <row r="42" spans="1:12" x14ac:dyDescent="0.3">
      <c r="A42" s="13" t="s">
        <v>375</v>
      </c>
      <c r="B42" s="15" t="s">
        <v>84</v>
      </c>
      <c r="C42" s="13" t="s">
        <v>362</v>
      </c>
      <c r="D42" s="29">
        <v>4977564</v>
      </c>
      <c r="E42" s="30">
        <v>43859</v>
      </c>
      <c r="F42" s="2">
        <f t="shared" ca="1" si="0"/>
        <v>3</v>
      </c>
      <c r="G42" s="31">
        <v>98064</v>
      </c>
      <c r="H42" s="15">
        <v>3</v>
      </c>
      <c r="I42" s="19">
        <f t="shared" si="1"/>
        <v>98064</v>
      </c>
      <c r="J42" s="17" t="s">
        <v>87</v>
      </c>
      <c r="K42" s="15"/>
      <c r="L42" s="15"/>
    </row>
    <row r="43" spans="1:12" x14ac:dyDescent="0.3">
      <c r="A43" s="13" t="s">
        <v>392</v>
      </c>
      <c r="B43" s="15" t="s">
        <v>76</v>
      </c>
      <c r="C43" s="13" t="s">
        <v>362</v>
      </c>
      <c r="D43" s="29">
        <v>8623034</v>
      </c>
      <c r="E43" s="30">
        <v>43976</v>
      </c>
      <c r="F43" s="2">
        <f t="shared" ca="1" si="0"/>
        <v>3</v>
      </c>
      <c r="G43" s="31">
        <v>98145</v>
      </c>
      <c r="H43" s="15">
        <v>5</v>
      </c>
      <c r="I43" s="19">
        <f t="shared" si="1"/>
        <v>98145</v>
      </c>
      <c r="J43" s="17" t="s">
        <v>80</v>
      </c>
      <c r="K43" s="15"/>
      <c r="L43" s="15"/>
    </row>
    <row r="44" spans="1:12" x14ac:dyDescent="0.3">
      <c r="A44" s="13" t="s">
        <v>416</v>
      </c>
      <c r="B44" s="15" t="s">
        <v>86</v>
      </c>
      <c r="C44" s="13" t="s">
        <v>362</v>
      </c>
      <c r="D44" s="29">
        <v>1488554</v>
      </c>
      <c r="E44" s="30">
        <v>42624</v>
      </c>
      <c r="F44" s="2">
        <f t="shared" ca="1" si="0"/>
        <v>7</v>
      </c>
      <c r="G44" s="31">
        <v>88938</v>
      </c>
      <c r="H44" s="15">
        <v>5</v>
      </c>
      <c r="I44" s="19">
        <f t="shared" si="1"/>
        <v>88938</v>
      </c>
      <c r="J44" s="17" t="s">
        <v>89</v>
      </c>
      <c r="K44" s="15"/>
      <c r="L44" s="15"/>
    </row>
    <row r="45" spans="1:12" x14ac:dyDescent="0.3">
      <c r="A45" s="13" t="s">
        <v>384</v>
      </c>
      <c r="B45" s="15" t="s">
        <v>86</v>
      </c>
      <c r="C45" s="13" t="s">
        <v>362</v>
      </c>
      <c r="D45" s="29">
        <v>4118170</v>
      </c>
      <c r="E45" s="30">
        <v>44284</v>
      </c>
      <c r="F45" s="2">
        <f t="shared" ca="1" si="0"/>
        <v>2</v>
      </c>
      <c r="G45" s="31">
        <v>107163</v>
      </c>
      <c r="H45" s="15">
        <v>1</v>
      </c>
      <c r="I45" s="19">
        <f t="shared" si="1"/>
        <v>107163</v>
      </c>
      <c r="J45" s="17"/>
      <c r="K45" s="15"/>
      <c r="L45" s="15"/>
    </row>
    <row r="46" spans="1:12" x14ac:dyDescent="0.3">
      <c r="A46" s="13" t="s">
        <v>373</v>
      </c>
      <c r="B46" s="15" t="s">
        <v>81</v>
      </c>
      <c r="C46" s="13" t="s">
        <v>362</v>
      </c>
      <c r="D46" s="29">
        <v>5977587</v>
      </c>
      <c r="E46" s="30">
        <v>43831</v>
      </c>
      <c r="F46" s="2">
        <f t="shared" ca="1" si="0"/>
        <v>3</v>
      </c>
      <c r="G46" s="31">
        <v>65745</v>
      </c>
      <c r="H46" s="15">
        <v>3</v>
      </c>
      <c r="I46" s="19">
        <f t="shared" si="1"/>
        <v>65745</v>
      </c>
      <c r="J46" s="17" t="s">
        <v>89</v>
      </c>
      <c r="K46" s="15"/>
      <c r="L46" s="15"/>
    </row>
    <row r="47" spans="1:12" x14ac:dyDescent="0.3">
      <c r="A47" s="13" t="s">
        <v>381</v>
      </c>
      <c r="B47" s="15" t="s">
        <v>86</v>
      </c>
      <c r="C47" s="13" t="s">
        <v>362</v>
      </c>
      <c r="D47" s="29">
        <v>5005041</v>
      </c>
      <c r="E47" s="30">
        <v>40250</v>
      </c>
      <c r="F47" s="2">
        <f t="shared" ca="1" si="0"/>
        <v>13</v>
      </c>
      <c r="G47" s="31">
        <v>65246</v>
      </c>
      <c r="H47" s="15">
        <v>1</v>
      </c>
      <c r="I47" s="19">
        <f t="shared" si="1"/>
        <v>65246</v>
      </c>
      <c r="J47" s="17" t="s">
        <v>87</v>
      </c>
      <c r="K47" s="15"/>
      <c r="L47" s="15"/>
    </row>
    <row r="48" spans="1:12" x14ac:dyDescent="0.3">
      <c r="A48" s="13" t="s">
        <v>411</v>
      </c>
      <c r="B48" s="15" t="s">
        <v>84</v>
      </c>
      <c r="C48" s="13" t="s">
        <v>362</v>
      </c>
      <c r="D48" s="29">
        <v>6477583</v>
      </c>
      <c r="E48" s="30">
        <v>42939</v>
      </c>
      <c r="F48" s="2">
        <f t="shared" ca="1" si="0"/>
        <v>6</v>
      </c>
      <c r="G48" s="31">
        <v>56727</v>
      </c>
      <c r="H48" s="15">
        <v>5</v>
      </c>
      <c r="I48" s="19">
        <f t="shared" si="1"/>
        <v>56727</v>
      </c>
      <c r="J48" s="17" t="s">
        <v>80</v>
      </c>
      <c r="K48" s="15"/>
      <c r="L48" s="15"/>
    </row>
    <row r="49" spans="1:12" x14ac:dyDescent="0.3">
      <c r="A49" s="13" t="s">
        <v>378</v>
      </c>
      <c r="B49" s="15" t="s">
        <v>86</v>
      </c>
      <c r="C49" s="13" t="s">
        <v>362</v>
      </c>
      <c r="D49" s="29">
        <v>1791141</v>
      </c>
      <c r="E49" s="30">
        <v>43169</v>
      </c>
      <c r="F49" s="2">
        <f t="shared" ca="1" si="0"/>
        <v>5</v>
      </c>
      <c r="G49" s="31">
        <v>76478</v>
      </c>
      <c r="H49" s="15">
        <v>1</v>
      </c>
      <c r="I49" s="19">
        <f t="shared" si="1"/>
        <v>76478</v>
      </c>
      <c r="J49" s="17"/>
      <c r="K49" s="15"/>
      <c r="L49" s="15"/>
    </row>
    <row r="50" spans="1:12" x14ac:dyDescent="0.3">
      <c r="A50" s="13" t="s">
        <v>383</v>
      </c>
      <c r="B50" s="15" t="s">
        <v>82</v>
      </c>
      <c r="C50" s="13" t="s">
        <v>362</v>
      </c>
      <c r="D50" s="29">
        <v>5646102</v>
      </c>
      <c r="E50" s="30">
        <v>42794</v>
      </c>
      <c r="F50" s="2">
        <f t="shared" ca="1" si="0"/>
        <v>6</v>
      </c>
      <c r="G50" s="31">
        <v>99671</v>
      </c>
      <c r="H50" s="15">
        <v>2</v>
      </c>
      <c r="I50" s="19">
        <f t="shared" si="1"/>
        <v>99671</v>
      </c>
      <c r="J50" s="17" t="s">
        <v>79</v>
      </c>
      <c r="K50" s="15"/>
      <c r="L50" s="15"/>
    </row>
    <row r="51" spans="1:12" x14ac:dyDescent="0.3">
      <c r="A51" s="13" t="s">
        <v>421</v>
      </c>
      <c r="B51" s="15" t="s">
        <v>86</v>
      </c>
      <c r="C51" s="13" t="s">
        <v>362</v>
      </c>
      <c r="D51" s="29">
        <v>1441278</v>
      </c>
      <c r="E51" s="30">
        <v>44831</v>
      </c>
      <c r="F51" s="2">
        <f t="shared" ca="1" si="0"/>
        <v>1</v>
      </c>
      <c r="G51" s="31">
        <v>60372</v>
      </c>
      <c r="H51" s="15">
        <v>2</v>
      </c>
      <c r="I51" s="19">
        <f t="shared" si="1"/>
        <v>60372</v>
      </c>
      <c r="J51" s="17"/>
      <c r="K51" s="15"/>
      <c r="L51" s="15"/>
    </row>
    <row r="52" spans="1:12" x14ac:dyDescent="0.3">
      <c r="A52" s="13" t="s">
        <v>380</v>
      </c>
      <c r="B52" s="15" t="s">
        <v>86</v>
      </c>
      <c r="C52" s="13" t="s">
        <v>362</v>
      </c>
      <c r="D52" s="29">
        <v>9706242</v>
      </c>
      <c r="E52" s="30">
        <v>39874</v>
      </c>
      <c r="F52" s="2">
        <f t="shared" ca="1" si="0"/>
        <v>14</v>
      </c>
      <c r="G52" s="31">
        <v>78287</v>
      </c>
      <c r="H52" s="15">
        <v>5</v>
      </c>
      <c r="I52" s="19">
        <f t="shared" si="1"/>
        <v>78287</v>
      </c>
      <c r="J52" s="17"/>
      <c r="K52" s="15"/>
      <c r="L52" s="15"/>
    </row>
    <row r="53" spans="1:12" x14ac:dyDescent="0.3">
      <c r="A53" s="13" t="s">
        <v>412</v>
      </c>
      <c r="B53" s="15" t="s">
        <v>88</v>
      </c>
      <c r="C53" s="13" t="s">
        <v>362</v>
      </c>
      <c r="D53" s="29">
        <v>2312495</v>
      </c>
      <c r="E53" s="30">
        <v>43305</v>
      </c>
      <c r="F53" s="2">
        <f t="shared" ca="1" si="0"/>
        <v>5</v>
      </c>
      <c r="G53" s="31">
        <v>61513</v>
      </c>
      <c r="H53" s="15">
        <v>1</v>
      </c>
      <c r="I53" s="19">
        <f t="shared" si="1"/>
        <v>61513</v>
      </c>
      <c r="J53" s="17" t="s">
        <v>79</v>
      </c>
      <c r="K53" s="15"/>
      <c r="L53" s="15"/>
    </row>
    <row r="54" spans="1:12" x14ac:dyDescent="0.3">
      <c r="A54" s="13" t="s">
        <v>394</v>
      </c>
      <c r="B54" s="15" t="s">
        <v>86</v>
      </c>
      <c r="C54" s="13" t="s">
        <v>362</v>
      </c>
      <c r="D54" s="29">
        <v>4734661</v>
      </c>
      <c r="E54" s="30">
        <v>39970</v>
      </c>
      <c r="F54" s="2">
        <f t="shared" ca="1" si="0"/>
        <v>14</v>
      </c>
      <c r="G54" s="31">
        <v>88979</v>
      </c>
      <c r="H54" s="15">
        <v>5</v>
      </c>
      <c r="I54" s="19">
        <f t="shared" si="1"/>
        <v>88979</v>
      </c>
      <c r="J54" s="17" t="s">
        <v>89</v>
      </c>
      <c r="K54" s="15"/>
      <c r="L54" s="15"/>
    </row>
    <row r="55" spans="1:12" x14ac:dyDescent="0.3">
      <c r="A55" s="13" t="s">
        <v>382</v>
      </c>
      <c r="B55" s="15" t="s">
        <v>86</v>
      </c>
      <c r="C55" s="13" t="s">
        <v>362</v>
      </c>
      <c r="D55" s="29">
        <v>7466595</v>
      </c>
      <c r="E55" s="30">
        <v>40981</v>
      </c>
      <c r="F55" s="2">
        <f t="shared" ca="1" si="0"/>
        <v>11</v>
      </c>
      <c r="G55" s="31">
        <v>81095</v>
      </c>
      <c r="H55" s="15">
        <v>3</v>
      </c>
      <c r="I55" s="19">
        <f t="shared" si="1"/>
        <v>81095</v>
      </c>
      <c r="J55" s="17"/>
      <c r="K55" s="15"/>
      <c r="L55" s="15"/>
    </row>
    <row r="56" spans="1:12" x14ac:dyDescent="0.3">
      <c r="A56" s="13" t="s">
        <v>422</v>
      </c>
      <c r="B56" s="15" t="s">
        <v>88</v>
      </c>
      <c r="C56" s="13" t="s">
        <v>362</v>
      </c>
      <c r="D56" s="29">
        <v>2324111</v>
      </c>
      <c r="E56" s="30">
        <v>43384</v>
      </c>
      <c r="F56" s="2">
        <f t="shared" ca="1" si="0"/>
        <v>5</v>
      </c>
      <c r="G56" s="31">
        <v>119907</v>
      </c>
      <c r="H56" s="15">
        <v>2</v>
      </c>
      <c r="I56" s="19">
        <f t="shared" si="1"/>
        <v>119907</v>
      </c>
      <c r="J56" s="17" t="s">
        <v>80</v>
      </c>
      <c r="K56" s="15"/>
      <c r="L56" s="15"/>
    </row>
    <row r="57" spans="1:12" x14ac:dyDescent="0.3">
      <c r="A57" s="13" t="s">
        <v>398</v>
      </c>
      <c r="B57" s="15" t="s">
        <v>76</v>
      </c>
      <c r="C57" s="13" t="s">
        <v>362</v>
      </c>
      <c r="D57" s="29">
        <v>9407259</v>
      </c>
      <c r="E57" s="30">
        <v>43998</v>
      </c>
      <c r="F57" s="2">
        <f t="shared" ca="1" si="0"/>
        <v>3</v>
      </c>
      <c r="G57" s="31">
        <v>66629</v>
      </c>
      <c r="H57" s="15">
        <v>5</v>
      </c>
      <c r="I57" s="19">
        <f t="shared" si="1"/>
        <v>66629</v>
      </c>
      <c r="J57" s="17" t="s">
        <v>80</v>
      </c>
      <c r="K57" s="15"/>
      <c r="L57" s="15"/>
    </row>
    <row r="58" spans="1:12" x14ac:dyDescent="0.3">
      <c r="A58" s="13" t="s">
        <v>389</v>
      </c>
      <c r="B58" s="15" t="s">
        <v>86</v>
      </c>
      <c r="C58" s="13" t="s">
        <v>362</v>
      </c>
      <c r="D58" s="29">
        <v>4291748</v>
      </c>
      <c r="E58" s="30">
        <v>43250</v>
      </c>
      <c r="F58" s="2">
        <f t="shared" ca="1" si="0"/>
        <v>5</v>
      </c>
      <c r="G58" s="31">
        <v>64908</v>
      </c>
      <c r="H58" s="15">
        <v>2</v>
      </c>
      <c r="I58" s="19">
        <f t="shared" si="1"/>
        <v>64908</v>
      </c>
      <c r="J58" s="17" t="s">
        <v>79</v>
      </c>
      <c r="K58" s="15"/>
      <c r="L58" s="15"/>
    </row>
    <row r="59" spans="1:12" x14ac:dyDescent="0.3">
      <c r="A59" s="13" t="s">
        <v>371</v>
      </c>
      <c r="B59" s="15" t="s">
        <v>82</v>
      </c>
      <c r="C59" s="13" t="s">
        <v>362</v>
      </c>
      <c r="D59" s="29">
        <v>7582724</v>
      </c>
      <c r="E59" s="30">
        <v>43096</v>
      </c>
      <c r="F59" s="2">
        <f t="shared" ca="1" si="0"/>
        <v>5</v>
      </c>
      <c r="G59" s="31">
        <v>82796</v>
      </c>
      <c r="H59" s="15">
        <v>2</v>
      </c>
      <c r="I59" s="19">
        <f t="shared" si="1"/>
        <v>82796</v>
      </c>
      <c r="J59" s="17" t="s">
        <v>87</v>
      </c>
      <c r="K59" s="15"/>
      <c r="L59" s="15"/>
    </row>
    <row r="60" spans="1:12" x14ac:dyDescent="0.3">
      <c r="A60" s="13" t="s">
        <v>424</v>
      </c>
      <c r="B60" s="15" t="s">
        <v>84</v>
      </c>
      <c r="C60" s="13" t="s">
        <v>362</v>
      </c>
      <c r="D60" s="29">
        <v>3653004</v>
      </c>
      <c r="E60" s="30">
        <v>43023</v>
      </c>
      <c r="F60" s="2">
        <f t="shared" ca="1" si="0"/>
        <v>6</v>
      </c>
      <c r="G60" s="31">
        <v>60278</v>
      </c>
      <c r="H60" s="15">
        <v>1</v>
      </c>
      <c r="I60" s="19">
        <f t="shared" si="1"/>
        <v>60278</v>
      </c>
      <c r="J60" s="17" t="s">
        <v>79</v>
      </c>
      <c r="K60" s="15"/>
      <c r="L60" s="15"/>
    </row>
    <row r="61" spans="1:12" x14ac:dyDescent="0.3">
      <c r="A61" s="13" t="s">
        <v>363</v>
      </c>
      <c r="B61" s="15" t="s">
        <v>76</v>
      </c>
      <c r="C61" s="13" t="s">
        <v>362</v>
      </c>
      <c r="D61" s="29">
        <v>3586590</v>
      </c>
      <c r="E61" s="30">
        <v>43785</v>
      </c>
      <c r="F61" s="2">
        <f t="shared" ca="1" si="0"/>
        <v>4</v>
      </c>
      <c r="G61" s="31">
        <v>82550</v>
      </c>
      <c r="H61" s="15">
        <v>2</v>
      </c>
      <c r="I61" s="19">
        <f t="shared" si="1"/>
        <v>82550</v>
      </c>
      <c r="J61" s="17" t="s">
        <v>80</v>
      </c>
      <c r="K61" s="15"/>
      <c r="L61" s="15"/>
    </row>
    <row r="62" spans="1:12" x14ac:dyDescent="0.3">
      <c r="A62" s="13" t="s">
        <v>396</v>
      </c>
      <c r="B62" s="15" t="s">
        <v>86</v>
      </c>
      <c r="C62" s="13" t="s">
        <v>362</v>
      </c>
      <c r="D62" s="29">
        <v>2198266</v>
      </c>
      <c r="E62" s="30">
        <v>43981</v>
      </c>
      <c r="F62" s="2">
        <f t="shared" ca="1" si="0"/>
        <v>3</v>
      </c>
      <c r="G62" s="31">
        <v>53393</v>
      </c>
      <c r="H62" s="15">
        <v>5</v>
      </c>
      <c r="I62" s="19">
        <f t="shared" si="1"/>
        <v>53393</v>
      </c>
      <c r="J62" s="17"/>
      <c r="K62" s="15"/>
      <c r="L62" s="15"/>
    </row>
    <row r="63" spans="1:12" x14ac:dyDescent="0.3">
      <c r="A63" s="13" t="s">
        <v>390</v>
      </c>
      <c r="B63" s="15" t="s">
        <v>86</v>
      </c>
      <c r="C63" s="13" t="s">
        <v>362</v>
      </c>
      <c r="D63" s="29">
        <v>3547468</v>
      </c>
      <c r="E63" s="30">
        <v>44342</v>
      </c>
      <c r="F63" s="2">
        <f t="shared" ca="1" si="0"/>
        <v>2</v>
      </c>
      <c r="G63" s="31">
        <v>104949</v>
      </c>
      <c r="H63" s="15">
        <v>1</v>
      </c>
      <c r="I63" s="19">
        <f t="shared" si="1"/>
        <v>104949</v>
      </c>
      <c r="J63" s="17" t="s">
        <v>83</v>
      </c>
      <c r="K63" s="15"/>
      <c r="L63" s="15"/>
    </row>
    <row r="64" spans="1:12" x14ac:dyDescent="0.3">
      <c r="A64" s="13" t="s">
        <v>419</v>
      </c>
      <c r="B64" s="15" t="s">
        <v>84</v>
      </c>
      <c r="C64" s="13" t="s">
        <v>362</v>
      </c>
      <c r="D64" s="29">
        <v>6617705</v>
      </c>
      <c r="E64" s="30">
        <v>44455</v>
      </c>
      <c r="F64" s="2">
        <f t="shared" ca="1" si="0"/>
        <v>2</v>
      </c>
      <c r="G64" s="31">
        <v>96768</v>
      </c>
      <c r="H64" s="15">
        <v>4</v>
      </c>
      <c r="I64" s="19">
        <f t="shared" si="1"/>
        <v>96768</v>
      </c>
      <c r="J64" s="17" t="s">
        <v>87</v>
      </c>
      <c r="K64" s="15"/>
      <c r="L64" s="15"/>
    </row>
    <row r="65" spans="1:12" x14ac:dyDescent="0.3">
      <c r="A65" s="13" t="s">
        <v>21</v>
      </c>
      <c r="B65" s="15" t="s">
        <v>76</v>
      </c>
      <c r="C65" s="13" t="s">
        <v>77</v>
      </c>
      <c r="D65" s="29">
        <v>2834592</v>
      </c>
      <c r="E65" s="30">
        <v>42724</v>
      </c>
      <c r="F65" s="2">
        <f t="shared" ca="1" si="0"/>
        <v>6</v>
      </c>
      <c r="G65" s="31">
        <v>57429</v>
      </c>
      <c r="H65" s="15">
        <v>5</v>
      </c>
      <c r="I65" s="19">
        <f t="shared" si="1"/>
        <v>57429</v>
      </c>
      <c r="J65" s="17"/>
      <c r="K65" s="15"/>
      <c r="L65" s="15"/>
    </row>
    <row r="66" spans="1:12" x14ac:dyDescent="0.3">
      <c r="A66" s="13" t="s">
        <v>20</v>
      </c>
      <c r="B66" s="15" t="s">
        <v>76</v>
      </c>
      <c r="C66" s="13" t="s">
        <v>77</v>
      </c>
      <c r="D66" s="29">
        <v>2702924</v>
      </c>
      <c r="E66" s="30">
        <v>39748</v>
      </c>
      <c r="F66" s="2">
        <f t="shared" ref="F66:F129" ca="1" si="4">DATEDIF(E66,TODAY(),"Y")</f>
        <v>15</v>
      </c>
      <c r="G66" s="31">
        <v>73643</v>
      </c>
      <c r="H66" s="15">
        <v>1</v>
      </c>
      <c r="I66" s="19">
        <f t="shared" ref="I66:I129" si="5">G66*L65+G66</f>
        <v>73643</v>
      </c>
      <c r="J66" s="17" t="s">
        <v>79</v>
      </c>
      <c r="K66" s="15"/>
      <c r="L66" s="15"/>
    </row>
    <row r="67" spans="1:12" x14ac:dyDescent="0.3">
      <c r="A67" s="13" t="s">
        <v>22</v>
      </c>
      <c r="B67" s="15" t="s">
        <v>82</v>
      </c>
      <c r="C67" s="13" t="s">
        <v>77</v>
      </c>
      <c r="D67" s="29">
        <v>6558236</v>
      </c>
      <c r="E67" s="30">
        <v>43024</v>
      </c>
      <c r="F67" s="2">
        <f t="shared" ca="1" si="4"/>
        <v>6</v>
      </c>
      <c r="G67" s="31">
        <v>98321</v>
      </c>
      <c r="H67" s="15">
        <v>2</v>
      </c>
      <c r="I67" s="19">
        <f t="shared" si="5"/>
        <v>98321</v>
      </c>
      <c r="J67" s="17" t="s">
        <v>83</v>
      </c>
      <c r="K67" s="15"/>
      <c r="L67" s="15"/>
    </row>
    <row r="68" spans="1:12" x14ac:dyDescent="0.3">
      <c r="A68" s="13" t="s">
        <v>111</v>
      </c>
      <c r="B68" s="15" t="s">
        <v>86</v>
      </c>
      <c r="C68" s="13" t="s">
        <v>110</v>
      </c>
      <c r="D68" s="29">
        <v>4081454</v>
      </c>
      <c r="E68" s="30">
        <v>44495</v>
      </c>
      <c r="F68" s="2">
        <f t="shared" ca="1" si="4"/>
        <v>2</v>
      </c>
      <c r="G68" s="31">
        <v>111375</v>
      </c>
      <c r="H68" s="15">
        <v>5</v>
      </c>
      <c r="I68" s="19">
        <f t="shared" si="5"/>
        <v>111375</v>
      </c>
      <c r="J68" s="17" t="s">
        <v>83</v>
      </c>
      <c r="K68" s="15"/>
      <c r="L68" s="15"/>
    </row>
    <row r="69" spans="1:12" x14ac:dyDescent="0.3">
      <c r="A69" s="13" t="s">
        <v>109</v>
      </c>
      <c r="B69" s="15" t="s">
        <v>81</v>
      </c>
      <c r="C69" s="13" t="s">
        <v>110</v>
      </c>
      <c r="D69" s="29">
        <v>7777526</v>
      </c>
      <c r="E69" s="30">
        <v>44127</v>
      </c>
      <c r="F69" s="2">
        <f t="shared" ca="1" si="4"/>
        <v>3</v>
      </c>
      <c r="G69" s="31">
        <v>108068</v>
      </c>
      <c r="H69" s="15">
        <v>2</v>
      </c>
      <c r="I69" s="19">
        <f t="shared" si="5"/>
        <v>108068</v>
      </c>
      <c r="J69" s="17"/>
      <c r="K69" s="15"/>
      <c r="L69" s="15"/>
    </row>
    <row r="70" spans="1:12" x14ac:dyDescent="0.3">
      <c r="A70" s="13" t="s">
        <v>116</v>
      </c>
      <c r="B70" s="15" t="s">
        <v>82</v>
      </c>
      <c r="C70" s="13" t="s">
        <v>110</v>
      </c>
      <c r="D70" s="29">
        <v>8108124</v>
      </c>
      <c r="E70" s="30">
        <v>39919</v>
      </c>
      <c r="F70" s="2">
        <f t="shared" ca="1" si="4"/>
        <v>14</v>
      </c>
      <c r="G70" s="31">
        <v>117410</v>
      </c>
      <c r="H70" s="15">
        <v>4</v>
      </c>
      <c r="I70" s="19">
        <f t="shared" si="5"/>
        <v>117410</v>
      </c>
      <c r="J70" s="17"/>
      <c r="K70" s="15"/>
      <c r="L70" s="15"/>
    </row>
    <row r="71" spans="1:12" x14ac:dyDescent="0.3">
      <c r="A71" s="13" t="s">
        <v>113</v>
      </c>
      <c r="B71" s="15" t="s">
        <v>88</v>
      </c>
      <c r="C71" s="13" t="s">
        <v>110</v>
      </c>
      <c r="D71" s="29">
        <v>2417486</v>
      </c>
      <c r="E71" s="30">
        <v>41244</v>
      </c>
      <c r="F71" s="2">
        <f t="shared" ca="1" si="4"/>
        <v>10</v>
      </c>
      <c r="G71" s="31">
        <v>99077</v>
      </c>
      <c r="H71" s="15">
        <v>2</v>
      </c>
      <c r="I71" s="19">
        <f t="shared" si="5"/>
        <v>99077</v>
      </c>
      <c r="J71" s="17"/>
      <c r="K71" s="15"/>
      <c r="L71" s="15"/>
    </row>
    <row r="72" spans="1:12" x14ac:dyDescent="0.3">
      <c r="A72" s="13" t="s">
        <v>121</v>
      </c>
      <c r="B72" s="15" t="s">
        <v>86</v>
      </c>
      <c r="C72" s="13" t="s">
        <v>110</v>
      </c>
      <c r="D72" s="29">
        <v>9476844</v>
      </c>
      <c r="E72" s="30">
        <v>42601</v>
      </c>
      <c r="F72" s="2">
        <f t="shared" ca="1" si="4"/>
        <v>7</v>
      </c>
      <c r="G72" s="31">
        <v>102627</v>
      </c>
      <c r="H72" s="15">
        <v>1</v>
      </c>
      <c r="I72" s="19">
        <f t="shared" si="5"/>
        <v>102627</v>
      </c>
      <c r="J72" s="17"/>
      <c r="K72" s="15"/>
      <c r="L72" s="15"/>
    </row>
    <row r="73" spans="1:12" x14ac:dyDescent="0.3">
      <c r="A73" s="13" t="s">
        <v>112</v>
      </c>
      <c r="B73" s="15" t="s">
        <v>82</v>
      </c>
      <c r="C73" s="13" t="s">
        <v>110</v>
      </c>
      <c r="D73" s="29">
        <v>6998779</v>
      </c>
      <c r="E73" s="30">
        <v>42351</v>
      </c>
      <c r="F73" s="2">
        <f t="shared" ca="1" si="4"/>
        <v>7</v>
      </c>
      <c r="G73" s="31">
        <v>108162</v>
      </c>
      <c r="H73" s="15">
        <v>4</v>
      </c>
      <c r="I73" s="19">
        <f t="shared" si="5"/>
        <v>108162</v>
      </c>
      <c r="J73" s="17" t="s">
        <v>79</v>
      </c>
      <c r="K73" s="15"/>
      <c r="L73" s="15"/>
    </row>
    <row r="74" spans="1:12" x14ac:dyDescent="0.3">
      <c r="A74" s="13" t="s">
        <v>122</v>
      </c>
      <c r="B74" s="15" t="s">
        <v>82</v>
      </c>
      <c r="C74" s="13" t="s">
        <v>110</v>
      </c>
      <c r="D74" s="29">
        <v>3045709</v>
      </c>
      <c r="E74" s="30">
        <v>41189</v>
      </c>
      <c r="F74" s="2">
        <f t="shared" ca="1" si="4"/>
        <v>11</v>
      </c>
      <c r="G74" s="31">
        <v>53649</v>
      </c>
      <c r="H74" s="15">
        <v>1</v>
      </c>
      <c r="I74" s="19">
        <f t="shared" si="5"/>
        <v>53649</v>
      </c>
      <c r="J74" s="17" t="s">
        <v>83</v>
      </c>
      <c r="K74" s="15"/>
      <c r="L74" s="15"/>
    </row>
    <row r="75" spans="1:12" x14ac:dyDescent="0.3">
      <c r="A75" s="13" t="s">
        <v>118</v>
      </c>
      <c r="B75" s="15" t="s">
        <v>84</v>
      </c>
      <c r="C75" s="13" t="s">
        <v>110</v>
      </c>
      <c r="D75" s="29">
        <v>2794121</v>
      </c>
      <c r="E75" s="30">
        <v>44705</v>
      </c>
      <c r="F75" s="2">
        <f t="shared" ca="1" si="4"/>
        <v>1</v>
      </c>
      <c r="G75" s="31">
        <v>111726</v>
      </c>
      <c r="H75" s="15">
        <v>4</v>
      </c>
      <c r="I75" s="19">
        <f t="shared" si="5"/>
        <v>111726</v>
      </c>
      <c r="J75" s="17" t="s">
        <v>89</v>
      </c>
      <c r="K75" s="15"/>
      <c r="L75" s="15"/>
    </row>
    <row r="76" spans="1:12" x14ac:dyDescent="0.3">
      <c r="A76" s="13" t="s">
        <v>120</v>
      </c>
      <c r="B76" s="15" t="s">
        <v>86</v>
      </c>
      <c r="C76" s="13" t="s">
        <v>110</v>
      </c>
      <c r="D76" s="29">
        <v>8517462</v>
      </c>
      <c r="E76" s="30">
        <v>39654</v>
      </c>
      <c r="F76" s="2">
        <f t="shared" ca="1" si="4"/>
        <v>15</v>
      </c>
      <c r="G76" s="31">
        <v>67649</v>
      </c>
      <c r="H76" s="15">
        <v>1</v>
      </c>
      <c r="I76" s="19">
        <f t="shared" si="5"/>
        <v>67649</v>
      </c>
      <c r="J76" s="17" t="s">
        <v>89</v>
      </c>
      <c r="K76" s="15"/>
      <c r="L76" s="15"/>
    </row>
    <row r="77" spans="1:12" x14ac:dyDescent="0.3">
      <c r="A77" s="13" t="s">
        <v>119</v>
      </c>
      <c r="B77" s="15" t="s">
        <v>86</v>
      </c>
      <c r="C77" s="13" t="s">
        <v>110</v>
      </c>
      <c r="D77" s="29">
        <v>6717902</v>
      </c>
      <c r="E77" s="30">
        <v>40690</v>
      </c>
      <c r="F77" s="2">
        <f t="shared" ca="1" si="4"/>
        <v>12</v>
      </c>
      <c r="G77" s="31">
        <v>82553</v>
      </c>
      <c r="H77" s="15">
        <v>4</v>
      </c>
      <c r="I77" s="19">
        <f t="shared" si="5"/>
        <v>82553</v>
      </c>
      <c r="J77" s="17" t="s">
        <v>83</v>
      </c>
      <c r="K77" s="15"/>
      <c r="L77" s="15"/>
    </row>
    <row r="78" spans="1:12" x14ac:dyDescent="0.3">
      <c r="A78" s="13" t="s">
        <v>115</v>
      </c>
      <c r="B78" s="15" t="s">
        <v>86</v>
      </c>
      <c r="C78" s="13" t="s">
        <v>110</v>
      </c>
      <c r="D78" s="29">
        <v>3971211</v>
      </c>
      <c r="E78" s="30">
        <v>39536</v>
      </c>
      <c r="F78" s="2">
        <f t="shared" ca="1" si="4"/>
        <v>15</v>
      </c>
      <c r="G78" s="31">
        <v>87035</v>
      </c>
      <c r="H78" s="15">
        <v>3</v>
      </c>
      <c r="I78" s="19">
        <f t="shared" si="5"/>
        <v>87035</v>
      </c>
      <c r="J78" s="17"/>
      <c r="K78" s="15"/>
      <c r="L78" s="15"/>
    </row>
    <row r="79" spans="1:12" x14ac:dyDescent="0.3">
      <c r="A79" s="13" t="s">
        <v>117</v>
      </c>
      <c r="B79" s="15" t="s">
        <v>86</v>
      </c>
      <c r="C79" s="13" t="s">
        <v>110</v>
      </c>
      <c r="D79" s="29">
        <v>5198351</v>
      </c>
      <c r="E79" s="30">
        <v>39934</v>
      </c>
      <c r="F79" s="2">
        <f t="shared" ca="1" si="4"/>
        <v>14</v>
      </c>
      <c r="G79" s="31">
        <v>57922</v>
      </c>
      <c r="H79" s="15">
        <v>1</v>
      </c>
      <c r="I79" s="19">
        <f t="shared" si="5"/>
        <v>57922</v>
      </c>
      <c r="J79" s="17" t="s">
        <v>87</v>
      </c>
      <c r="K79" s="15"/>
      <c r="L79" s="15"/>
    </row>
    <row r="80" spans="1:12" x14ac:dyDescent="0.3">
      <c r="A80" s="13" t="s">
        <v>114</v>
      </c>
      <c r="B80" s="15" t="s">
        <v>84</v>
      </c>
      <c r="C80" s="13" t="s">
        <v>110</v>
      </c>
      <c r="D80" s="29">
        <v>6238016</v>
      </c>
      <c r="E80" s="30">
        <v>39846</v>
      </c>
      <c r="F80" s="2">
        <f t="shared" ca="1" si="4"/>
        <v>14</v>
      </c>
      <c r="G80" s="31">
        <v>82796</v>
      </c>
      <c r="H80" s="15">
        <v>1</v>
      </c>
      <c r="I80" s="19">
        <f t="shared" si="5"/>
        <v>82796</v>
      </c>
      <c r="J80" s="17" t="s">
        <v>89</v>
      </c>
      <c r="K80" s="15"/>
      <c r="L80" s="15"/>
    </row>
    <row r="81" spans="1:12" x14ac:dyDescent="0.3">
      <c r="A81" s="13" t="s">
        <v>11</v>
      </c>
      <c r="B81" s="15" t="s">
        <v>84</v>
      </c>
      <c r="C81" s="13" t="s">
        <v>90</v>
      </c>
      <c r="D81" s="29">
        <v>4711729</v>
      </c>
      <c r="E81" s="30">
        <v>44595</v>
      </c>
      <c r="F81" s="2">
        <f t="shared" ca="1" si="4"/>
        <v>1</v>
      </c>
      <c r="G81" s="31">
        <v>62397</v>
      </c>
      <c r="H81" s="15">
        <v>3</v>
      </c>
      <c r="I81" s="19">
        <f t="shared" si="5"/>
        <v>62397</v>
      </c>
      <c r="J81" s="17" t="s">
        <v>79</v>
      </c>
      <c r="K81" s="15"/>
      <c r="L81" s="15"/>
    </row>
    <row r="82" spans="1:12" x14ac:dyDescent="0.3">
      <c r="A82" s="13" t="s">
        <v>8</v>
      </c>
      <c r="B82" s="15" t="s">
        <v>76</v>
      </c>
      <c r="C82" s="13" t="s">
        <v>90</v>
      </c>
      <c r="D82" s="29">
        <v>5547169</v>
      </c>
      <c r="E82" s="30">
        <v>43683</v>
      </c>
      <c r="F82" s="2">
        <f t="shared" ca="1" si="4"/>
        <v>4</v>
      </c>
      <c r="G82" s="31">
        <v>69093</v>
      </c>
      <c r="H82" s="15">
        <v>3</v>
      </c>
      <c r="I82" s="19">
        <f t="shared" si="5"/>
        <v>69093</v>
      </c>
      <c r="J82" s="17" t="s">
        <v>80</v>
      </c>
      <c r="K82" s="15"/>
      <c r="L82" s="15"/>
    </row>
    <row r="83" spans="1:12" x14ac:dyDescent="0.3">
      <c r="A83" s="13" t="s">
        <v>13</v>
      </c>
      <c r="B83" s="15" t="s">
        <v>84</v>
      </c>
      <c r="C83" s="13" t="s">
        <v>90</v>
      </c>
      <c r="D83" s="29">
        <v>3116861</v>
      </c>
      <c r="E83" s="30">
        <v>42994</v>
      </c>
      <c r="F83" s="2">
        <f t="shared" ca="1" si="4"/>
        <v>6</v>
      </c>
      <c r="G83" s="31">
        <v>62228</v>
      </c>
      <c r="H83" s="15">
        <v>3</v>
      </c>
      <c r="I83" s="19">
        <f t="shared" si="5"/>
        <v>62228</v>
      </c>
      <c r="J83" s="17" t="s">
        <v>83</v>
      </c>
      <c r="K83" s="15"/>
      <c r="L83" s="15"/>
    </row>
    <row r="84" spans="1:12" x14ac:dyDescent="0.3">
      <c r="A84" s="13" t="s">
        <v>7</v>
      </c>
      <c r="B84" s="15" t="s">
        <v>76</v>
      </c>
      <c r="C84" s="13" t="s">
        <v>90</v>
      </c>
      <c r="D84" s="29">
        <v>6337006</v>
      </c>
      <c r="E84" s="30">
        <v>40196</v>
      </c>
      <c r="F84" s="2">
        <f t="shared" ca="1" si="4"/>
        <v>13</v>
      </c>
      <c r="G84" s="31">
        <v>76194</v>
      </c>
      <c r="H84" s="15">
        <v>1</v>
      </c>
      <c r="I84" s="19">
        <f t="shared" si="5"/>
        <v>76194</v>
      </c>
      <c r="J84" s="17" t="s">
        <v>83</v>
      </c>
      <c r="K84" s="15"/>
      <c r="L84" s="15"/>
    </row>
    <row r="85" spans="1:12" x14ac:dyDescent="0.3">
      <c r="A85" s="13" t="s">
        <v>34</v>
      </c>
      <c r="B85" s="15" t="s">
        <v>84</v>
      </c>
      <c r="C85" s="13" t="s">
        <v>90</v>
      </c>
      <c r="D85" s="29">
        <v>8981352</v>
      </c>
      <c r="E85" s="30">
        <v>39791</v>
      </c>
      <c r="F85" s="2">
        <f t="shared" ca="1" si="4"/>
        <v>14</v>
      </c>
      <c r="G85" s="31">
        <v>64598</v>
      </c>
      <c r="H85" s="15">
        <v>1</v>
      </c>
      <c r="I85" s="19">
        <f t="shared" si="5"/>
        <v>64598</v>
      </c>
      <c r="J85" s="17" t="s">
        <v>87</v>
      </c>
      <c r="K85" s="15"/>
      <c r="L85" s="15"/>
    </row>
    <row r="86" spans="1:12" x14ac:dyDescent="0.3">
      <c r="A86" s="13" t="s">
        <v>33</v>
      </c>
      <c r="B86" s="15" t="s">
        <v>86</v>
      </c>
      <c r="C86" s="13" t="s">
        <v>90</v>
      </c>
      <c r="D86" s="29">
        <v>7582682</v>
      </c>
      <c r="E86" s="30">
        <v>42323</v>
      </c>
      <c r="F86" s="2">
        <f t="shared" ca="1" si="4"/>
        <v>8</v>
      </c>
      <c r="G86" s="31">
        <v>66636</v>
      </c>
      <c r="H86" s="15">
        <v>2</v>
      </c>
      <c r="I86" s="19">
        <f t="shared" si="5"/>
        <v>66636</v>
      </c>
      <c r="J86" s="17" t="s">
        <v>89</v>
      </c>
      <c r="K86" s="15"/>
      <c r="L86" s="15"/>
    </row>
    <row r="87" spans="1:12" x14ac:dyDescent="0.3">
      <c r="A87" s="13" t="s">
        <v>12</v>
      </c>
      <c r="B87" s="15" t="s">
        <v>88</v>
      </c>
      <c r="C87" s="13" t="s">
        <v>90</v>
      </c>
      <c r="D87" s="29">
        <v>7497757</v>
      </c>
      <c r="E87" s="30">
        <v>44085</v>
      </c>
      <c r="F87" s="2">
        <f t="shared" ca="1" si="4"/>
        <v>3</v>
      </c>
      <c r="G87" s="31">
        <v>78476</v>
      </c>
      <c r="H87" s="15">
        <v>2</v>
      </c>
      <c r="I87" s="19">
        <f t="shared" si="5"/>
        <v>78476</v>
      </c>
      <c r="J87" s="17"/>
      <c r="K87" s="15"/>
      <c r="L87" s="15"/>
    </row>
    <row r="88" spans="1:12" x14ac:dyDescent="0.3">
      <c r="A88" s="13" t="s">
        <v>10</v>
      </c>
      <c r="B88" s="15" t="s">
        <v>84</v>
      </c>
      <c r="C88" s="13" t="s">
        <v>90</v>
      </c>
      <c r="D88" s="29">
        <v>4546109</v>
      </c>
      <c r="E88" s="30">
        <v>42991</v>
      </c>
      <c r="F88" s="2">
        <f t="shared" ca="1" si="4"/>
        <v>6</v>
      </c>
      <c r="G88" s="31">
        <v>99144</v>
      </c>
      <c r="H88" s="15">
        <v>1</v>
      </c>
      <c r="I88" s="19">
        <f t="shared" si="5"/>
        <v>99144</v>
      </c>
      <c r="J88" s="17" t="s">
        <v>79</v>
      </c>
      <c r="K88" s="15"/>
      <c r="L88" s="15"/>
    </row>
    <row r="89" spans="1:12" x14ac:dyDescent="0.3">
      <c r="A89" s="13" t="s">
        <v>9</v>
      </c>
      <c r="B89" s="15" t="s">
        <v>76</v>
      </c>
      <c r="C89" s="13" t="s">
        <v>90</v>
      </c>
      <c r="D89" s="29">
        <v>3761827</v>
      </c>
      <c r="E89" s="30">
        <v>44433</v>
      </c>
      <c r="F89" s="2">
        <f t="shared" ca="1" si="4"/>
        <v>2</v>
      </c>
      <c r="G89" s="31">
        <v>55823</v>
      </c>
      <c r="H89" s="15">
        <v>2</v>
      </c>
      <c r="I89" s="19">
        <f t="shared" si="5"/>
        <v>55823</v>
      </c>
      <c r="J89" s="17" t="s">
        <v>80</v>
      </c>
      <c r="K89" s="15"/>
      <c r="L89" s="15"/>
    </row>
    <row r="90" spans="1:12" x14ac:dyDescent="0.3">
      <c r="A90" s="13" t="s">
        <v>106</v>
      </c>
      <c r="B90" s="15" t="s">
        <v>86</v>
      </c>
      <c r="C90" s="13" t="s">
        <v>104</v>
      </c>
      <c r="D90" s="29">
        <v>3696485</v>
      </c>
      <c r="E90" s="30">
        <v>39826</v>
      </c>
      <c r="F90" s="2">
        <f t="shared" ca="1" si="4"/>
        <v>14</v>
      </c>
      <c r="G90" s="31">
        <v>67311</v>
      </c>
      <c r="H90" s="15">
        <v>2</v>
      </c>
      <c r="I90" s="19">
        <f t="shared" si="5"/>
        <v>67311</v>
      </c>
      <c r="J90" s="17" t="s">
        <v>79</v>
      </c>
      <c r="K90" s="15"/>
      <c r="L90" s="15"/>
    </row>
    <row r="91" spans="1:12" x14ac:dyDescent="0.3">
      <c r="A91" s="13" t="s">
        <v>105</v>
      </c>
      <c r="B91" s="15" t="s">
        <v>88</v>
      </c>
      <c r="C91" s="13" t="s">
        <v>104</v>
      </c>
      <c r="D91" s="29">
        <v>9635823</v>
      </c>
      <c r="E91" s="30">
        <v>39759</v>
      </c>
      <c r="F91" s="2">
        <f t="shared" ca="1" si="4"/>
        <v>15</v>
      </c>
      <c r="G91" s="31">
        <v>92205</v>
      </c>
      <c r="H91" s="15">
        <v>5</v>
      </c>
      <c r="I91" s="19">
        <f t="shared" si="5"/>
        <v>92205</v>
      </c>
      <c r="J91" s="17" t="s">
        <v>89</v>
      </c>
      <c r="K91" s="15"/>
      <c r="L91" s="15"/>
    </row>
    <row r="92" spans="1:12" x14ac:dyDescent="0.3">
      <c r="A92" s="13" t="s">
        <v>107</v>
      </c>
      <c r="B92" s="15" t="s">
        <v>84</v>
      </c>
      <c r="C92" s="13" t="s">
        <v>104</v>
      </c>
      <c r="D92" s="29">
        <v>7362885</v>
      </c>
      <c r="E92" s="30">
        <v>42724</v>
      </c>
      <c r="F92" s="2">
        <f t="shared" ca="1" si="4"/>
        <v>6</v>
      </c>
      <c r="G92" s="31">
        <v>58968</v>
      </c>
      <c r="H92" s="15">
        <v>5</v>
      </c>
      <c r="I92" s="19">
        <f t="shared" si="5"/>
        <v>58968</v>
      </c>
      <c r="J92" s="17" t="s">
        <v>89</v>
      </c>
      <c r="K92" s="15"/>
      <c r="L92" s="15"/>
    </row>
    <row r="93" spans="1:12" x14ac:dyDescent="0.3">
      <c r="A93" s="13" t="s">
        <v>108</v>
      </c>
      <c r="B93" s="15" t="s">
        <v>84</v>
      </c>
      <c r="C93" s="13" t="s">
        <v>104</v>
      </c>
      <c r="D93" s="29">
        <v>4451823</v>
      </c>
      <c r="E93" s="30">
        <v>43223</v>
      </c>
      <c r="F93" s="2">
        <f t="shared" ca="1" si="4"/>
        <v>5</v>
      </c>
      <c r="G93" s="31">
        <v>93231</v>
      </c>
      <c r="H93" s="15">
        <v>1</v>
      </c>
      <c r="I93" s="19">
        <f t="shared" si="5"/>
        <v>93231</v>
      </c>
      <c r="J93" s="17" t="s">
        <v>89</v>
      </c>
      <c r="K93" s="15"/>
      <c r="L93" s="15"/>
    </row>
    <row r="94" spans="1:12" x14ac:dyDescent="0.3">
      <c r="A94" s="13" t="s">
        <v>96</v>
      </c>
      <c r="B94" s="15" t="s">
        <v>76</v>
      </c>
      <c r="C94" s="13" t="s">
        <v>91</v>
      </c>
      <c r="D94" s="29">
        <v>7461894</v>
      </c>
      <c r="E94" s="30">
        <v>41537</v>
      </c>
      <c r="F94" s="2">
        <f t="shared" ca="1" si="4"/>
        <v>10</v>
      </c>
      <c r="G94" s="31">
        <v>90302</v>
      </c>
      <c r="H94" s="15">
        <v>5</v>
      </c>
      <c r="I94" s="19">
        <f t="shared" si="5"/>
        <v>90302</v>
      </c>
      <c r="J94" s="17" t="s">
        <v>79</v>
      </c>
      <c r="K94" s="15"/>
      <c r="L94" s="15"/>
    </row>
    <row r="95" spans="1:12" x14ac:dyDescent="0.3">
      <c r="A95" s="13" t="s">
        <v>61</v>
      </c>
      <c r="B95" s="15" t="s">
        <v>76</v>
      </c>
      <c r="C95" s="13" t="s">
        <v>91</v>
      </c>
      <c r="D95" s="29">
        <v>2442343</v>
      </c>
      <c r="E95" s="30">
        <v>42617</v>
      </c>
      <c r="F95" s="2">
        <f t="shared" ca="1" si="4"/>
        <v>7</v>
      </c>
      <c r="G95" s="31">
        <v>83903</v>
      </c>
      <c r="H95" s="15">
        <v>4</v>
      </c>
      <c r="I95" s="19">
        <f t="shared" si="5"/>
        <v>83903</v>
      </c>
      <c r="J95" s="17"/>
      <c r="K95" s="15"/>
      <c r="L95" s="15"/>
    </row>
    <row r="96" spans="1:12" x14ac:dyDescent="0.3">
      <c r="A96" s="13" t="s">
        <v>18</v>
      </c>
      <c r="B96" s="15" t="s">
        <v>86</v>
      </c>
      <c r="C96" s="13" t="s">
        <v>91</v>
      </c>
      <c r="D96" s="29">
        <v>6703732</v>
      </c>
      <c r="E96" s="30">
        <v>39425</v>
      </c>
      <c r="F96" s="2">
        <f t="shared" ca="1" si="4"/>
        <v>15</v>
      </c>
      <c r="G96" s="31">
        <v>115398</v>
      </c>
      <c r="H96" s="15">
        <v>5</v>
      </c>
      <c r="I96" s="19">
        <f t="shared" si="5"/>
        <v>115398</v>
      </c>
      <c r="J96" s="17"/>
      <c r="K96" s="15"/>
      <c r="L96" s="15"/>
    </row>
    <row r="97" spans="1:12" x14ac:dyDescent="0.3">
      <c r="A97" s="13" t="s">
        <v>15</v>
      </c>
      <c r="B97" s="15" t="s">
        <v>86</v>
      </c>
      <c r="C97" s="13" t="s">
        <v>91</v>
      </c>
      <c r="D97" s="29">
        <v>4887356</v>
      </c>
      <c r="E97" s="30">
        <v>43777</v>
      </c>
      <c r="F97" s="2">
        <f t="shared" ca="1" si="4"/>
        <v>4</v>
      </c>
      <c r="G97" s="31">
        <v>104423</v>
      </c>
      <c r="H97" s="15">
        <v>5</v>
      </c>
      <c r="I97" s="19">
        <f t="shared" si="5"/>
        <v>104423</v>
      </c>
      <c r="J97" s="17" t="s">
        <v>83</v>
      </c>
      <c r="K97" s="15"/>
      <c r="L97" s="15"/>
    </row>
    <row r="98" spans="1:12" x14ac:dyDescent="0.3">
      <c r="A98" s="13" t="s">
        <v>45</v>
      </c>
      <c r="B98" s="15" t="s">
        <v>84</v>
      </c>
      <c r="C98" s="13" t="s">
        <v>91</v>
      </c>
      <c r="D98" s="29">
        <v>9941217</v>
      </c>
      <c r="E98" s="30">
        <v>43897</v>
      </c>
      <c r="F98" s="2">
        <f t="shared" ca="1" si="4"/>
        <v>3</v>
      </c>
      <c r="G98" s="31">
        <v>104733</v>
      </c>
      <c r="H98" s="15">
        <v>3</v>
      </c>
      <c r="I98" s="19">
        <f t="shared" si="5"/>
        <v>104733</v>
      </c>
      <c r="J98" s="17" t="s">
        <v>83</v>
      </c>
      <c r="K98" s="15"/>
      <c r="L98" s="15"/>
    </row>
    <row r="99" spans="1:12" x14ac:dyDescent="0.3">
      <c r="A99" s="13" t="s">
        <v>62</v>
      </c>
      <c r="B99" s="15" t="s">
        <v>86</v>
      </c>
      <c r="C99" s="13" t="s">
        <v>91</v>
      </c>
      <c r="D99" s="29">
        <v>8169734</v>
      </c>
      <c r="E99" s="30">
        <v>44078</v>
      </c>
      <c r="F99" s="2">
        <f t="shared" ca="1" si="4"/>
        <v>3</v>
      </c>
      <c r="G99" s="31">
        <v>105057</v>
      </c>
      <c r="H99" s="15">
        <v>3</v>
      </c>
      <c r="I99" s="19">
        <f t="shared" si="5"/>
        <v>105057</v>
      </c>
      <c r="J99" s="17" t="s">
        <v>83</v>
      </c>
      <c r="K99" s="15"/>
      <c r="L99" s="15"/>
    </row>
    <row r="100" spans="1:12" x14ac:dyDescent="0.3">
      <c r="A100" s="13" t="s">
        <v>57</v>
      </c>
      <c r="B100" s="15" t="s">
        <v>82</v>
      </c>
      <c r="C100" s="13" t="s">
        <v>91</v>
      </c>
      <c r="D100" s="29">
        <v>2124942</v>
      </c>
      <c r="E100" s="30">
        <v>42956</v>
      </c>
      <c r="F100" s="2">
        <f t="shared" ca="1" si="4"/>
        <v>6</v>
      </c>
      <c r="G100" s="31">
        <v>91652</v>
      </c>
      <c r="H100" s="15">
        <v>5</v>
      </c>
      <c r="I100" s="19">
        <f t="shared" si="5"/>
        <v>91652</v>
      </c>
      <c r="J100" s="17" t="s">
        <v>79</v>
      </c>
      <c r="K100" s="15"/>
      <c r="L100" s="15"/>
    </row>
    <row r="101" spans="1:12" x14ac:dyDescent="0.3">
      <c r="A101" s="13" t="s">
        <v>59</v>
      </c>
      <c r="B101" s="15" t="s">
        <v>86</v>
      </c>
      <c r="C101" s="13" t="s">
        <v>91</v>
      </c>
      <c r="D101" s="29">
        <v>4083306</v>
      </c>
      <c r="E101" s="30">
        <v>40753</v>
      </c>
      <c r="F101" s="2">
        <f t="shared" ca="1" si="4"/>
        <v>12</v>
      </c>
      <c r="G101" s="31">
        <v>84767</v>
      </c>
      <c r="H101" s="15">
        <v>2</v>
      </c>
      <c r="I101" s="19">
        <f t="shared" si="5"/>
        <v>84767</v>
      </c>
      <c r="J101" s="17" t="s">
        <v>83</v>
      </c>
      <c r="K101" s="15"/>
      <c r="L101" s="15"/>
    </row>
    <row r="102" spans="1:12" x14ac:dyDescent="0.3">
      <c r="A102" s="13" t="s">
        <v>93</v>
      </c>
      <c r="B102" s="15" t="s">
        <v>86</v>
      </c>
      <c r="C102" s="13" t="s">
        <v>91</v>
      </c>
      <c r="D102" s="29">
        <v>4015690</v>
      </c>
      <c r="E102" s="30">
        <v>43380</v>
      </c>
      <c r="F102" s="2">
        <f t="shared" ca="1" si="4"/>
        <v>5</v>
      </c>
      <c r="G102" s="31">
        <v>57969</v>
      </c>
      <c r="H102" s="15">
        <v>1</v>
      </c>
      <c r="I102" s="19">
        <f t="shared" si="5"/>
        <v>57969</v>
      </c>
      <c r="J102" s="17"/>
      <c r="K102" s="15"/>
      <c r="L102" s="15"/>
    </row>
    <row r="103" spans="1:12" x14ac:dyDescent="0.3">
      <c r="A103" s="13" t="s">
        <v>16</v>
      </c>
      <c r="B103" s="15" t="s">
        <v>88</v>
      </c>
      <c r="C103" s="13" t="s">
        <v>91</v>
      </c>
      <c r="D103" s="29">
        <v>1646890</v>
      </c>
      <c r="E103" s="30">
        <v>43810</v>
      </c>
      <c r="F103" s="2">
        <f t="shared" ca="1" si="4"/>
        <v>3</v>
      </c>
      <c r="G103" s="31">
        <v>86927</v>
      </c>
      <c r="H103" s="15">
        <v>2</v>
      </c>
      <c r="I103" s="19">
        <f t="shared" si="5"/>
        <v>86927</v>
      </c>
      <c r="J103" s="17"/>
      <c r="K103" s="15"/>
      <c r="L103" s="15"/>
    </row>
    <row r="104" spans="1:12" x14ac:dyDescent="0.3">
      <c r="A104" s="13" t="s">
        <v>94</v>
      </c>
      <c r="B104" s="15" t="s">
        <v>86</v>
      </c>
      <c r="C104" s="13" t="s">
        <v>91</v>
      </c>
      <c r="D104" s="29">
        <v>7722584</v>
      </c>
      <c r="E104" s="30">
        <v>44457</v>
      </c>
      <c r="F104" s="2">
        <f t="shared" ca="1" si="4"/>
        <v>2</v>
      </c>
      <c r="G104" s="31">
        <v>82890</v>
      </c>
      <c r="H104" s="15">
        <v>5</v>
      </c>
      <c r="I104" s="19">
        <f t="shared" si="5"/>
        <v>82890</v>
      </c>
      <c r="J104" s="17" t="s">
        <v>80</v>
      </c>
      <c r="K104" s="15"/>
      <c r="L104" s="15"/>
    </row>
    <row r="105" spans="1:12" x14ac:dyDescent="0.3">
      <c r="A105" s="13" t="s">
        <v>42</v>
      </c>
      <c r="B105" s="15" t="s">
        <v>84</v>
      </c>
      <c r="C105" s="13" t="s">
        <v>91</v>
      </c>
      <c r="D105" s="29">
        <v>9433400</v>
      </c>
      <c r="E105" s="30">
        <v>40925</v>
      </c>
      <c r="F105" s="2">
        <f t="shared" ca="1" si="4"/>
        <v>11</v>
      </c>
      <c r="G105" s="31">
        <v>115938</v>
      </c>
      <c r="H105" s="15">
        <v>3</v>
      </c>
      <c r="I105" s="19">
        <f t="shared" si="5"/>
        <v>115938</v>
      </c>
      <c r="J105" s="17" t="s">
        <v>80</v>
      </c>
      <c r="K105" s="15"/>
      <c r="L105" s="15"/>
    </row>
    <row r="106" spans="1:12" x14ac:dyDescent="0.3">
      <c r="A106" s="13" t="s">
        <v>50</v>
      </c>
      <c r="B106" s="15" t="s">
        <v>76</v>
      </c>
      <c r="C106" s="13" t="s">
        <v>91</v>
      </c>
      <c r="D106" s="29">
        <v>8737386</v>
      </c>
      <c r="E106" s="30">
        <v>44668</v>
      </c>
      <c r="F106" s="2">
        <f t="shared" ca="1" si="4"/>
        <v>1</v>
      </c>
      <c r="G106" s="31">
        <v>96053</v>
      </c>
      <c r="H106" s="15">
        <v>2</v>
      </c>
      <c r="I106" s="19">
        <f t="shared" si="5"/>
        <v>96053</v>
      </c>
      <c r="J106" s="17" t="s">
        <v>79</v>
      </c>
      <c r="K106" s="15"/>
      <c r="L106" s="15"/>
    </row>
    <row r="107" spans="1:12" x14ac:dyDescent="0.3">
      <c r="A107" s="13" t="s">
        <v>49</v>
      </c>
      <c r="B107" s="15" t="s">
        <v>84</v>
      </c>
      <c r="C107" s="13" t="s">
        <v>91</v>
      </c>
      <c r="D107" s="29">
        <v>9253675</v>
      </c>
      <c r="E107" s="30">
        <v>41362</v>
      </c>
      <c r="F107" s="2">
        <f t="shared" ca="1" si="4"/>
        <v>10</v>
      </c>
      <c r="G107" s="31">
        <v>117828</v>
      </c>
      <c r="H107" s="15">
        <v>4</v>
      </c>
      <c r="I107" s="19">
        <f t="shared" si="5"/>
        <v>117828</v>
      </c>
      <c r="J107" s="17" t="s">
        <v>89</v>
      </c>
      <c r="K107" s="15"/>
      <c r="L107" s="15"/>
    </row>
    <row r="108" spans="1:12" x14ac:dyDescent="0.3">
      <c r="A108" s="13" t="s">
        <v>44</v>
      </c>
      <c r="B108" s="15" t="s">
        <v>81</v>
      </c>
      <c r="C108" s="13" t="s">
        <v>91</v>
      </c>
      <c r="D108" s="29">
        <v>4572199</v>
      </c>
      <c r="E108" s="30">
        <v>43887</v>
      </c>
      <c r="F108" s="2">
        <f t="shared" ca="1" si="4"/>
        <v>3</v>
      </c>
      <c r="G108" s="31">
        <v>110862</v>
      </c>
      <c r="H108" s="15">
        <v>5</v>
      </c>
      <c r="I108" s="19">
        <f t="shared" si="5"/>
        <v>110862</v>
      </c>
      <c r="J108" s="17" t="s">
        <v>87</v>
      </c>
      <c r="K108" s="15"/>
      <c r="L108" s="15"/>
    </row>
    <row r="109" spans="1:12" x14ac:dyDescent="0.3">
      <c r="A109" s="13" t="s">
        <v>53</v>
      </c>
      <c r="B109" s="15" t="s">
        <v>76</v>
      </c>
      <c r="C109" s="13" t="s">
        <v>91</v>
      </c>
      <c r="D109" s="29">
        <v>8362975</v>
      </c>
      <c r="E109" s="30">
        <v>42547</v>
      </c>
      <c r="F109" s="2">
        <f t="shared" ca="1" si="4"/>
        <v>7</v>
      </c>
      <c r="G109" s="31">
        <v>112145</v>
      </c>
      <c r="H109" s="15">
        <v>3</v>
      </c>
      <c r="I109" s="19">
        <f t="shared" si="5"/>
        <v>112145</v>
      </c>
      <c r="J109" s="17"/>
      <c r="K109" s="15"/>
      <c r="L109" s="15"/>
    </row>
    <row r="110" spans="1:12" x14ac:dyDescent="0.3">
      <c r="A110" s="13" t="s">
        <v>46</v>
      </c>
      <c r="B110" s="15" t="s">
        <v>84</v>
      </c>
      <c r="C110" s="13" t="s">
        <v>91</v>
      </c>
      <c r="D110" s="29">
        <v>7812047</v>
      </c>
      <c r="E110" s="30">
        <v>42433</v>
      </c>
      <c r="F110" s="2">
        <f t="shared" ca="1" si="4"/>
        <v>7</v>
      </c>
      <c r="G110" s="31">
        <v>113670</v>
      </c>
      <c r="H110" s="15">
        <v>2</v>
      </c>
      <c r="I110" s="19">
        <f t="shared" si="5"/>
        <v>113670</v>
      </c>
      <c r="J110" s="17"/>
      <c r="K110" s="15"/>
      <c r="L110" s="15"/>
    </row>
    <row r="111" spans="1:12" x14ac:dyDescent="0.3">
      <c r="A111" s="13" t="s">
        <v>41</v>
      </c>
      <c r="B111" s="15" t="s">
        <v>86</v>
      </c>
      <c r="C111" s="13" t="s">
        <v>91</v>
      </c>
      <c r="D111" s="29">
        <v>2151593</v>
      </c>
      <c r="E111" s="30">
        <v>39479</v>
      </c>
      <c r="F111" s="2">
        <f t="shared" ca="1" si="4"/>
        <v>15</v>
      </c>
      <c r="G111" s="31">
        <v>85509</v>
      </c>
      <c r="H111" s="15">
        <v>3</v>
      </c>
      <c r="I111" s="19">
        <f t="shared" si="5"/>
        <v>85509</v>
      </c>
      <c r="J111" s="17"/>
      <c r="K111" s="15"/>
      <c r="L111" s="15"/>
    </row>
    <row r="112" spans="1:12" x14ac:dyDescent="0.3">
      <c r="A112" s="13" t="s">
        <v>95</v>
      </c>
      <c r="B112" s="15" t="s">
        <v>86</v>
      </c>
      <c r="C112" s="13" t="s">
        <v>91</v>
      </c>
      <c r="D112" s="29">
        <v>4581564</v>
      </c>
      <c r="E112" s="30">
        <v>40818</v>
      </c>
      <c r="F112" s="2">
        <f t="shared" ca="1" si="4"/>
        <v>12</v>
      </c>
      <c r="G112" s="31">
        <v>97133</v>
      </c>
      <c r="H112" s="15">
        <v>5</v>
      </c>
      <c r="I112" s="19">
        <f t="shared" si="5"/>
        <v>97133</v>
      </c>
      <c r="J112" s="17" t="s">
        <v>79</v>
      </c>
      <c r="K112" s="15"/>
      <c r="L112" s="15"/>
    </row>
    <row r="113" spans="1:12" x14ac:dyDescent="0.3">
      <c r="A113" s="13" t="s">
        <v>36</v>
      </c>
      <c r="B113" s="15" t="s">
        <v>84</v>
      </c>
      <c r="C113" s="13" t="s">
        <v>91</v>
      </c>
      <c r="D113" s="29">
        <v>4981639</v>
      </c>
      <c r="E113" s="30">
        <v>44173</v>
      </c>
      <c r="F113" s="2">
        <f t="shared" ca="1" si="4"/>
        <v>2</v>
      </c>
      <c r="G113" s="31">
        <v>93029</v>
      </c>
      <c r="H113" s="15">
        <v>5</v>
      </c>
      <c r="I113" s="19">
        <f t="shared" si="5"/>
        <v>93029</v>
      </c>
      <c r="J113" s="17" t="s">
        <v>83</v>
      </c>
      <c r="K113" s="15"/>
      <c r="L113" s="15"/>
    </row>
    <row r="114" spans="1:12" x14ac:dyDescent="0.3">
      <c r="A114" s="13" t="s">
        <v>48</v>
      </c>
      <c r="B114" s="15" t="s">
        <v>84</v>
      </c>
      <c r="C114" s="13" t="s">
        <v>91</v>
      </c>
      <c r="D114" s="29">
        <v>7015011</v>
      </c>
      <c r="E114" s="30">
        <v>43536</v>
      </c>
      <c r="F114" s="2">
        <f t="shared" ca="1" si="4"/>
        <v>4</v>
      </c>
      <c r="G114" s="31">
        <v>107271</v>
      </c>
      <c r="H114" s="15">
        <v>5</v>
      </c>
      <c r="I114" s="19">
        <f t="shared" si="5"/>
        <v>107271</v>
      </c>
      <c r="J114" s="17"/>
      <c r="K114" s="15"/>
      <c r="L114" s="15"/>
    </row>
    <row r="115" spans="1:12" x14ac:dyDescent="0.3">
      <c r="A115" s="13" t="s">
        <v>55</v>
      </c>
      <c r="B115" s="15" t="s">
        <v>86</v>
      </c>
      <c r="C115" s="13" t="s">
        <v>91</v>
      </c>
      <c r="D115" s="29">
        <v>9399835</v>
      </c>
      <c r="E115" s="30">
        <v>44409</v>
      </c>
      <c r="F115" s="2">
        <f t="shared" ca="1" si="4"/>
        <v>2</v>
      </c>
      <c r="G115" s="31">
        <v>115992</v>
      </c>
      <c r="H115" s="15">
        <v>4</v>
      </c>
      <c r="I115" s="19">
        <f t="shared" si="5"/>
        <v>115992</v>
      </c>
      <c r="J115" s="17" t="s">
        <v>89</v>
      </c>
      <c r="K115" s="15"/>
      <c r="L115" s="15"/>
    </row>
    <row r="116" spans="1:12" x14ac:dyDescent="0.3">
      <c r="A116" s="13" t="s">
        <v>92</v>
      </c>
      <c r="B116" s="15" t="s">
        <v>76</v>
      </c>
      <c r="C116" s="13" t="s">
        <v>91</v>
      </c>
      <c r="D116" s="29">
        <v>9041296</v>
      </c>
      <c r="E116" s="30">
        <v>42381</v>
      </c>
      <c r="F116" s="2">
        <f t="shared" ca="1" si="4"/>
        <v>7</v>
      </c>
      <c r="G116" s="31">
        <v>65360</v>
      </c>
      <c r="H116" s="15">
        <v>4</v>
      </c>
      <c r="I116" s="19">
        <f t="shared" si="5"/>
        <v>65360</v>
      </c>
      <c r="J116" s="17" t="s">
        <v>83</v>
      </c>
      <c r="K116" s="15"/>
      <c r="L116" s="15"/>
    </row>
    <row r="117" spans="1:12" x14ac:dyDescent="0.3">
      <c r="A117" s="13" t="s">
        <v>39</v>
      </c>
      <c r="B117" s="15" t="s">
        <v>76</v>
      </c>
      <c r="C117" s="13" t="s">
        <v>91</v>
      </c>
      <c r="D117" s="29">
        <v>6758429</v>
      </c>
      <c r="E117" s="30">
        <v>44230</v>
      </c>
      <c r="F117" s="2">
        <f t="shared" ca="1" si="4"/>
        <v>2</v>
      </c>
      <c r="G117" s="31">
        <v>67244</v>
      </c>
      <c r="H117" s="15">
        <v>2</v>
      </c>
      <c r="I117" s="19">
        <f t="shared" si="5"/>
        <v>67244</v>
      </c>
      <c r="J117" s="17" t="s">
        <v>87</v>
      </c>
      <c r="K117" s="15"/>
      <c r="L117" s="15"/>
    </row>
    <row r="118" spans="1:12" x14ac:dyDescent="0.3">
      <c r="A118" s="13" t="s">
        <v>58</v>
      </c>
      <c r="B118" s="15" t="s">
        <v>76</v>
      </c>
      <c r="C118" s="13" t="s">
        <v>91</v>
      </c>
      <c r="D118" s="29">
        <v>6688307</v>
      </c>
      <c r="E118" s="30">
        <v>39664</v>
      </c>
      <c r="F118" s="2">
        <f t="shared" ca="1" si="4"/>
        <v>15</v>
      </c>
      <c r="G118" s="31">
        <v>103856</v>
      </c>
      <c r="H118" s="15">
        <v>1</v>
      </c>
      <c r="I118" s="19">
        <f t="shared" si="5"/>
        <v>103856</v>
      </c>
      <c r="J118" s="17"/>
      <c r="K118" s="15"/>
      <c r="L118" s="15"/>
    </row>
    <row r="119" spans="1:12" x14ac:dyDescent="0.3">
      <c r="A119" s="13" t="s">
        <v>37</v>
      </c>
      <c r="B119" s="15" t="s">
        <v>81</v>
      </c>
      <c r="C119" s="13" t="s">
        <v>91</v>
      </c>
      <c r="D119" s="29">
        <v>3934932</v>
      </c>
      <c r="E119" s="30">
        <v>44560</v>
      </c>
      <c r="F119" s="2">
        <f t="shared" ca="1" si="4"/>
        <v>1</v>
      </c>
      <c r="G119" s="31">
        <v>87021</v>
      </c>
      <c r="H119" s="15">
        <v>1</v>
      </c>
      <c r="I119" s="19">
        <f t="shared" si="5"/>
        <v>87021</v>
      </c>
      <c r="J119" s="17"/>
      <c r="K119" s="15"/>
      <c r="L119" s="15"/>
    </row>
    <row r="120" spans="1:12" x14ac:dyDescent="0.3">
      <c r="A120" s="13" t="s">
        <v>56</v>
      </c>
      <c r="B120" s="15" t="s">
        <v>84</v>
      </c>
      <c r="C120" s="13" t="s">
        <v>91</v>
      </c>
      <c r="D120" s="29">
        <v>6811674</v>
      </c>
      <c r="E120" s="30">
        <v>44777</v>
      </c>
      <c r="F120" s="2">
        <f t="shared" ca="1" si="4"/>
        <v>1</v>
      </c>
      <c r="G120" s="31">
        <v>96755</v>
      </c>
      <c r="H120" s="15">
        <v>4</v>
      </c>
      <c r="I120" s="19">
        <f t="shared" si="5"/>
        <v>96755</v>
      </c>
      <c r="J120" s="17" t="s">
        <v>89</v>
      </c>
      <c r="K120" s="15"/>
      <c r="L120" s="15"/>
    </row>
    <row r="121" spans="1:12" x14ac:dyDescent="0.3">
      <c r="A121" s="13" t="s">
        <v>54</v>
      </c>
      <c r="B121" s="15" t="s">
        <v>86</v>
      </c>
      <c r="C121" s="13" t="s">
        <v>91</v>
      </c>
      <c r="D121" s="29">
        <v>8194330</v>
      </c>
      <c r="E121" s="30">
        <v>43662</v>
      </c>
      <c r="F121" s="2">
        <f t="shared" ca="1" si="4"/>
        <v>4</v>
      </c>
      <c r="G121" s="31">
        <v>56012</v>
      </c>
      <c r="H121" s="15">
        <v>5</v>
      </c>
      <c r="I121" s="19">
        <f t="shared" si="5"/>
        <v>56012</v>
      </c>
      <c r="J121" s="17" t="s">
        <v>79</v>
      </c>
      <c r="K121" s="15"/>
      <c r="L121" s="15"/>
    </row>
    <row r="122" spans="1:12" x14ac:dyDescent="0.3">
      <c r="A122" s="13" t="s">
        <v>17</v>
      </c>
      <c r="B122" s="15" t="s">
        <v>84</v>
      </c>
      <c r="C122" s="13" t="s">
        <v>91</v>
      </c>
      <c r="D122" s="29">
        <v>7766371</v>
      </c>
      <c r="E122" s="30">
        <v>39406</v>
      </c>
      <c r="F122" s="2">
        <f t="shared" ca="1" si="4"/>
        <v>16</v>
      </c>
      <c r="G122" s="31">
        <v>82391</v>
      </c>
      <c r="H122" s="15">
        <v>3</v>
      </c>
      <c r="I122" s="19">
        <f t="shared" si="5"/>
        <v>82391</v>
      </c>
      <c r="J122" s="17" t="s">
        <v>79</v>
      </c>
      <c r="K122" s="15"/>
      <c r="L122" s="15"/>
    </row>
    <row r="123" spans="1:12" x14ac:dyDescent="0.3">
      <c r="A123" s="13" t="s">
        <v>38</v>
      </c>
      <c r="B123" s="15" t="s">
        <v>86</v>
      </c>
      <c r="C123" s="13" t="s">
        <v>91</v>
      </c>
      <c r="D123" s="29">
        <v>3111907</v>
      </c>
      <c r="E123" s="30">
        <v>42369</v>
      </c>
      <c r="F123" s="2">
        <f t="shared" ca="1" si="4"/>
        <v>7</v>
      </c>
      <c r="G123" s="31">
        <v>100899</v>
      </c>
      <c r="H123" s="15">
        <v>5</v>
      </c>
      <c r="I123" s="19">
        <f t="shared" si="5"/>
        <v>100899</v>
      </c>
      <c r="J123" s="17"/>
      <c r="K123" s="15"/>
      <c r="L123" s="15"/>
    </row>
    <row r="124" spans="1:12" x14ac:dyDescent="0.3">
      <c r="A124" s="13" t="s">
        <v>51</v>
      </c>
      <c r="B124" s="15" t="s">
        <v>84</v>
      </c>
      <c r="C124" s="13" t="s">
        <v>91</v>
      </c>
      <c r="D124" s="29">
        <v>1315078</v>
      </c>
      <c r="E124" s="30">
        <v>43945</v>
      </c>
      <c r="F124" s="2">
        <f t="shared" ca="1" si="4"/>
        <v>3</v>
      </c>
      <c r="G124" s="31">
        <v>120569</v>
      </c>
      <c r="H124" s="15">
        <v>5</v>
      </c>
      <c r="I124" s="19">
        <f t="shared" si="5"/>
        <v>120569</v>
      </c>
      <c r="J124" s="17"/>
      <c r="K124" s="15"/>
      <c r="L124" s="15"/>
    </row>
    <row r="125" spans="1:12" x14ac:dyDescent="0.3">
      <c r="A125" s="13" t="s">
        <v>47</v>
      </c>
      <c r="B125" s="15" t="s">
        <v>82</v>
      </c>
      <c r="C125" s="13" t="s">
        <v>91</v>
      </c>
      <c r="D125" s="29">
        <v>4803977</v>
      </c>
      <c r="E125" s="30">
        <v>39517</v>
      </c>
      <c r="F125" s="2">
        <f t="shared" ca="1" si="4"/>
        <v>15</v>
      </c>
      <c r="G125" s="31">
        <v>118800</v>
      </c>
      <c r="H125" s="15">
        <v>5</v>
      </c>
      <c r="I125" s="19">
        <f t="shared" si="5"/>
        <v>118800</v>
      </c>
      <c r="J125" s="17"/>
      <c r="K125" s="15"/>
      <c r="L125" s="15"/>
    </row>
    <row r="126" spans="1:12" x14ac:dyDescent="0.3">
      <c r="A126" s="13" t="s">
        <v>35</v>
      </c>
      <c r="B126" s="15" t="s">
        <v>81</v>
      </c>
      <c r="C126" s="13" t="s">
        <v>91</v>
      </c>
      <c r="D126" s="29">
        <v>1144682</v>
      </c>
      <c r="E126" s="30">
        <v>44152</v>
      </c>
      <c r="F126" s="2">
        <f t="shared" ca="1" si="4"/>
        <v>3</v>
      </c>
      <c r="G126" s="31">
        <v>100859</v>
      </c>
      <c r="H126" s="15">
        <v>2</v>
      </c>
      <c r="I126" s="19">
        <f t="shared" si="5"/>
        <v>100859</v>
      </c>
      <c r="J126" s="17" t="s">
        <v>87</v>
      </c>
      <c r="K126" s="15"/>
      <c r="L126" s="15"/>
    </row>
    <row r="127" spans="1:12" x14ac:dyDescent="0.3">
      <c r="A127" s="13" t="s">
        <v>40</v>
      </c>
      <c r="B127" s="15" t="s">
        <v>76</v>
      </c>
      <c r="C127" s="13" t="s">
        <v>91</v>
      </c>
      <c r="D127" s="29">
        <v>7894060</v>
      </c>
      <c r="E127" s="30">
        <v>43850</v>
      </c>
      <c r="F127" s="2">
        <f t="shared" ca="1" si="4"/>
        <v>3</v>
      </c>
      <c r="G127" s="31">
        <v>68243</v>
      </c>
      <c r="H127" s="15">
        <v>2</v>
      </c>
      <c r="I127" s="19">
        <f t="shared" si="5"/>
        <v>68243</v>
      </c>
      <c r="J127" s="17"/>
      <c r="K127" s="15"/>
      <c r="L127" s="15"/>
    </row>
    <row r="128" spans="1:12" x14ac:dyDescent="0.3">
      <c r="A128" s="13" t="s">
        <v>14</v>
      </c>
      <c r="B128" s="15" t="s">
        <v>76</v>
      </c>
      <c r="C128" s="13" t="s">
        <v>91</v>
      </c>
      <c r="D128" s="29">
        <v>5627123</v>
      </c>
      <c r="E128" s="30">
        <v>42671</v>
      </c>
      <c r="F128" s="2">
        <f t="shared" ca="1" si="4"/>
        <v>7</v>
      </c>
      <c r="G128" s="31">
        <v>112077</v>
      </c>
      <c r="H128" s="15">
        <v>4</v>
      </c>
      <c r="I128" s="19">
        <f t="shared" si="5"/>
        <v>112077</v>
      </c>
      <c r="J128" s="17"/>
      <c r="K128" s="15"/>
      <c r="L128" s="15"/>
    </row>
    <row r="129" spans="1:12" x14ac:dyDescent="0.3">
      <c r="A129" s="13" t="s">
        <v>43</v>
      </c>
      <c r="B129" s="15" t="s">
        <v>84</v>
      </c>
      <c r="C129" s="13" t="s">
        <v>91</v>
      </c>
      <c r="D129" s="29">
        <v>6808559</v>
      </c>
      <c r="E129" s="30">
        <v>43165</v>
      </c>
      <c r="F129" s="2">
        <f t="shared" ca="1" si="4"/>
        <v>5</v>
      </c>
      <c r="G129" s="31">
        <v>100805</v>
      </c>
      <c r="H129" s="15">
        <v>5</v>
      </c>
      <c r="I129" s="19">
        <f t="shared" si="5"/>
        <v>100805</v>
      </c>
      <c r="J129" s="17" t="s">
        <v>80</v>
      </c>
      <c r="K129" s="15"/>
      <c r="L129" s="15"/>
    </row>
    <row r="130" spans="1:12" x14ac:dyDescent="0.3">
      <c r="A130" s="13" t="s">
        <v>52</v>
      </c>
      <c r="B130" s="15" t="s">
        <v>76</v>
      </c>
      <c r="C130" s="13" t="s">
        <v>91</v>
      </c>
      <c r="D130" s="29">
        <v>4785064</v>
      </c>
      <c r="E130" s="30">
        <v>42531</v>
      </c>
      <c r="F130" s="2">
        <f t="shared" ref="F130:F193" ca="1" si="6">DATEDIF(E130,TODAY(),"Y")</f>
        <v>7</v>
      </c>
      <c r="G130" s="31">
        <v>55242</v>
      </c>
      <c r="H130" s="15">
        <v>4</v>
      </c>
      <c r="I130" s="19">
        <f t="shared" ref="I130:I193" si="7">G130*L129+G130</f>
        <v>55242</v>
      </c>
      <c r="J130" s="17" t="s">
        <v>79</v>
      </c>
      <c r="K130" s="15"/>
      <c r="L130" s="15"/>
    </row>
    <row r="131" spans="1:12" x14ac:dyDescent="0.3">
      <c r="A131" s="13" t="s">
        <v>60</v>
      </c>
      <c r="B131" s="15" t="s">
        <v>84</v>
      </c>
      <c r="C131" s="13" t="s">
        <v>91</v>
      </c>
      <c r="D131" s="29">
        <v>5428604</v>
      </c>
      <c r="E131" s="30">
        <v>43342</v>
      </c>
      <c r="F131" s="2">
        <f t="shared" ca="1" si="6"/>
        <v>5</v>
      </c>
      <c r="G131" s="31">
        <v>63005</v>
      </c>
      <c r="H131" s="15">
        <v>3</v>
      </c>
      <c r="I131" s="19">
        <f t="shared" si="7"/>
        <v>63005</v>
      </c>
      <c r="J131" s="17"/>
      <c r="K131" s="15"/>
      <c r="L131" s="15"/>
    </row>
    <row r="132" spans="1:12" x14ac:dyDescent="0.3">
      <c r="A132" s="13" t="s">
        <v>103</v>
      </c>
      <c r="B132" s="15" t="s">
        <v>81</v>
      </c>
      <c r="C132" s="13" t="s">
        <v>97</v>
      </c>
      <c r="D132" s="29">
        <v>8646291</v>
      </c>
      <c r="E132" s="30">
        <v>44082</v>
      </c>
      <c r="F132" s="2">
        <f t="shared" ca="1" si="6"/>
        <v>3</v>
      </c>
      <c r="G132" s="31">
        <v>62411</v>
      </c>
      <c r="H132" s="15">
        <v>2</v>
      </c>
      <c r="I132" s="19">
        <f t="shared" si="7"/>
        <v>62411</v>
      </c>
      <c r="J132" s="17" t="s">
        <v>89</v>
      </c>
      <c r="K132" s="15"/>
      <c r="L132" s="15"/>
    </row>
    <row r="133" spans="1:12" x14ac:dyDescent="0.3">
      <c r="A133" s="13" t="s">
        <v>98</v>
      </c>
      <c r="B133" s="15" t="s">
        <v>84</v>
      </c>
      <c r="C133" s="13" t="s">
        <v>97</v>
      </c>
      <c r="D133" s="29">
        <v>2859875</v>
      </c>
      <c r="E133" s="30">
        <v>42332</v>
      </c>
      <c r="F133" s="2">
        <f t="shared" ca="1" si="6"/>
        <v>8</v>
      </c>
      <c r="G133" s="31">
        <v>106461</v>
      </c>
      <c r="H133" s="15">
        <v>2</v>
      </c>
      <c r="I133" s="19">
        <f t="shared" si="7"/>
        <v>106461</v>
      </c>
      <c r="J133" s="17"/>
      <c r="K133" s="15"/>
      <c r="L133" s="15"/>
    </row>
    <row r="134" spans="1:12" x14ac:dyDescent="0.3">
      <c r="A134" s="13" t="s">
        <v>101</v>
      </c>
      <c r="B134" s="15" t="s">
        <v>84</v>
      </c>
      <c r="C134" s="13" t="s">
        <v>97</v>
      </c>
      <c r="D134" s="29">
        <v>5008914</v>
      </c>
      <c r="E134" s="30">
        <v>41460</v>
      </c>
      <c r="F134" s="2">
        <f t="shared" ca="1" si="6"/>
        <v>10</v>
      </c>
      <c r="G134" s="31">
        <v>116816</v>
      </c>
      <c r="H134" s="15">
        <v>1</v>
      </c>
      <c r="I134" s="19">
        <f t="shared" si="7"/>
        <v>116816</v>
      </c>
      <c r="J134" s="17" t="s">
        <v>79</v>
      </c>
      <c r="K134" s="15"/>
      <c r="L134" s="15"/>
    </row>
    <row r="135" spans="1:12" x14ac:dyDescent="0.3">
      <c r="A135" s="13" t="s">
        <v>100</v>
      </c>
      <c r="B135" s="15" t="s">
        <v>84</v>
      </c>
      <c r="C135" s="13" t="s">
        <v>97</v>
      </c>
      <c r="D135" s="29">
        <v>8123566</v>
      </c>
      <c r="E135" s="30">
        <v>43500</v>
      </c>
      <c r="F135" s="2">
        <f t="shared" ca="1" si="6"/>
        <v>4</v>
      </c>
      <c r="G135" s="31">
        <v>103194</v>
      </c>
      <c r="H135" s="15">
        <v>3</v>
      </c>
      <c r="I135" s="19">
        <f t="shared" si="7"/>
        <v>103194</v>
      </c>
      <c r="J135" s="17" t="s">
        <v>79</v>
      </c>
      <c r="K135" s="15"/>
      <c r="L135" s="15"/>
    </row>
    <row r="136" spans="1:12" x14ac:dyDescent="0.3">
      <c r="A136" s="13" t="s">
        <v>99</v>
      </c>
      <c r="B136" s="15" t="s">
        <v>84</v>
      </c>
      <c r="C136" s="13" t="s">
        <v>97</v>
      </c>
      <c r="D136" s="29">
        <v>8048825</v>
      </c>
      <c r="E136" s="30">
        <v>43830</v>
      </c>
      <c r="F136" s="2">
        <f t="shared" ca="1" si="6"/>
        <v>3</v>
      </c>
      <c r="G136" s="31">
        <v>80123</v>
      </c>
      <c r="H136" s="15">
        <v>5</v>
      </c>
      <c r="I136" s="19">
        <f t="shared" si="7"/>
        <v>80123</v>
      </c>
      <c r="J136" s="17"/>
      <c r="K136" s="15"/>
      <c r="L136" s="15"/>
    </row>
    <row r="137" spans="1:12" x14ac:dyDescent="0.3">
      <c r="A137" s="13" t="s">
        <v>102</v>
      </c>
      <c r="B137" s="15" t="s">
        <v>88</v>
      </c>
      <c r="C137" s="13" t="s">
        <v>97</v>
      </c>
      <c r="D137" s="29">
        <v>6014880</v>
      </c>
      <c r="E137" s="30">
        <v>42965</v>
      </c>
      <c r="F137" s="2">
        <f t="shared" ca="1" si="6"/>
        <v>6</v>
      </c>
      <c r="G137" s="31">
        <v>96012</v>
      </c>
      <c r="H137" s="15">
        <v>4</v>
      </c>
      <c r="I137" s="19">
        <f t="shared" si="7"/>
        <v>96012</v>
      </c>
      <c r="J137" s="17" t="s">
        <v>79</v>
      </c>
      <c r="K137" s="15"/>
      <c r="L137" s="15"/>
    </row>
    <row r="138" spans="1:12" x14ac:dyDescent="0.3">
      <c r="A138" s="13" t="s">
        <v>126</v>
      </c>
      <c r="B138" s="15" t="s">
        <v>84</v>
      </c>
      <c r="C138" s="13" t="s">
        <v>124</v>
      </c>
      <c r="D138" s="29">
        <v>8084307</v>
      </c>
      <c r="E138" s="30">
        <v>43260</v>
      </c>
      <c r="F138" s="2">
        <f t="shared" ca="1" si="6"/>
        <v>5</v>
      </c>
      <c r="G138" s="31">
        <v>63923</v>
      </c>
      <c r="H138" s="15">
        <v>5</v>
      </c>
      <c r="I138" s="19">
        <f t="shared" si="7"/>
        <v>63923</v>
      </c>
      <c r="J138" s="17" t="s">
        <v>79</v>
      </c>
      <c r="K138" s="15"/>
      <c r="L138" s="15"/>
    </row>
    <row r="139" spans="1:12" x14ac:dyDescent="0.3">
      <c r="A139" s="13" t="s">
        <v>125</v>
      </c>
      <c r="B139" s="15" t="s">
        <v>84</v>
      </c>
      <c r="C139" s="13" t="s">
        <v>124</v>
      </c>
      <c r="D139" s="29">
        <v>3837924</v>
      </c>
      <c r="E139" s="30">
        <v>43200</v>
      </c>
      <c r="F139" s="2">
        <f t="shared" ca="1" si="6"/>
        <v>5</v>
      </c>
      <c r="G139" s="31">
        <v>81081</v>
      </c>
      <c r="H139" s="15">
        <v>2</v>
      </c>
      <c r="I139" s="19">
        <f t="shared" si="7"/>
        <v>81081</v>
      </c>
      <c r="J139" s="17"/>
      <c r="K139" s="15"/>
      <c r="L139" s="15"/>
    </row>
    <row r="140" spans="1:12" x14ac:dyDescent="0.3">
      <c r="A140" s="13" t="s">
        <v>127</v>
      </c>
      <c r="B140" s="15" t="s">
        <v>76</v>
      </c>
      <c r="C140" s="13" t="s">
        <v>124</v>
      </c>
      <c r="D140" s="29">
        <v>4039578</v>
      </c>
      <c r="E140" s="30">
        <v>43977</v>
      </c>
      <c r="F140" s="2">
        <f t="shared" ca="1" si="6"/>
        <v>3</v>
      </c>
      <c r="G140" s="31">
        <v>106853</v>
      </c>
      <c r="H140" s="15">
        <v>2</v>
      </c>
      <c r="I140" s="19">
        <f t="shared" si="7"/>
        <v>106853</v>
      </c>
      <c r="J140" s="17" t="s">
        <v>89</v>
      </c>
      <c r="K140" s="15"/>
      <c r="L140" s="15"/>
    </row>
    <row r="141" spans="1:12" x14ac:dyDescent="0.3">
      <c r="A141" s="13" t="s">
        <v>317</v>
      </c>
      <c r="B141" s="15" t="s">
        <v>84</v>
      </c>
      <c r="C141" s="13" t="s">
        <v>124</v>
      </c>
      <c r="D141" s="29">
        <v>7771654</v>
      </c>
      <c r="E141" s="30">
        <v>42774</v>
      </c>
      <c r="F141" s="2">
        <f t="shared" ca="1" si="6"/>
        <v>6</v>
      </c>
      <c r="G141" s="31">
        <v>85307</v>
      </c>
      <c r="H141" s="15">
        <v>1</v>
      </c>
      <c r="I141" s="19">
        <f t="shared" si="7"/>
        <v>85307</v>
      </c>
      <c r="J141" s="17" t="s">
        <v>79</v>
      </c>
      <c r="K141" s="15"/>
      <c r="L141" s="15"/>
    </row>
    <row r="142" spans="1:12" x14ac:dyDescent="0.3">
      <c r="A142" s="13" t="s">
        <v>123</v>
      </c>
      <c r="B142" s="15" t="s">
        <v>76</v>
      </c>
      <c r="C142" s="13" t="s">
        <v>124</v>
      </c>
      <c r="D142" s="29">
        <v>4197372</v>
      </c>
      <c r="E142" s="30">
        <v>40146</v>
      </c>
      <c r="F142" s="2">
        <f t="shared" ca="1" si="6"/>
        <v>14</v>
      </c>
      <c r="G142" s="31">
        <v>101331</v>
      </c>
      <c r="H142" s="15">
        <v>5</v>
      </c>
      <c r="I142" s="19">
        <f t="shared" si="7"/>
        <v>101331</v>
      </c>
      <c r="J142" s="17" t="s">
        <v>89</v>
      </c>
      <c r="K142" s="15"/>
      <c r="L142" s="15"/>
    </row>
    <row r="143" spans="1:12" x14ac:dyDescent="0.3">
      <c r="A143" s="13" t="s">
        <v>128</v>
      </c>
      <c r="B143" s="15" t="s">
        <v>86</v>
      </c>
      <c r="C143" s="13" t="s">
        <v>124</v>
      </c>
      <c r="D143" s="29">
        <v>5854368</v>
      </c>
      <c r="E143" s="30">
        <v>44019</v>
      </c>
      <c r="F143" s="2">
        <f t="shared" ca="1" si="6"/>
        <v>3</v>
      </c>
      <c r="G143" s="31">
        <v>90099</v>
      </c>
      <c r="H143" s="15">
        <v>2</v>
      </c>
      <c r="I143" s="19">
        <f t="shared" si="7"/>
        <v>90099</v>
      </c>
      <c r="J143" s="17" t="s">
        <v>79</v>
      </c>
      <c r="K143" s="15"/>
      <c r="L143" s="15"/>
    </row>
    <row r="144" spans="1:12" x14ac:dyDescent="0.3">
      <c r="A144" s="13" t="s">
        <v>316</v>
      </c>
      <c r="B144" s="15" t="s">
        <v>76</v>
      </c>
      <c r="C144" s="13" t="s">
        <v>124</v>
      </c>
      <c r="D144" s="29">
        <v>2199168</v>
      </c>
      <c r="E144" s="30">
        <v>43099</v>
      </c>
      <c r="F144" s="2">
        <f t="shared" ca="1" si="6"/>
        <v>5</v>
      </c>
      <c r="G144" s="31">
        <v>96795</v>
      </c>
      <c r="H144" s="15">
        <v>2</v>
      </c>
      <c r="I144" s="19">
        <f t="shared" si="7"/>
        <v>96795</v>
      </c>
      <c r="J144" s="17"/>
      <c r="K144" s="15"/>
      <c r="L144" s="15"/>
    </row>
    <row r="145" spans="1:12" x14ac:dyDescent="0.3">
      <c r="A145" s="13" t="s">
        <v>318</v>
      </c>
      <c r="B145" s="15" t="s">
        <v>86</v>
      </c>
      <c r="C145" s="13" t="s">
        <v>124</v>
      </c>
      <c r="D145" s="29">
        <v>5881971</v>
      </c>
      <c r="E145" s="30">
        <v>42431</v>
      </c>
      <c r="F145" s="2">
        <f t="shared" ca="1" si="6"/>
        <v>7</v>
      </c>
      <c r="G145" s="31">
        <v>60507</v>
      </c>
      <c r="H145" s="15">
        <v>4</v>
      </c>
      <c r="I145" s="19">
        <f t="shared" si="7"/>
        <v>60507</v>
      </c>
      <c r="J145" s="17"/>
      <c r="K145" s="15"/>
      <c r="L145" s="15"/>
    </row>
    <row r="146" spans="1:12" x14ac:dyDescent="0.3">
      <c r="A146" s="13" t="s">
        <v>321</v>
      </c>
      <c r="B146" s="15" t="s">
        <v>88</v>
      </c>
      <c r="C146" s="13" t="s">
        <v>320</v>
      </c>
      <c r="D146" s="29">
        <v>6823907</v>
      </c>
      <c r="E146" s="30">
        <v>42662</v>
      </c>
      <c r="F146" s="2">
        <f t="shared" ca="1" si="6"/>
        <v>7</v>
      </c>
      <c r="G146" s="31">
        <v>117491</v>
      </c>
      <c r="H146" s="15">
        <v>3</v>
      </c>
      <c r="I146" s="19">
        <f t="shared" si="7"/>
        <v>117491</v>
      </c>
      <c r="J146" s="17" t="s">
        <v>79</v>
      </c>
      <c r="K146" s="15"/>
      <c r="L146" s="15"/>
    </row>
    <row r="147" spans="1:12" x14ac:dyDescent="0.3">
      <c r="A147" s="13" t="s">
        <v>335</v>
      </c>
      <c r="B147" s="15" t="s">
        <v>81</v>
      </c>
      <c r="C147" s="13" t="s">
        <v>320</v>
      </c>
      <c r="D147" s="29">
        <v>1251552</v>
      </c>
      <c r="E147" s="30">
        <v>43947</v>
      </c>
      <c r="F147" s="2">
        <f t="shared" ca="1" si="6"/>
        <v>3</v>
      </c>
      <c r="G147" s="31">
        <v>90234</v>
      </c>
      <c r="H147" s="15">
        <v>4</v>
      </c>
      <c r="I147" s="19">
        <f t="shared" si="7"/>
        <v>90234</v>
      </c>
      <c r="J147" s="17" t="s">
        <v>79</v>
      </c>
      <c r="K147" s="15"/>
      <c r="L147" s="15"/>
    </row>
    <row r="148" spans="1:12" x14ac:dyDescent="0.3">
      <c r="A148" s="13" t="s">
        <v>337</v>
      </c>
      <c r="B148" s="15" t="s">
        <v>86</v>
      </c>
      <c r="C148" s="13" t="s">
        <v>320</v>
      </c>
      <c r="D148" s="29">
        <v>5099934</v>
      </c>
      <c r="E148" s="30">
        <v>41804</v>
      </c>
      <c r="F148" s="2">
        <f t="shared" ca="1" si="6"/>
        <v>9</v>
      </c>
      <c r="G148" s="31">
        <v>116370</v>
      </c>
      <c r="H148" s="15">
        <v>3</v>
      </c>
      <c r="I148" s="19">
        <f t="shared" si="7"/>
        <v>116370</v>
      </c>
      <c r="J148" s="17" t="s">
        <v>89</v>
      </c>
      <c r="K148" s="15"/>
      <c r="L148" s="15"/>
    </row>
    <row r="149" spans="1:12" x14ac:dyDescent="0.3">
      <c r="A149" s="13" t="s">
        <v>333</v>
      </c>
      <c r="B149" s="15" t="s">
        <v>86</v>
      </c>
      <c r="C149" s="13" t="s">
        <v>320</v>
      </c>
      <c r="D149" s="29">
        <v>4956796</v>
      </c>
      <c r="E149" s="30">
        <v>39906</v>
      </c>
      <c r="F149" s="2">
        <f t="shared" ca="1" si="6"/>
        <v>14</v>
      </c>
      <c r="G149" s="31">
        <v>53681</v>
      </c>
      <c r="H149" s="15">
        <v>1</v>
      </c>
      <c r="I149" s="19">
        <f t="shared" si="7"/>
        <v>53681</v>
      </c>
      <c r="J149" s="17"/>
      <c r="K149" s="15"/>
      <c r="L149" s="15"/>
    </row>
    <row r="150" spans="1:12" x14ac:dyDescent="0.3">
      <c r="A150" s="13" t="s">
        <v>342</v>
      </c>
      <c r="B150" s="15" t="s">
        <v>76</v>
      </c>
      <c r="C150" s="13" t="s">
        <v>320</v>
      </c>
      <c r="D150" s="29">
        <v>9333930</v>
      </c>
      <c r="E150" s="30">
        <v>44029</v>
      </c>
      <c r="F150" s="2">
        <f t="shared" ca="1" si="6"/>
        <v>3</v>
      </c>
      <c r="G150" s="31">
        <v>58604</v>
      </c>
      <c r="H150" s="15">
        <v>1</v>
      </c>
      <c r="I150" s="19">
        <f t="shared" si="7"/>
        <v>58604</v>
      </c>
      <c r="J150" s="17" t="s">
        <v>89</v>
      </c>
      <c r="K150" s="15"/>
      <c r="L150" s="15"/>
    </row>
    <row r="151" spans="1:12" x14ac:dyDescent="0.3">
      <c r="A151" s="13" t="s">
        <v>330</v>
      </c>
      <c r="B151" s="15" t="s">
        <v>88</v>
      </c>
      <c r="C151" s="13" t="s">
        <v>320</v>
      </c>
      <c r="D151" s="29">
        <v>6382327</v>
      </c>
      <c r="E151" s="30">
        <v>39498</v>
      </c>
      <c r="F151" s="2">
        <f t="shared" ca="1" si="6"/>
        <v>15</v>
      </c>
      <c r="G151" s="31">
        <v>85496</v>
      </c>
      <c r="H151" s="15">
        <v>4</v>
      </c>
      <c r="I151" s="19">
        <f t="shared" si="7"/>
        <v>85496</v>
      </c>
      <c r="J151" s="17"/>
      <c r="K151" s="15"/>
      <c r="L151" s="15"/>
    </row>
    <row r="152" spans="1:12" x14ac:dyDescent="0.3">
      <c r="A152" s="13" t="s">
        <v>319</v>
      </c>
      <c r="B152" s="15" t="s">
        <v>76</v>
      </c>
      <c r="C152" s="13" t="s">
        <v>320</v>
      </c>
      <c r="D152" s="29">
        <v>6273479</v>
      </c>
      <c r="E152" s="30">
        <v>44502</v>
      </c>
      <c r="F152" s="2">
        <f t="shared" ca="1" si="6"/>
        <v>2</v>
      </c>
      <c r="G152" s="31">
        <v>58307</v>
      </c>
      <c r="H152" s="15">
        <v>2</v>
      </c>
      <c r="I152" s="19">
        <f t="shared" si="7"/>
        <v>58307</v>
      </c>
      <c r="J152" s="17" t="s">
        <v>89</v>
      </c>
      <c r="K152" s="15"/>
      <c r="L152" s="15"/>
    </row>
    <row r="153" spans="1:12" x14ac:dyDescent="0.3">
      <c r="A153" s="13" t="s">
        <v>331</v>
      </c>
      <c r="B153" s="15" t="s">
        <v>81</v>
      </c>
      <c r="C153" s="13" t="s">
        <v>320</v>
      </c>
      <c r="D153" s="29">
        <v>6449764</v>
      </c>
      <c r="E153" s="30">
        <v>43193</v>
      </c>
      <c r="F153" s="2">
        <f t="shared" ca="1" si="6"/>
        <v>5</v>
      </c>
      <c r="G153" s="31">
        <v>90059</v>
      </c>
      <c r="H153" s="15">
        <v>2</v>
      </c>
      <c r="I153" s="19">
        <f t="shared" si="7"/>
        <v>90059</v>
      </c>
      <c r="J153" s="17"/>
      <c r="K153" s="15"/>
      <c r="L153" s="15"/>
    </row>
    <row r="154" spans="1:12" x14ac:dyDescent="0.3">
      <c r="A154" s="13" t="s">
        <v>326</v>
      </c>
      <c r="B154" s="15" t="s">
        <v>84</v>
      </c>
      <c r="C154" s="13" t="s">
        <v>320</v>
      </c>
      <c r="D154" s="29">
        <v>2518716</v>
      </c>
      <c r="E154" s="30">
        <v>42384</v>
      </c>
      <c r="F154" s="2">
        <f t="shared" ca="1" si="6"/>
        <v>7</v>
      </c>
      <c r="G154" s="31">
        <v>63531</v>
      </c>
      <c r="H154" s="15">
        <v>4</v>
      </c>
      <c r="I154" s="19">
        <f t="shared" si="7"/>
        <v>63531</v>
      </c>
      <c r="J154" s="17" t="s">
        <v>79</v>
      </c>
      <c r="K154" s="15"/>
      <c r="L154" s="15"/>
    </row>
    <row r="155" spans="1:12" x14ac:dyDescent="0.3">
      <c r="A155" s="13" t="s">
        <v>328</v>
      </c>
      <c r="B155" s="15" t="s">
        <v>84</v>
      </c>
      <c r="C155" s="13" t="s">
        <v>320</v>
      </c>
      <c r="D155" s="29">
        <v>9868718</v>
      </c>
      <c r="E155" s="30">
        <v>39480</v>
      </c>
      <c r="F155" s="2">
        <f t="shared" ca="1" si="6"/>
        <v>15</v>
      </c>
      <c r="G155" s="31">
        <v>92502</v>
      </c>
      <c r="H155" s="15">
        <v>5</v>
      </c>
      <c r="I155" s="19">
        <f t="shared" si="7"/>
        <v>92502</v>
      </c>
      <c r="J155" s="17" t="s">
        <v>79</v>
      </c>
      <c r="K155" s="15"/>
      <c r="L155" s="15"/>
    </row>
    <row r="156" spans="1:12" x14ac:dyDescent="0.3">
      <c r="A156" s="13" t="s">
        <v>327</v>
      </c>
      <c r="B156" s="15" t="s">
        <v>81</v>
      </c>
      <c r="C156" s="13" t="s">
        <v>320</v>
      </c>
      <c r="D156" s="29">
        <v>1607684</v>
      </c>
      <c r="E156" s="30">
        <v>44197</v>
      </c>
      <c r="F156" s="2">
        <f t="shared" ca="1" si="6"/>
        <v>2</v>
      </c>
      <c r="G156" s="31">
        <v>113805</v>
      </c>
      <c r="H156" s="15">
        <v>1</v>
      </c>
      <c r="I156" s="19">
        <f t="shared" si="7"/>
        <v>113805</v>
      </c>
      <c r="J156" s="17"/>
      <c r="K156" s="15"/>
      <c r="L156" s="15"/>
    </row>
    <row r="157" spans="1:12" x14ac:dyDescent="0.3">
      <c r="A157" s="13" t="s">
        <v>349</v>
      </c>
      <c r="B157" s="15" t="s">
        <v>88</v>
      </c>
      <c r="C157" s="13" t="s">
        <v>320</v>
      </c>
      <c r="D157" s="29">
        <v>4177605</v>
      </c>
      <c r="E157" s="30">
        <v>43360</v>
      </c>
      <c r="F157" s="2">
        <f t="shared" ca="1" si="6"/>
        <v>5</v>
      </c>
      <c r="G157" s="31">
        <v>72900</v>
      </c>
      <c r="H157" s="15">
        <v>3</v>
      </c>
      <c r="I157" s="19">
        <f t="shared" si="7"/>
        <v>72900</v>
      </c>
      <c r="J157" s="17"/>
      <c r="K157" s="15"/>
      <c r="L157" s="15"/>
    </row>
    <row r="158" spans="1:12" x14ac:dyDescent="0.3">
      <c r="A158" s="13" t="s">
        <v>338</v>
      </c>
      <c r="B158" s="15" t="s">
        <v>81</v>
      </c>
      <c r="C158" s="13" t="s">
        <v>320</v>
      </c>
      <c r="D158" s="29">
        <v>9352028</v>
      </c>
      <c r="E158" s="30">
        <v>42876</v>
      </c>
      <c r="F158" s="2">
        <f t="shared" ca="1" si="6"/>
        <v>6</v>
      </c>
      <c r="G158" s="31">
        <v>64476</v>
      </c>
      <c r="H158" s="15">
        <v>3</v>
      </c>
      <c r="I158" s="19">
        <f t="shared" si="7"/>
        <v>64476</v>
      </c>
      <c r="J158" s="17" t="s">
        <v>87</v>
      </c>
      <c r="K158" s="15"/>
      <c r="L158" s="15"/>
    </row>
    <row r="159" spans="1:12" x14ac:dyDescent="0.3">
      <c r="A159" s="13" t="s">
        <v>323</v>
      </c>
      <c r="B159" s="15" t="s">
        <v>84</v>
      </c>
      <c r="C159" s="13" t="s">
        <v>320</v>
      </c>
      <c r="D159" s="29">
        <v>7591791</v>
      </c>
      <c r="E159" s="30">
        <v>42697</v>
      </c>
      <c r="F159" s="2">
        <f t="shared" ca="1" si="6"/>
        <v>7</v>
      </c>
      <c r="G159" s="31">
        <v>119948</v>
      </c>
      <c r="H159" s="15">
        <v>3</v>
      </c>
      <c r="I159" s="19">
        <f t="shared" si="7"/>
        <v>119948</v>
      </c>
      <c r="J159" s="17" t="s">
        <v>79</v>
      </c>
      <c r="K159" s="15"/>
      <c r="L159" s="15"/>
    </row>
    <row r="160" spans="1:12" x14ac:dyDescent="0.3">
      <c r="A160" s="13" t="s">
        <v>336</v>
      </c>
      <c r="B160" s="15" t="s">
        <v>84</v>
      </c>
      <c r="C160" s="13" t="s">
        <v>320</v>
      </c>
      <c r="D160" s="29">
        <v>3168495</v>
      </c>
      <c r="E160" s="30">
        <v>44339</v>
      </c>
      <c r="F160" s="2">
        <f t="shared" ca="1" si="6"/>
        <v>2</v>
      </c>
      <c r="G160" s="31">
        <v>82985</v>
      </c>
      <c r="H160" s="15">
        <v>5</v>
      </c>
      <c r="I160" s="19">
        <f t="shared" si="7"/>
        <v>82985</v>
      </c>
      <c r="J160" s="17" t="s">
        <v>83</v>
      </c>
      <c r="K160" s="15"/>
      <c r="L160" s="15"/>
    </row>
    <row r="161" spans="1:12" x14ac:dyDescent="0.3">
      <c r="A161" s="13" t="s">
        <v>346</v>
      </c>
      <c r="B161" s="15" t="s">
        <v>84</v>
      </c>
      <c r="C161" s="13" t="s">
        <v>320</v>
      </c>
      <c r="D161" s="29">
        <v>7565882</v>
      </c>
      <c r="E161" s="30">
        <v>42981</v>
      </c>
      <c r="F161" s="2">
        <f t="shared" ca="1" si="6"/>
        <v>6</v>
      </c>
      <c r="G161" s="31">
        <v>68837</v>
      </c>
      <c r="H161" s="15">
        <v>4</v>
      </c>
      <c r="I161" s="19">
        <f t="shared" si="7"/>
        <v>68837</v>
      </c>
      <c r="J161" s="17" t="s">
        <v>83</v>
      </c>
      <c r="K161" s="15"/>
      <c r="L161" s="15"/>
    </row>
    <row r="162" spans="1:12" x14ac:dyDescent="0.3">
      <c r="A162" s="13" t="s">
        <v>348</v>
      </c>
      <c r="B162" s="15" t="s">
        <v>86</v>
      </c>
      <c r="C162" s="13" t="s">
        <v>320</v>
      </c>
      <c r="D162" s="29">
        <v>9898519</v>
      </c>
      <c r="E162" s="30">
        <v>44102</v>
      </c>
      <c r="F162" s="2">
        <f t="shared" ca="1" si="6"/>
        <v>3</v>
      </c>
      <c r="G162" s="31">
        <v>105233</v>
      </c>
      <c r="H162" s="15">
        <v>4</v>
      </c>
      <c r="I162" s="19">
        <f t="shared" si="7"/>
        <v>105233</v>
      </c>
      <c r="J162" s="17" t="s">
        <v>80</v>
      </c>
      <c r="K162" s="15"/>
      <c r="L162" s="15"/>
    </row>
    <row r="163" spans="1:12" x14ac:dyDescent="0.3">
      <c r="A163" s="13" t="s">
        <v>324</v>
      </c>
      <c r="B163" s="15" t="s">
        <v>82</v>
      </c>
      <c r="C163" s="13" t="s">
        <v>320</v>
      </c>
      <c r="D163" s="29">
        <v>9423202</v>
      </c>
      <c r="E163" s="30">
        <v>42700</v>
      </c>
      <c r="F163" s="2">
        <f t="shared" ca="1" si="6"/>
        <v>7</v>
      </c>
      <c r="G163" s="31">
        <v>105084</v>
      </c>
      <c r="H163" s="15">
        <v>2</v>
      </c>
      <c r="I163" s="19">
        <f t="shared" si="7"/>
        <v>105084</v>
      </c>
      <c r="J163" s="17" t="s">
        <v>83</v>
      </c>
      <c r="K163" s="15"/>
      <c r="L163" s="15"/>
    </row>
    <row r="164" spans="1:12" x14ac:dyDescent="0.3">
      <c r="A164" s="13" t="s">
        <v>334</v>
      </c>
      <c r="B164" s="15" t="s">
        <v>76</v>
      </c>
      <c r="C164" s="13" t="s">
        <v>320</v>
      </c>
      <c r="D164" s="29">
        <v>5128893</v>
      </c>
      <c r="E164" s="30">
        <v>43234</v>
      </c>
      <c r="F164" s="2">
        <f t="shared" ca="1" si="6"/>
        <v>5</v>
      </c>
      <c r="G164" s="31">
        <v>109188</v>
      </c>
      <c r="H164" s="15">
        <v>1</v>
      </c>
      <c r="I164" s="19">
        <f t="shared" si="7"/>
        <v>109188</v>
      </c>
      <c r="J164" s="17" t="s">
        <v>87</v>
      </c>
      <c r="K164" s="15"/>
      <c r="L164" s="15"/>
    </row>
    <row r="165" spans="1:12" x14ac:dyDescent="0.3">
      <c r="A165" s="13" t="s">
        <v>339</v>
      </c>
      <c r="B165" s="15" t="s">
        <v>82</v>
      </c>
      <c r="C165" s="13" t="s">
        <v>320</v>
      </c>
      <c r="D165" s="29">
        <v>6349022</v>
      </c>
      <c r="E165" s="30">
        <v>43255</v>
      </c>
      <c r="F165" s="2">
        <f t="shared" ca="1" si="6"/>
        <v>5</v>
      </c>
      <c r="G165" s="31">
        <v>108122</v>
      </c>
      <c r="H165" s="15">
        <v>2</v>
      </c>
      <c r="I165" s="19">
        <f t="shared" si="7"/>
        <v>108122</v>
      </c>
      <c r="J165" s="17" t="s">
        <v>89</v>
      </c>
      <c r="K165" s="15"/>
      <c r="L165" s="15"/>
    </row>
    <row r="166" spans="1:12" x14ac:dyDescent="0.3">
      <c r="A166" s="13" t="s">
        <v>340</v>
      </c>
      <c r="B166" s="15" t="s">
        <v>84</v>
      </c>
      <c r="C166" s="13" t="s">
        <v>320</v>
      </c>
      <c r="D166" s="29">
        <v>2399511</v>
      </c>
      <c r="E166" s="30">
        <v>44760</v>
      </c>
      <c r="F166" s="2">
        <f t="shared" ca="1" si="6"/>
        <v>1</v>
      </c>
      <c r="G166" s="31">
        <v>101750</v>
      </c>
      <c r="H166" s="15">
        <v>2</v>
      </c>
      <c r="I166" s="19">
        <f t="shared" si="7"/>
        <v>101750</v>
      </c>
      <c r="J166" s="17" t="s">
        <v>87</v>
      </c>
      <c r="K166" s="15"/>
      <c r="L166" s="15"/>
    </row>
    <row r="167" spans="1:12" x14ac:dyDescent="0.3">
      <c r="A167" s="13" t="s">
        <v>341</v>
      </c>
      <c r="B167" s="15" t="s">
        <v>86</v>
      </c>
      <c r="C167" s="13" t="s">
        <v>320</v>
      </c>
      <c r="D167" s="29">
        <v>7734742</v>
      </c>
      <c r="E167" s="30">
        <v>44763</v>
      </c>
      <c r="F167" s="2">
        <f t="shared" ca="1" si="6"/>
        <v>1</v>
      </c>
      <c r="G167" s="31">
        <v>63329</v>
      </c>
      <c r="H167" s="15">
        <v>3</v>
      </c>
      <c r="I167" s="19">
        <f t="shared" si="7"/>
        <v>63329</v>
      </c>
      <c r="J167" s="17" t="s">
        <v>87</v>
      </c>
      <c r="K167" s="15"/>
      <c r="L167" s="15"/>
    </row>
    <row r="168" spans="1:12" x14ac:dyDescent="0.3">
      <c r="A168" s="13" t="s">
        <v>332</v>
      </c>
      <c r="B168" s="15" t="s">
        <v>86</v>
      </c>
      <c r="C168" s="13" t="s">
        <v>320</v>
      </c>
      <c r="D168" s="29">
        <v>5794139</v>
      </c>
      <c r="E168" s="30">
        <v>39546</v>
      </c>
      <c r="F168" s="2">
        <f t="shared" ca="1" si="6"/>
        <v>15</v>
      </c>
      <c r="G168" s="31">
        <v>100616</v>
      </c>
      <c r="H168" s="15">
        <v>5</v>
      </c>
      <c r="I168" s="19">
        <f t="shared" si="7"/>
        <v>100616</v>
      </c>
      <c r="J168" s="17" t="s">
        <v>79</v>
      </c>
      <c r="K168" s="15"/>
      <c r="L168" s="15"/>
    </row>
    <row r="169" spans="1:12" x14ac:dyDescent="0.3">
      <c r="A169" s="13" t="s">
        <v>325</v>
      </c>
      <c r="B169" s="15" t="s">
        <v>88</v>
      </c>
      <c r="C169" s="13" t="s">
        <v>320</v>
      </c>
      <c r="D169" s="29">
        <v>2566203</v>
      </c>
      <c r="E169" s="30">
        <v>43823</v>
      </c>
      <c r="F169" s="2">
        <f t="shared" ca="1" si="6"/>
        <v>3</v>
      </c>
      <c r="G169" s="31">
        <v>85158</v>
      </c>
      <c r="H169" s="15">
        <v>5</v>
      </c>
      <c r="I169" s="19">
        <f t="shared" si="7"/>
        <v>85158</v>
      </c>
      <c r="J169" s="17" t="s">
        <v>89</v>
      </c>
      <c r="K169" s="15"/>
      <c r="L169" s="15"/>
    </row>
    <row r="170" spans="1:12" x14ac:dyDescent="0.3">
      <c r="A170" s="13" t="s">
        <v>329</v>
      </c>
      <c r="B170" s="15" t="s">
        <v>86</v>
      </c>
      <c r="C170" s="13" t="s">
        <v>320</v>
      </c>
      <c r="D170" s="29">
        <v>8734524</v>
      </c>
      <c r="E170" s="30">
        <v>42801</v>
      </c>
      <c r="F170" s="2">
        <f t="shared" ca="1" si="6"/>
        <v>6</v>
      </c>
      <c r="G170" s="31">
        <v>98591</v>
      </c>
      <c r="H170" s="15">
        <v>5</v>
      </c>
      <c r="I170" s="19">
        <f t="shared" si="7"/>
        <v>98591</v>
      </c>
      <c r="J170" s="17" t="s">
        <v>89</v>
      </c>
      <c r="K170" s="15"/>
      <c r="L170" s="15"/>
    </row>
    <row r="171" spans="1:12" x14ac:dyDescent="0.3">
      <c r="A171" s="13" t="s">
        <v>322</v>
      </c>
      <c r="B171" s="15" t="s">
        <v>84</v>
      </c>
      <c r="C171" s="13" t="s">
        <v>320</v>
      </c>
      <c r="D171" s="29">
        <v>8861229</v>
      </c>
      <c r="E171" s="30">
        <v>44524</v>
      </c>
      <c r="F171" s="2">
        <f t="shared" ca="1" si="6"/>
        <v>2</v>
      </c>
      <c r="G171" s="31">
        <v>107690</v>
      </c>
      <c r="H171" s="15">
        <v>4</v>
      </c>
      <c r="I171" s="19">
        <f t="shared" si="7"/>
        <v>107690</v>
      </c>
      <c r="J171" s="17" t="s">
        <v>79</v>
      </c>
      <c r="K171" s="15"/>
      <c r="L171" s="15"/>
    </row>
    <row r="172" spans="1:12" x14ac:dyDescent="0.3">
      <c r="A172" s="13" t="s">
        <v>344</v>
      </c>
      <c r="B172" s="15" t="s">
        <v>84</v>
      </c>
      <c r="C172" s="13" t="s">
        <v>320</v>
      </c>
      <c r="D172" s="29">
        <v>3284651</v>
      </c>
      <c r="E172" s="30">
        <v>44810</v>
      </c>
      <c r="F172" s="2">
        <f t="shared" ca="1" si="6"/>
        <v>1</v>
      </c>
      <c r="G172" s="31">
        <v>91814</v>
      </c>
      <c r="H172" s="15">
        <v>1</v>
      </c>
      <c r="I172" s="19">
        <f t="shared" si="7"/>
        <v>91814</v>
      </c>
      <c r="J172" s="17" t="s">
        <v>80</v>
      </c>
      <c r="K172" s="15"/>
      <c r="L172" s="15"/>
    </row>
    <row r="173" spans="1:12" x14ac:dyDescent="0.3">
      <c r="A173" s="13" t="s">
        <v>343</v>
      </c>
      <c r="B173" s="15" t="s">
        <v>81</v>
      </c>
      <c r="C173" s="13" t="s">
        <v>320</v>
      </c>
      <c r="D173" s="29">
        <v>3223108</v>
      </c>
      <c r="E173" s="30">
        <v>44045</v>
      </c>
      <c r="F173" s="2">
        <f t="shared" ca="1" si="6"/>
        <v>3</v>
      </c>
      <c r="G173" s="31">
        <v>53244</v>
      </c>
      <c r="H173" s="15">
        <v>4</v>
      </c>
      <c r="I173" s="19">
        <f t="shared" si="7"/>
        <v>53244</v>
      </c>
      <c r="J173" s="17"/>
      <c r="K173" s="15"/>
      <c r="L173" s="15"/>
    </row>
    <row r="174" spans="1:12" x14ac:dyDescent="0.3">
      <c r="A174" s="13" t="s">
        <v>347</v>
      </c>
      <c r="B174" s="15" t="s">
        <v>86</v>
      </c>
      <c r="C174" s="13" t="s">
        <v>320</v>
      </c>
      <c r="D174" s="29">
        <v>4458721</v>
      </c>
      <c r="E174" s="30">
        <v>44460</v>
      </c>
      <c r="F174" s="2">
        <f t="shared" ca="1" si="6"/>
        <v>2</v>
      </c>
      <c r="G174" s="31">
        <v>58833</v>
      </c>
      <c r="H174" s="15">
        <v>5</v>
      </c>
      <c r="I174" s="19">
        <f t="shared" si="7"/>
        <v>58833</v>
      </c>
      <c r="J174" s="17" t="s">
        <v>79</v>
      </c>
      <c r="K174" s="15"/>
      <c r="L174" s="15"/>
    </row>
    <row r="175" spans="1:12" x14ac:dyDescent="0.3">
      <c r="A175" s="13" t="s">
        <v>345</v>
      </c>
      <c r="B175" s="15" t="s">
        <v>84</v>
      </c>
      <c r="C175" s="13" t="s">
        <v>320</v>
      </c>
      <c r="D175" s="29">
        <v>5447764</v>
      </c>
      <c r="E175" s="30">
        <v>44069</v>
      </c>
      <c r="F175" s="2">
        <f t="shared" ca="1" si="6"/>
        <v>3</v>
      </c>
      <c r="G175" s="31">
        <v>90761</v>
      </c>
      <c r="H175" s="15">
        <v>4</v>
      </c>
      <c r="I175" s="19">
        <f t="shared" si="7"/>
        <v>90761</v>
      </c>
      <c r="J175" s="17" t="s">
        <v>87</v>
      </c>
      <c r="K175" s="15"/>
      <c r="L175" s="15"/>
    </row>
    <row r="176" spans="1:12" x14ac:dyDescent="0.3">
      <c r="A176" s="13" t="s">
        <v>153</v>
      </c>
      <c r="B176" s="15" t="s">
        <v>81</v>
      </c>
      <c r="C176" s="13" t="s">
        <v>152</v>
      </c>
      <c r="D176" s="29">
        <v>7556534</v>
      </c>
      <c r="E176" s="30">
        <v>43840</v>
      </c>
      <c r="F176" s="2">
        <f t="shared" ca="1" si="6"/>
        <v>3</v>
      </c>
      <c r="G176" s="31">
        <v>96107</v>
      </c>
      <c r="H176" s="15">
        <v>4</v>
      </c>
      <c r="I176" s="19">
        <f t="shared" si="7"/>
        <v>96107</v>
      </c>
      <c r="J176" s="17" t="s">
        <v>83</v>
      </c>
      <c r="K176" s="15"/>
      <c r="L176" s="15"/>
    </row>
    <row r="177" spans="1:12" x14ac:dyDescent="0.3">
      <c r="A177" s="13" t="s">
        <v>159</v>
      </c>
      <c r="B177" s="15" t="s">
        <v>86</v>
      </c>
      <c r="C177" s="13" t="s">
        <v>152</v>
      </c>
      <c r="D177" s="29">
        <v>8892068</v>
      </c>
      <c r="E177" s="30">
        <v>40096</v>
      </c>
      <c r="F177" s="2">
        <f t="shared" ca="1" si="6"/>
        <v>14</v>
      </c>
      <c r="G177" s="31">
        <v>83511</v>
      </c>
      <c r="H177" s="15">
        <v>5</v>
      </c>
      <c r="I177" s="19">
        <f t="shared" si="7"/>
        <v>83511</v>
      </c>
      <c r="J177" s="17" t="s">
        <v>89</v>
      </c>
      <c r="K177" s="15"/>
      <c r="L177" s="15"/>
    </row>
    <row r="178" spans="1:12" x14ac:dyDescent="0.3">
      <c r="A178" s="13" t="s">
        <v>158</v>
      </c>
      <c r="B178" s="15" t="s">
        <v>84</v>
      </c>
      <c r="C178" s="13" t="s">
        <v>152</v>
      </c>
      <c r="D178" s="29">
        <v>7963480</v>
      </c>
      <c r="E178" s="30">
        <v>41523</v>
      </c>
      <c r="F178" s="2">
        <f t="shared" ca="1" si="6"/>
        <v>10</v>
      </c>
      <c r="G178" s="31">
        <v>114926</v>
      </c>
      <c r="H178" s="15">
        <v>5</v>
      </c>
      <c r="I178" s="19">
        <f t="shared" si="7"/>
        <v>114926</v>
      </c>
      <c r="J178" s="17" t="s">
        <v>79</v>
      </c>
      <c r="K178" s="15"/>
      <c r="L178" s="15"/>
    </row>
    <row r="179" spans="1:12" x14ac:dyDescent="0.3">
      <c r="A179" s="13" t="s">
        <v>157</v>
      </c>
      <c r="B179" s="15" t="s">
        <v>84</v>
      </c>
      <c r="C179" s="13" t="s">
        <v>152</v>
      </c>
      <c r="D179" s="29">
        <v>4701257</v>
      </c>
      <c r="E179" s="30">
        <v>41082</v>
      </c>
      <c r="F179" s="2">
        <f t="shared" ca="1" si="6"/>
        <v>11</v>
      </c>
      <c r="G179" s="31">
        <v>69930</v>
      </c>
      <c r="H179" s="15">
        <v>1</v>
      </c>
      <c r="I179" s="19">
        <f t="shared" si="7"/>
        <v>69930</v>
      </c>
      <c r="J179" s="17" t="s">
        <v>87</v>
      </c>
      <c r="K179" s="15"/>
      <c r="L179" s="15"/>
    </row>
    <row r="180" spans="1:12" x14ac:dyDescent="0.3">
      <c r="A180" s="13" t="s">
        <v>156</v>
      </c>
      <c r="B180" s="15" t="s">
        <v>88</v>
      </c>
      <c r="C180" s="13" t="s">
        <v>152</v>
      </c>
      <c r="D180" s="29">
        <v>5513950</v>
      </c>
      <c r="E180" s="30">
        <v>40620</v>
      </c>
      <c r="F180" s="2">
        <f t="shared" ca="1" si="6"/>
        <v>12</v>
      </c>
      <c r="G180" s="31">
        <v>60953</v>
      </c>
      <c r="H180" s="15">
        <v>1</v>
      </c>
      <c r="I180" s="19">
        <f t="shared" si="7"/>
        <v>60953</v>
      </c>
      <c r="J180" s="17" t="s">
        <v>80</v>
      </c>
      <c r="K180" s="15"/>
      <c r="L180" s="15"/>
    </row>
    <row r="181" spans="1:12" x14ac:dyDescent="0.3">
      <c r="A181" s="13" t="s">
        <v>155</v>
      </c>
      <c r="B181" s="15" t="s">
        <v>88</v>
      </c>
      <c r="C181" s="13" t="s">
        <v>152</v>
      </c>
      <c r="D181" s="29">
        <v>7361603</v>
      </c>
      <c r="E181" s="30">
        <v>40250</v>
      </c>
      <c r="F181" s="2">
        <f t="shared" ca="1" si="6"/>
        <v>13</v>
      </c>
      <c r="G181" s="31">
        <v>93704</v>
      </c>
      <c r="H181" s="15">
        <v>4</v>
      </c>
      <c r="I181" s="19">
        <f t="shared" si="7"/>
        <v>93704</v>
      </c>
      <c r="J181" s="17" t="s">
        <v>89</v>
      </c>
      <c r="K181" s="15"/>
      <c r="L181" s="15"/>
    </row>
    <row r="182" spans="1:12" x14ac:dyDescent="0.3">
      <c r="A182" s="13" t="s">
        <v>154</v>
      </c>
      <c r="B182" s="15" t="s">
        <v>86</v>
      </c>
      <c r="C182" s="13" t="s">
        <v>152</v>
      </c>
      <c r="D182" s="29">
        <v>8722787</v>
      </c>
      <c r="E182" s="30">
        <v>44267</v>
      </c>
      <c r="F182" s="2">
        <f t="shared" ca="1" si="6"/>
        <v>2</v>
      </c>
      <c r="G182" s="31">
        <v>120339</v>
      </c>
      <c r="H182" s="15">
        <v>1</v>
      </c>
      <c r="I182" s="19">
        <f t="shared" si="7"/>
        <v>120339</v>
      </c>
      <c r="J182" s="17" t="s">
        <v>79</v>
      </c>
      <c r="K182" s="15"/>
      <c r="L182" s="15"/>
    </row>
    <row r="183" spans="1:12" x14ac:dyDescent="0.3">
      <c r="A183" s="13" t="s">
        <v>151</v>
      </c>
      <c r="B183" s="15" t="s">
        <v>86</v>
      </c>
      <c r="C183" s="13" t="s">
        <v>152</v>
      </c>
      <c r="D183" s="29">
        <v>5648594</v>
      </c>
      <c r="E183" s="30">
        <v>43092</v>
      </c>
      <c r="F183" s="2">
        <f t="shared" ca="1" si="6"/>
        <v>5</v>
      </c>
      <c r="G183" s="31">
        <v>121203</v>
      </c>
      <c r="H183" s="15">
        <v>4</v>
      </c>
      <c r="I183" s="19">
        <f t="shared" si="7"/>
        <v>121203</v>
      </c>
      <c r="J183" s="17" t="s">
        <v>83</v>
      </c>
      <c r="K183" s="15"/>
      <c r="L183" s="15"/>
    </row>
    <row r="184" spans="1:12" x14ac:dyDescent="0.3">
      <c r="A184" s="13" t="s">
        <v>184</v>
      </c>
      <c r="B184" s="15" t="s">
        <v>86</v>
      </c>
      <c r="C184" s="13" t="s">
        <v>161</v>
      </c>
      <c r="D184" s="29">
        <v>1711112</v>
      </c>
      <c r="E184" s="30">
        <v>42384</v>
      </c>
      <c r="F184" s="2">
        <f t="shared" ca="1" si="6"/>
        <v>7</v>
      </c>
      <c r="G184" s="31">
        <v>107636</v>
      </c>
      <c r="H184" s="15">
        <v>2</v>
      </c>
      <c r="I184" s="19">
        <f t="shared" si="7"/>
        <v>107636</v>
      </c>
      <c r="J184" s="17" t="s">
        <v>79</v>
      </c>
      <c r="K184" s="15"/>
      <c r="L184" s="15"/>
    </row>
    <row r="185" spans="1:12" x14ac:dyDescent="0.3">
      <c r="A185" s="13" t="s">
        <v>250</v>
      </c>
      <c r="B185" s="15" t="s">
        <v>86</v>
      </c>
      <c r="C185" s="13" t="s">
        <v>161</v>
      </c>
      <c r="D185" s="29">
        <v>4269572</v>
      </c>
      <c r="E185" s="30">
        <v>44039</v>
      </c>
      <c r="F185" s="2">
        <f t="shared" ca="1" si="6"/>
        <v>3</v>
      </c>
      <c r="G185" s="31">
        <v>71469</v>
      </c>
      <c r="H185" s="15">
        <v>4</v>
      </c>
      <c r="I185" s="19">
        <f t="shared" si="7"/>
        <v>71469</v>
      </c>
      <c r="J185" s="17"/>
      <c r="K185" s="15"/>
      <c r="L185" s="15"/>
    </row>
    <row r="186" spans="1:12" x14ac:dyDescent="0.3">
      <c r="A186" s="13" t="s">
        <v>219</v>
      </c>
      <c r="B186" s="15" t="s">
        <v>84</v>
      </c>
      <c r="C186" s="13" t="s">
        <v>161</v>
      </c>
      <c r="D186" s="29">
        <v>5045831</v>
      </c>
      <c r="E186" s="30">
        <v>40645</v>
      </c>
      <c r="F186" s="2">
        <f t="shared" ca="1" si="6"/>
        <v>12</v>
      </c>
      <c r="G186" s="31">
        <v>89114</v>
      </c>
      <c r="H186" s="15">
        <v>5</v>
      </c>
      <c r="I186" s="19">
        <f t="shared" si="7"/>
        <v>89114</v>
      </c>
      <c r="J186" s="17" t="s">
        <v>80</v>
      </c>
      <c r="K186" s="15"/>
      <c r="L186" s="15"/>
    </row>
    <row r="187" spans="1:12" x14ac:dyDescent="0.3">
      <c r="A187" s="13" t="s">
        <v>168</v>
      </c>
      <c r="B187" s="15" t="s">
        <v>81</v>
      </c>
      <c r="C187" s="13" t="s">
        <v>161</v>
      </c>
      <c r="D187" s="29">
        <v>7254873</v>
      </c>
      <c r="E187" s="30">
        <v>39384</v>
      </c>
      <c r="F187" s="2">
        <f t="shared" ca="1" si="6"/>
        <v>16</v>
      </c>
      <c r="G187" s="31">
        <v>65927</v>
      </c>
      <c r="H187" s="15">
        <v>5</v>
      </c>
      <c r="I187" s="19">
        <f t="shared" si="7"/>
        <v>65927</v>
      </c>
      <c r="J187" s="17" t="s">
        <v>79</v>
      </c>
      <c r="K187" s="15"/>
      <c r="L187" s="15"/>
    </row>
    <row r="188" spans="1:12" x14ac:dyDescent="0.3">
      <c r="A188" s="13" t="s">
        <v>181</v>
      </c>
      <c r="B188" s="15" t="s">
        <v>81</v>
      </c>
      <c r="C188" s="13" t="s">
        <v>161</v>
      </c>
      <c r="D188" s="29">
        <v>5103663</v>
      </c>
      <c r="E188" s="30">
        <v>42721</v>
      </c>
      <c r="F188" s="2">
        <f t="shared" ca="1" si="6"/>
        <v>6</v>
      </c>
      <c r="G188" s="31">
        <v>86981</v>
      </c>
      <c r="H188" s="15">
        <v>4</v>
      </c>
      <c r="I188" s="19">
        <f t="shared" si="7"/>
        <v>86981</v>
      </c>
      <c r="J188" s="17"/>
      <c r="K188" s="15"/>
      <c r="L188" s="15"/>
    </row>
    <row r="189" spans="1:12" x14ac:dyDescent="0.3">
      <c r="A189" s="13" t="s">
        <v>191</v>
      </c>
      <c r="B189" s="15" t="s">
        <v>76</v>
      </c>
      <c r="C189" s="13" t="s">
        <v>161</v>
      </c>
      <c r="D189" s="29">
        <v>4851629</v>
      </c>
      <c r="E189" s="30">
        <v>43115</v>
      </c>
      <c r="F189" s="2">
        <f t="shared" ca="1" si="6"/>
        <v>5</v>
      </c>
      <c r="G189" s="31">
        <v>84753</v>
      </c>
      <c r="H189" s="15">
        <v>4</v>
      </c>
      <c r="I189" s="19">
        <f t="shared" si="7"/>
        <v>84753</v>
      </c>
      <c r="J189" s="17"/>
      <c r="K189" s="15"/>
      <c r="L189" s="15"/>
    </row>
    <row r="190" spans="1:12" x14ac:dyDescent="0.3">
      <c r="A190" s="13" t="s">
        <v>186</v>
      </c>
      <c r="B190" s="15" t="s">
        <v>84</v>
      </c>
      <c r="C190" s="13" t="s">
        <v>161</v>
      </c>
      <c r="D190" s="29">
        <v>3265321</v>
      </c>
      <c r="E190" s="30">
        <v>40181</v>
      </c>
      <c r="F190" s="2">
        <f t="shared" ca="1" si="6"/>
        <v>13</v>
      </c>
      <c r="G190" s="31">
        <v>63059</v>
      </c>
      <c r="H190" s="15">
        <v>3</v>
      </c>
      <c r="I190" s="19">
        <f t="shared" si="7"/>
        <v>63059</v>
      </c>
      <c r="J190" s="17" t="s">
        <v>89</v>
      </c>
      <c r="K190" s="15"/>
      <c r="L190" s="15"/>
    </row>
    <row r="191" spans="1:12" x14ac:dyDescent="0.3">
      <c r="A191" s="13" t="s">
        <v>183</v>
      </c>
      <c r="B191" s="15" t="s">
        <v>76</v>
      </c>
      <c r="C191" s="13" t="s">
        <v>161</v>
      </c>
      <c r="D191" s="29">
        <v>5031604</v>
      </c>
      <c r="E191" s="30">
        <v>42375</v>
      </c>
      <c r="F191" s="2">
        <f t="shared" ca="1" si="6"/>
        <v>7</v>
      </c>
      <c r="G191" s="31">
        <v>98744</v>
      </c>
      <c r="H191" s="15">
        <v>5</v>
      </c>
      <c r="I191" s="19">
        <f t="shared" si="7"/>
        <v>98744</v>
      </c>
      <c r="J191" s="17" t="s">
        <v>89</v>
      </c>
      <c r="K191" s="15"/>
      <c r="L191" s="15"/>
    </row>
    <row r="192" spans="1:12" x14ac:dyDescent="0.3">
      <c r="A192" s="13" t="s">
        <v>216</v>
      </c>
      <c r="B192" s="15" t="s">
        <v>84</v>
      </c>
      <c r="C192" s="13" t="s">
        <v>161</v>
      </c>
      <c r="D192" s="29">
        <v>1347350</v>
      </c>
      <c r="E192" s="30">
        <v>39549</v>
      </c>
      <c r="F192" s="2">
        <f t="shared" ca="1" si="6"/>
        <v>15</v>
      </c>
      <c r="G192" s="31">
        <v>96809</v>
      </c>
      <c r="H192" s="15">
        <v>5</v>
      </c>
      <c r="I192" s="19">
        <f t="shared" si="7"/>
        <v>96809</v>
      </c>
      <c r="J192" s="17"/>
      <c r="K192" s="15"/>
      <c r="L192" s="15"/>
    </row>
    <row r="193" spans="1:12" x14ac:dyDescent="0.3">
      <c r="A193" s="13" t="s">
        <v>247</v>
      </c>
      <c r="B193" s="15" t="s">
        <v>86</v>
      </c>
      <c r="C193" s="13" t="s">
        <v>161</v>
      </c>
      <c r="D193" s="29">
        <v>9444333</v>
      </c>
      <c r="E193" s="30">
        <v>43273</v>
      </c>
      <c r="F193" s="2">
        <f t="shared" ca="1" si="6"/>
        <v>5</v>
      </c>
      <c r="G193" s="31">
        <v>93582</v>
      </c>
      <c r="H193" s="15">
        <v>3</v>
      </c>
      <c r="I193" s="19">
        <f t="shared" si="7"/>
        <v>93582</v>
      </c>
      <c r="J193" s="17" t="s">
        <v>79</v>
      </c>
      <c r="K193" s="15"/>
      <c r="L193" s="15"/>
    </row>
    <row r="194" spans="1:12" x14ac:dyDescent="0.3">
      <c r="A194" s="13" t="s">
        <v>204</v>
      </c>
      <c r="B194" s="15" t="s">
        <v>86</v>
      </c>
      <c r="C194" s="13" t="s">
        <v>161</v>
      </c>
      <c r="D194" s="29">
        <v>5448895</v>
      </c>
      <c r="E194" s="30">
        <v>44211</v>
      </c>
      <c r="F194" s="2">
        <f t="shared" ref="F194:F257" ca="1" si="8">DATEDIF(E194,TODAY(),"Y")</f>
        <v>2</v>
      </c>
      <c r="G194" s="31">
        <v>64044</v>
      </c>
      <c r="H194" s="15">
        <v>3</v>
      </c>
      <c r="I194" s="19">
        <f t="shared" ref="I194:I257" si="9">G194*L193+G194</f>
        <v>64044</v>
      </c>
      <c r="J194" s="17" t="s">
        <v>79</v>
      </c>
      <c r="K194" s="15"/>
      <c r="L194" s="15"/>
    </row>
    <row r="195" spans="1:12" x14ac:dyDescent="0.3">
      <c r="A195" s="13" t="s">
        <v>180</v>
      </c>
      <c r="B195" s="15" t="s">
        <v>76</v>
      </c>
      <c r="C195" s="13" t="s">
        <v>161</v>
      </c>
      <c r="D195" s="29">
        <v>2299902</v>
      </c>
      <c r="E195" s="30">
        <v>44155</v>
      </c>
      <c r="F195" s="2">
        <f t="shared" ca="1" si="8"/>
        <v>3</v>
      </c>
      <c r="G195" s="31">
        <v>59157</v>
      </c>
      <c r="H195" s="15">
        <v>2</v>
      </c>
      <c r="I195" s="19">
        <f t="shared" si="9"/>
        <v>59157</v>
      </c>
      <c r="J195" s="17" t="s">
        <v>79</v>
      </c>
      <c r="K195" s="15"/>
      <c r="L195" s="15"/>
    </row>
    <row r="196" spans="1:12" x14ac:dyDescent="0.3">
      <c r="A196" s="13" t="s">
        <v>240</v>
      </c>
      <c r="B196" s="15" t="s">
        <v>81</v>
      </c>
      <c r="C196" s="13" t="s">
        <v>161</v>
      </c>
      <c r="D196" s="29">
        <v>2885675</v>
      </c>
      <c r="E196" s="30">
        <v>44001</v>
      </c>
      <c r="F196" s="2">
        <f t="shared" ca="1" si="8"/>
        <v>3</v>
      </c>
      <c r="G196" s="31">
        <v>53352</v>
      </c>
      <c r="H196" s="15">
        <v>5</v>
      </c>
      <c r="I196" s="19">
        <f t="shared" si="9"/>
        <v>53352</v>
      </c>
      <c r="J196" s="17" t="s">
        <v>83</v>
      </c>
      <c r="K196" s="15"/>
      <c r="L196" s="15"/>
    </row>
    <row r="197" spans="1:12" x14ac:dyDescent="0.3">
      <c r="A197" s="13" t="s">
        <v>218</v>
      </c>
      <c r="B197" s="15" t="s">
        <v>88</v>
      </c>
      <c r="C197" s="13" t="s">
        <v>161</v>
      </c>
      <c r="D197" s="29">
        <v>2732311</v>
      </c>
      <c r="E197" s="30">
        <v>40281</v>
      </c>
      <c r="F197" s="2">
        <f t="shared" ca="1" si="8"/>
        <v>13</v>
      </c>
      <c r="G197" s="31">
        <v>77976</v>
      </c>
      <c r="H197" s="15">
        <v>3</v>
      </c>
      <c r="I197" s="19">
        <f t="shared" si="9"/>
        <v>77976</v>
      </c>
      <c r="J197" s="17"/>
      <c r="K197" s="15"/>
      <c r="L197" s="15"/>
    </row>
    <row r="198" spans="1:12" x14ac:dyDescent="0.3">
      <c r="A198" s="13" t="s">
        <v>210</v>
      </c>
      <c r="B198" s="15" t="s">
        <v>84</v>
      </c>
      <c r="C198" s="13" t="s">
        <v>161</v>
      </c>
      <c r="D198" s="29">
        <v>6269599</v>
      </c>
      <c r="E198" s="30">
        <v>39509</v>
      </c>
      <c r="F198" s="2">
        <f t="shared" ca="1" si="8"/>
        <v>15</v>
      </c>
      <c r="G198" s="31">
        <v>121149</v>
      </c>
      <c r="H198" s="15">
        <v>5</v>
      </c>
      <c r="I198" s="19">
        <f t="shared" si="9"/>
        <v>121149</v>
      </c>
      <c r="J198" s="17" t="s">
        <v>89</v>
      </c>
      <c r="K198" s="15"/>
      <c r="L198" s="15"/>
    </row>
    <row r="199" spans="1:12" x14ac:dyDescent="0.3">
      <c r="A199" s="13" t="s">
        <v>178</v>
      </c>
      <c r="B199" s="15" t="s">
        <v>81</v>
      </c>
      <c r="C199" s="13" t="s">
        <v>161</v>
      </c>
      <c r="D199" s="29">
        <v>5651933</v>
      </c>
      <c r="E199" s="30">
        <v>39775</v>
      </c>
      <c r="F199" s="2">
        <f t="shared" ca="1" si="8"/>
        <v>15</v>
      </c>
      <c r="G199" s="31">
        <v>109890</v>
      </c>
      <c r="H199" s="15">
        <v>2</v>
      </c>
      <c r="I199" s="19">
        <f t="shared" si="9"/>
        <v>109890</v>
      </c>
      <c r="J199" s="17" t="s">
        <v>87</v>
      </c>
      <c r="K199" s="15"/>
      <c r="L199" s="15"/>
    </row>
    <row r="200" spans="1:12" x14ac:dyDescent="0.3">
      <c r="A200" s="13" t="s">
        <v>264</v>
      </c>
      <c r="B200" s="15" t="s">
        <v>82</v>
      </c>
      <c r="C200" s="13" t="s">
        <v>161</v>
      </c>
      <c r="D200" s="29">
        <v>1724849</v>
      </c>
      <c r="E200" s="30">
        <v>43362</v>
      </c>
      <c r="F200" s="2">
        <f t="shared" ca="1" si="8"/>
        <v>5</v>
      </c>
      <c r="G200" s="31">
        <v>108932</v>
      </c>
      <c r="H200" s="15">
        <v>3</v>
      </c>
      <c r="I200" s="19">
        <f t="shared" si="9"/>
        <v>108932</v>
      </c>
      <c r="J200" s="17"/>
      <c r="K200" s="15"/>
      <c r="L200" s="15"/>
    </row>
    <row r="201" spans="1:12" x14ac:dyDescent="0.3">
      <c r="A201" s="13" t="s">
        <v>179</v>
      </c>
      <c r="B201" s="15" t="s">
        <v>84</v>
      </c>
      <c r="C201" s="13" t="s">
        <v>161</v>
      </c>
      <c r="D201" s="29">
        <v>7863299</v>
      </c>
      <c r="E201" s="30">
        <v>41621</v>
      </c>
      <c r="F201" s="2">
        <f t="shared" ca="1" si="8"/>
        <v>9</v>
      </c>
      <c r="G201" s="31">
        <v>77504</v>
      </c>
      <c r="H201" s="15">
        <v>2</v>
      </c>
      <c r="I201" s="19">
        <f t="shared" si="9"/>
        <v>77504</v>
      </c>
      <c r="J201" s="17"/>
      <c r="K201" s="15"/>
      <c r="L201" s="15"/>
    </row>
    <row r="202" spans="1:12" x14ac:dyDescent="0.3">
      <c r="A202" s="13" t="s">
        <v>163</v>
      </c>
      <c r="B202" s="15" t="s">
        <v>86</v>
      </c>
      <c r="C202" s="13" t="s">
        <v>161</v>
      </c>
      <c r="D202" s="29">
        <v>9774237</v>
      </c>
      <c r="E202" s="30">
        <v>44513</v>
      </c>
      <c r="F202" s="2">
        <f t="shared" ca="1" si="8"/>
        <v>2</v>
      </c>
      <c r="G202" s="31">
        <v>71469</v>
      </c>
      <c r="H202" s="15">
        <v>4</v>
      </c>
      <c r="I202" s="19">
        <f t="shared" si="9"/>
        <v>71469</v>
      </c>
      <c r="J202" s="17" t="s">
        <v>79</v>
      </c>
      <c r="K202" s="15"/>
      <c r="L202" s="15"/>
    </row>
    <row r="203" spans="1:12" x14ac:dyDescent="0.3">
      <c r="A203" s="13" t="s">
        <v>227</v>
      </c>
      <c r="B203" s="15" t="s">
        <v>86</v>
      </c>
      <c r="C203" s="13" t="s">
        <v>161</v>
      </c>
      <c r="D203" s="29">
        <v>3732700</v>
      </c>
      <c r="E203" s="30">
        <v>39569</v>
      </c>
      <c r="F203" s="2">
        <f t="shared" ca="1" si="8"/>
        <v>15</v>
      </c>
      <c r="G203" s="31">
        <v>92151</v>
      </c>
      <c r="H203" s="15">
        <v>5</v>
      </c>
      <c r="I203" s="19">
        <f t="shared" si="9"/>
        <v>92151</v>
      </c>
      <c r="J203" s="17"/>
      <c r="K203" s="15"/>
      <c r="L203" s="15"/>
    </row>
    <row r="204" spans="1:12" x14ac:dyDescent="0.3">
      <c r="A204" s="13" t="s">
        <v>232</v>
      </c>
      <c r="B204" s="15" t="s">
        <v>82</v>
      </c>
      <c r="C204" s="13" t="s">
        <v>161</v>
      </c>
      <c r="D204" s="29">
        <v>2339719</v>
      </c>
      <c r="E204" s="30">
        <v>41397</v>
      </c>
      <c r="F204" s="2">
        <f t="shared" ca="1" si="8"/>
        <v>10</v>
      </c>
      <c r="G204" s="31">
        <v>101817</v>
      </c>
      <c r="H204" s="15">
        <v>1</v>
      </c>
      <c r="I204" s="19">
        <f t="shared" si="9"/>
        <v>101817</v>
      </c>
      <c r="J204" s="17"/>
      <c r="K204" s="15"/>
      <c r="L204" s="15"/>
    </row>
    <row r="205" spans="1:12" x14ac:dyDescent="0.3">
      <c r="A205" s="13" t="s">
        <v>185</v>
      </c>
      <c r="B205" s="15" t="s">
        <v>88</v>
      </c>
      <c r="C205" s="13" t="s">
        <v>161</v>
      </c>
      <c r="D205" s="29">
        <v>8353861</v>
      </c>
      <c r="E205" s="30">
        <v>40177</v>
      </c>
      <c r="F205" s="2">
        <f t="shared" ca="1" si="8"/>
        <v>13</v>
      </c>
      <c r="G205" s="31">
        <v>56484</v>
      </c>
      <c r="H205" s="15">
        <v>2</v>
      </c>
      <c r="I205" s="19">
        <f t="shared" si="9"/>
        <v>56484</v>
      </c>
      <c r="J205" s="17"/>
      <c r="K205" s="15"/>
      <c r="L205" s="15"/>
    </row>
    <row r="206" spans="1:12" x14ac:dyDescent="0.3">
      <c r="A206" s="13" t="s">
        <v>257</v>
      </c>
      <c r="B206" s="15" t="s">
        <v>84</v>
      </c>
      <c r="C206" s="13" t="s">
        <v>161</v>
      </c>
      <c r="D206" s="29">
        <v>9895332</v>
      </c>
      <c r="E206" s="30">
        <v>42984</v>
      </c>
      <c r="F206" s="2">
        <f t="shared" ca="1" si="8"/>
        <v>6</v>
      </c>
      <c r="G206" s="31">
        <v>98647</v>
      </c>
      <c r="H206" s="15">
        <v>5</v>
      </c>
      <c r="I206" s="19">
        <f t="shared" si="9"/>
        <v>98647</v>
      </c>
      <c r="J206" s="17" t="s">
        <v>89</v>
      </c>
      <c r="K206" s="15"/>
      <c r="L206" s="15"/>
    </row>
    <row r="207" spans="1:12" x14ac:dyDescent="0.3">
      <c r="A207" s="13" t="s">
        <v>233</v>
      </c>
      <c r="B207" s="15" t="s">
        <v>76</v>
      </c>
      <c r="C207" s="13" t="s">
        <v>161</v>
      </c>
      <c r="D207" s="29">
        <v>9047189</v>
      </c>
      <c r="E207" s="30">
        <v>43210</v>
      </c>
      <c r="F207" s="2">
        <f t="shared" ca="1" si="8"/>
        <v>5</v>
      </c>
      <c r="G207" s="31">
        <v>53568</v>
      </c>
      <c r="H207" s="15">
        <v>1</v>
      </c>
      <c r="I207" s="19">
        <f t="shared" si="9"/>
        <v>53568</v>
      </c>
      <c r="J207" s="17"/>
      <c r="K207" s="15"/>
      <c r="L207" s="15"/>
    </row>
    <row r="208" spans="1:12" x14ac:dyDescent="0.3">
      <c r="A208" s="13" t="s">
        <v>213</v>
      </c>
      <c r="B208" s="15" t="s">
        <v>86</v>
      </c>
      <c r="C208" s="13" t="s">
        <v>161</v>
      </c>
      <c r="D208" s="29">
        <v>9567056</v>
      </c>
      <c r="E208" s="30">
        <v>42839</v>
      </c>
      <c r="F208" s="2">
        <f t="shared" ca="1" si="8"/>
        <v>6</v>
      </c>
      <c r="G208" s="31">
        <v>61790</v>
      </c>
      <c r="H208" s="15">
        <v>5</v>
      </c>
      <c r="I208" s="19">
        <f t="shared" si="9"/>
        <v>61790</v>
      </c>
      <c r="J208" s="17"/>
      <c r="K208" s="15"/>
      <c r="L208" s="15"/>
    </row>
    <row r="209" spans="1:12" x14ac:dyDescent="0.3">
      <c r="A209" s="13" t="s">
        <v>171</v>
      </c>
      <c r="B209" s="15" t="s">
        <v>88</v>
      </c>
      <c r="C209" s="13" t="s">
        <v>161</v>
      </c>
      <c r="D209" s="29">
        <v>8731300</v>
      </c>
      <c r="E209" s="30">
        <v>43049</v>
      </c>
      <c r="F209" s="2">
        <f t="shared" ca="1" si="8"/>
        <v>6</v>
      </c>
      <c r="G209" s="31">
        <v>55431</v>
      </c>
      <c r="H209" s="15">
        <v>3</v>
      </c>
      <c r="I209" s="19">
        <f t="shared" si="9"/>
        <v>55431</v>
      </c>
      <c r="J209" s="17" t="s">
        <v>79</v>
      </c>
      <c r="K209" s="15"/>
      <c r="L209" s="15"/>
    </row>
    <row r="210" spans="1:12" x14ac:dyDescent="0.3">
      <c r="A210" s="13" t="s">
        <v>175</v>
      </c>
      <c r="B210" s="15" t="s">
        <v>76</v>
      </c>
      <c r="C210" s="13" t="s">
        <v>161</v>
      </c>
      <c r="D210" s="29">
        <v>8898968</v>
      </c>
      <c r="E210" s="30">
        <v>43399</v>
      </c>
      <c r="F210" s="2">
        <f t="shared" ca="1" si="8"/>
        <v>5</v>
      </c>
      <c r="G210" s="31">
        <v>81054</v>
      </c>
      <c r="H210" s="15">
        <v>5</v>
      </c>
      <c r="I210" s="19">
        <f t="shared" si="9"/>
        <v>81054</v>
      </c>
      <c r="J210" s="17"/>
      <c r="K210" s="15"/>
      <c r="L210" s="15"/>
    </row>
    <row r="211" spans="1:12" x14ac:dyDescent="0.3">
      <c r="A211" s="13" t="s">
        <v>174</v>
      </c>
      <c r="B211" s="15" t="s">
        <v>82</v>
      </c>
      <c r="C211" s="13" t="s">
        <v>161</v>
      </c>
      <c r="D211" s="29">
        <v>4285770</v>
      </c>
      <c r="E211" s="30">
        <v>43032</v>
      </c>
      <c r="F211" s="2">
        <f t="shared" ca="1" si="8"/>
        <v>6</v>
      </c>
      <c r="G211" s="31">
        <v>80217</v>
      </c>
      <c r="H211" s="15">
        <v>4</v>
      </c>
      <c r="I211" s="19">
        <f t="shared" si="9"/>
        <v>80217</v>
      </c>
      <c r="J211" s="17" t="s">
        <v>89</v>
      </c>
      <c r="K211" s="15"/>
      <c r="L211" s="15"/>
    </row>
    <row r="212" spans="1:12" x14ac:dyDescent="0.3">
      <c r="A212" s="13" t="s">
        <v>255</v>
      </c>
      <c r="B212" s="15" t="s">
        <v>82</v>
      </c>
      <c r="C212" s="13" t="s">
        <v>161</v>
      </c>
      <c r="D212" s="29">
        <v>8198408</v>
      </c>
      <c r="E212" s="30">
        <v>41476</v>
      </c>
      <c r="F212" s="2">
        <f t="shared" ca="1" si="8"/>
        <v>10</v>
      </c>
      <c r="G212" s="31">
        <v>86697</v>
      </c>
      <c r="H212" s="15">
        <v>5</v>
      </c>
      <c r="I212" s="19">
        <f t="shared" si="9"/>
        <v>86697</v>
      </c>
      <c r="J212" s="17"/>
      <c r="K212" s="15"/>
      <c r="L212" s="15"/>
    </row>
    <row r="213" spans="1:12" x14ac:dyDescent="0.3">
      <c r="A213" s="13" t="s">
        <v>260</v>
      </c>
      <c r="B213" s="15" t="s">
        <v>86</v>
      </c>
      <c r="C213" s="13" t="s">
        <v>161</v>
      </c>
      <c r="D213" s="29">
        <v>4328505</v>
      </c>
      <c r="E213" s="30">
        <v>41520</v>
      </c>
      <c r="F213" s="2">
        <f t="shared" ca="1" si="8"/>
        <v>10</v>
      </c>
      <c r="G213" s="31">
        <v>101488</v>
      </c>
      <c r="H213" s="15">
        <v>3</v>
      </c>
      <c r="I213" s="19">
        <f t="shared" si="9"/>
        <v>101488</v>
      </c>
      <c r="J213" s="17" t="s">
        <v>79</v>
      </c>
      <c r="K213" s="15"/>
      <c r="L213" s="15"/>
    </row>
    <row r="214" spans="1:12" x14ac:dyDescent="0.3">
      <c r="A214" s="13" t="s">
        <v>173</v>
      </c>
      <c r="B214" s="15" t="s">
        <v>76</v>
      </c>
      <c r="C214" s="13" t="s">
        <v>161</v>
      </c>
      <c r="D214" s="29">
        <v>1894553</v>
      </c>
      <c r="E214" s="30">
        <v>42310</v>
      </c>
      <c r="F214" s="2">
        <f t="shared" ca="1" si="8"/>
        <v>8</v>
      </c>
      <c r="G214" s="31">
        <v>92759</v>
      </c>
      <c r="H214" s="15">
        <v>4</v>
      </c>
      <c r="I214" s="19">
        <f t="shared" si="9"/>
        <v>92759</v>
      </c>
      <c r="J214" s="17" t="s">
        <v>87</v>
      </c>
      <c r="K214" s="15"/>
      <c r="L214" s="15"/>
    </row>
    <row r="215" spans="1:12" x14ac:dyDescent="0.3">
      <c r="A215" s="13" t="s">
        <v>246</v>
      </c>
      <c r="B215" s="15" t="s">
        <v>88</v>
      </c>
      <c r="C215" s="13" t="s">
        <v>161</v>
      </c>
      <c r="D215" s="29">
        <v>1136495</v>
      </c>
      <c r="E215" s="30">
        <v>42925</v>
      </c>
      <c r="F215" s="2">
        <f t="shared" ca="1" si="8"/>
        <v>6</v>
      </c>
      <c r="G215" s="31">
        <v>62397</v>
      </c>
      <c r="H215" s="15">
        <v>2</v>
      </c>
      <c r="I215" s="19">
        <f t="shared" si="9"/>
        <v>62397</v>
      </c>
      <c r="J215" s="17" t="s">
        <v>79</v>
      </c>
      <c r="K215" s="15"/>
      <c r="L215" s="15"/>
    </row>
    <row r="216" spans="1:12" x14ac:dyDescent="0.3">
      <c r="A216" s="13" t="s">
        <v>234</v>
      </c>
      <c r="B216" s="15" t="s">
        <v>81</v>
      </c>
      <c r="C216" s="13" t="s">
        <v>161</v>
      </c>
      <c r="D216" s="29">
        <v>4388104</v>
      </c>
      <c r="E216" s="30">
        <v>42489</v>
      </c>
      <c r="F216" s="2">
        <f t="shared" ca="1" si="8"/>
        <v>7</v>
      </c>
      <c r="G216" s="31">
        <v>108446</v>
      </c>
      <c r="H216" s="15">
        <v>4</v>
      </c>
      <c r="I216" s="19">
        <f t="shared" si="9"/>
        <v>108446</v>
      </c>
      <c r="J216" s="17"/>
      <c r="K216" s="15"/>
      <c r="L216" s="15"/>
    </row>
    <row r="217" spans="1:12" x14ac:dyDescent="0.3">
      <c r="A217" s="13" t="s">
        <v>209</v>
      </c>
      <c r="B217" s="15" t="s">
        <v>81</v>
      </c>
      <c r="C217" s="13" t="s">
        <v>161</v>
      </c>
      <c r="D217" s="29">
        <v>3067768</v>
      </c>
      <c r="E217" s="30">
        <v>39504</v>
      </c>
      <c r="F217" s="2">
        <f t="shared" ca="1" si="8"/>
        <v>15</v>
      </c>
      <c r="G217" s="31">
        <v>103829</v>
      </c>
      <c r="H217" s="15">
        <v>1</v>
      </c>
      <c r="I217" s="19">
        <f t="shared" si="9"/>
        <v>103829</v>
      </c>
      <c r="J217" s="17"/>
      <c r="K217" s="15"/>
      <c r="L217" s="15"/>
    </row>
    <row r="218" spans="1:12" x14ac:dyDescent="0.3">
      <c r="A218" s="13" t="s">
        <v>243</v>
      </c>
      <c r="B218" s="15" t="s">
        <v>88</v>
      </c>
      <c r="C218" s="13" t="s">
        <v>161</v>
      </c>
      <c r="D218" s="29">
        <v>1433902</v>
      </c>
      <c r="E218" s="30">
        <v>39990</v>
      </c>
      <c r="F218" s="2">
        <f t="shared" ca="1" si="8"/>
        <v>14</v>
      </c>
      <c r="G218" s="31">
        <v>54081</v>
      </c>
      <c r="H218" s="15">
        <v>3</v>
      </c>
      <c r="I218" s="19">
        <f t="shared" si="9"/>
        <v>54081</v>
      </c>
      <c r="J218" s="17" t="s">
        <v>79</v>
      </c>
      <c r="K218" s="15"/>
      <c r="L218" s="15"/>
    </row>
    <row r="219" spans="1:12" x14ac:dyDescent="0.3">
      <c r="A219" s="13" t="s">
        <v>261</v>
      </c>
      <c r="B219" s="15" t="s">
        <v>82</v>
      </c>
      <c r="C219" s="13" t="s">
        <v>161</v>
      </c>
      <c r="D219" s="29">
        <v>7426166</v>
      </c>
      <c r="E219" s="30">
        <v>41898</v>
      </c>
      <c r="F219" s="2">
        <f t="shared" ca="1" si="8"/>
        <v>9</v>
      </c>
      <c r="G219" s="31">
        <v>95526</v>
      </c>
      <c r="H219" s="15">
        <v>1</v>
      </c>
      <c r="I219" s="19">
        <f t="shared" si="9"/>
        <v>95526</v>
      </c>
      <c r="J219" s="17" t="s">
        <v>80</v>
      </c>
      <c r="K219" s="15"/>
      <c r="L219" s="15"/>
    </row>
    <row r="220" spans="1:12" x14ac:dyDescent="0.3">
      <c r="A220" s="13" t="s">
        <v>197</v>
      </c>
      <c r="B220" s="15" t="s">
        <v>86</v>
      </c>
      <c r="C220" s="13" t="s">
        <v>161</v>
      </c>
      <c r="D220" s="29">
        <v>9117463</v>
      </c>
      <c r="E220" s="30">
        <v>39846</v>
      </c>
      <c r="F220" s="2">
        <f t="shared" ca="1" si="8"/>
        <v>14</v>
      </c>
      <c r="G220" s="31">
        <v>65057</v>
      </c>
      <c r="H220" s="15">
        <v>1</v>
      </c>
      <c r="I220" s="19">
        <f t="shared" si="9"/>
        <v>65057</v>
      </c>
      <c r="J220" s="17" t="s">
        <v>89</v>
      </c>
      <c r="K220" s="15"/>
      <c r="L220" s="15"/>
    </row>
    <row r="221" spans="1:12" x14ac:dyDescent="0.3">
      <c r="A221" s="13" t="s">
        <v>192</v>
      </c>
      <c r="B221" s="15" t="s">
        <v>84</v>
      </c>
      <c r="C221" s="13" t="s">
        <v>161</v>
      </c>
      <c r="D221" s="29">
        <v>8724892</v>
      </c>
      <c r="E221" s="30">
        <v>44180</v>
      </c>
      <c r="F221" s="2">
        <f t="shared" ca="1" si="8"/>
        <v>2</v>
      </c>
      <c r="G221" s="31">
        <v>59751</v>
      </c>
      <c r="H221" s="15">
        <v>1</v>
      </c>
      <c r="I221" s="19">
        <f t="shared" si="9"/>
        <v>59751</v>
      </c>
      <c r="J221" s="17" t="s">
        <v>83</v>
      </c>
      <c r="K221" s="15"/>
      <c r="L221" s="15"/>
    </row>
    <row r="222" spans="1:12" x14ac:dyDescent="0.3">
      <c r="A222" s="13" t="s">
        <v>265</v>
      </c>
      <c r="B222" s="15" t="s">
        <v>86</v>
      </c>
      <c r="C222" s="13" t="s">
        <v>161</v>
      </c>
      <c r="D222" s="29">
        <v>3216473</v>
      </c>
      <c r="E222" s="30">
        <v>40080</v>
      </c>
      <c r="F222" s="2">
        <f t="shared" ca="1" si="8"/>
        <v>14</v>
      </c>
      <c r="G222" s="31">
        <v>56180</v>
      </c>
      <c r="H222" s="15">
        <v>1</v>
      </c>
      <c r="I222" s="19">
        <f t="shared" si="9"/>
        <v>56180</v>
      </c>
      <c r="J222" s="17" t="s">
        <v>83</v>
      </c>
      <c r="K222" s="15"/>
      <c r="L222" s="15"/>
    </row>
    <row r="223" spans="1:12" x14ac:dyDescent="0.3">
      <c r="A223" s="13" t="s">
        <v>205</v>
      </c>
      <c r="B223" s="15" t="s">
        <v>81</v>
      </c>
      <c r="C223" s="13" t="s">
        <v>161</v>
      </c>
      <c r="D223" s="29">
        <v>3677429</v>
      </c>
      <c r="E223" s="30">
        <v>43174</v>
      </c>
      <c r="F223" s="2">
        <f t="shared" ca="1" si="8"/>
        <v>5</v>
      </c>
      <c r="G223" s="31">
        <v>109364</v>
      </c>
      <c r="H223" s="15">
        <v>4</v>
      </c>
      <c r="I223" s="19">
        <f t="shared" si="9"/>
        <v>109364</v>
      </c>
      <c r="J223" s="17" t="s">
        <v>79</v>
      </c>
      <c r="K223" s="15"/>
      <c r="L223" s="15"/>
    </row>
    <row r="224" spans="1:12" x14ac:dyDescent="0.3">
      <c r="A224" s="13" t="s">
        <v>193</v>
      </c>
      <c r="B224" s="15" t="s">
        <v>76</v>
      </c>
      <c r="C224" s="13" t="s">
        <v>161</v>
      </c>
      <c r="D224" s="29">
        <v>8453460</v>
      </c>
      <c r="E224" s="30">
        <v>44602</v>
      </c>
      <c r="F224" s="2">
        <f t="shared" ca="1" si="8"/>
        <v>1</v>
      </c>
      <c r="G224" s="31">
        <v>79529</v>
      </c>
      <c r="H224" s="15">
        <v>1</v>
      </c>
      <c r="I224" s="19">
        <f t="shared" si="9"/>
        <v>79529</v>
      </c>
      <c r="J224" s="17" t="s">
        <v>89</v>
      </c>
      <c r="K224" s="15"/>
      <c r="L224" s="15"/>
    </row>
    <row r="225" spans="1:12" x14ac:dyDescent="0.3">
      <c r="A225" s="13" t="s">
        <v>225</v>
      </c>
      <c r="B225" s="15" t="s">
        <v>86</v>
      </c>
      <c r="C225" s="13" t="s">
        <v>161</v>
      </c>
      <c r="D225" s="29">
        <v>1524929</v>
      </c>
      <c r="E225" s="30">
        <v>42841</v>
      </c>
      <c r="F225" s="2">
        <f t="shared" ca="1" si="8"/>
        <v>6</v>
      </c>
      <c r="G225" s="31">
        <v>110673</v>
      </c>
      <c r="H225" s="15">
        <v>2</v>
      </c>
      <c r="I225" s="19">
        <f t="shared" si="9"/>
        <v>110673</v>
      </c>
      <c r="J225" s="17" t="s">
        <v>89</v>
      </c>
      <c r="K225" s="15"/>
      <c r="L225" s="15"/>
    </row>
    <row r="226" spans="1:12" x14ac:dyDescent="0.3">
      <c r="A226" s="13" t="s">
        <v>200</v>
      </c>
      <c r="B226" s="15" t="s">
        <v>76</v>
      </c>
      <c r="C226" s="13" t="s">
        <v>161</v>
      </c>
      <c r="D226" s="29">
        <v>3636147</v>
      </c>
      <c r="E226" s="30">
        <v>42386</v>
      </c>
      <c r="F226" s="2">
        <f t="shared" ca="1" si="8"/>
        <v>7</v>
      </c>
      <c r="G226" s="31">
        <v>103388</v>
      </c>
      <c r="H226" s="15">
        <v>1</v>
      </c>
      <c r="I226" s="19">
        <f t="shared" si="9"/>
        <v>103388</v>
      </c>
      <c r="J226" s="17" t="s">
        <v>80</v>
      </c>
      <c r="K226" s="15"/>
      <c r="L226" s="15"/>
    </row>
    <row r="227" spans="1:12" x14ac:dyDescent="0.3">
      <c r="A227" s="13" t="s">
        <v>177</v>
      </c>
      <c r="B227" s="15" t="s">
        <v>86</v>
      </c>
      <c r="C227" s="13" t="s">
        <v>161</v>
      </c>
      <c r="D227" s="29">
        <v>3882334</v>
      </c>
      <c r="E227" s="30">
        <v>44530</v>
      </c>
      <c r="F227" s="2">
        <f t="shared" ca="1" si="8"/>
        <v>2</v>
      </c>
      <c r="G227" s="31">
        <v>81513</v>
      </c>
      <c r="H227" s="15">
        <v>4</v>
      </c>
      <c r="I227" s="19">
        <f t="shared" si="9"/>
        <v>81513</v>
      </c>
      <c r="J227" s="17" t="s">
        <v>87</v>
      </c>
      <c r="K227" s="15"/>
      <c r="L227" s="15"/>
    </row>
    <row r="228" spans="1:12" x14ac:dyDescent="0.3">
      <c r="A228" s="13" t="s">
        <v>223</v>
      </c>
      <c r="B228" s="15" t="s">
        <v>88</v>
      </c>
      <c r="C228" s="13" t="s">
        <v>161</v>
      </c>
      <c r="D228" s="29">
        <v>6687712</v>
      </c>
      <c r="E228" s="30">
        <v>42451</v>
      </c>
      <c r="F228" s="2">
        <f t="shared" ca="1" si="8"/>
        <v>7</v>
      </c>
      <c r="G228" s="31">
        <v>80096</v>
      </c>
      <c r="H228" s="15">
        <v>4</v>
      </c>
      <c r="I228" s="19">
        <f t="shared" si="9"/>
        <v>80096</v>
      </c>
      <c r="J228" s="17"/>
      <c r="K228" s="15"/>
      <c r="L228" s="15"/>
    </row>
    <row r="229" spans="1:12" x14ac:dyDescent="0.3">
      <c r="A229" s="13" t="s">
        <v>196</v>
      </c>
      <c r="B229" s="15" t="s">
        <v>88</v>
      </c>
      <c r="C229" s="13" t="s">
        <v>161</v>
      </c>
      <c r="D229" s="29">
        <v>2939563</v>
      </c>
      <c r="E229" s="30">
        <v>42393</v>
      </c>
      <c r="F229" s="2">
        <f t="shared" ca="1" si="8"/>
        <v>7</v>
      </c>
      <c r="G229" s="31">
        <v>60642</v>
      </c>
      <c r="H229" s="15">
        <v>1</v>
      </c>
      <c r="I229" s="19">
        <f t="shared" si="9"/>
        <v>60642</v>
      </c>
      <c r="J229" s="17" t="s">
        <v>83</v>
      </c>
      <c r="K229" s="15"/>
      <c r="L229" s="15"/>
    </row>
    <row r="230" spans="1:12" x14ac:dyDescent="0.3">
      <c r="A230" s="13" t="s">
        <v>230</v>
      </c>
      <c r="B230" s="15" t="s">
        <v>84</v>
      </c>
      <c r="C230" s="13" t="s">
        <v>161</v>
      </c>
      <c r="D230" s="29">
        <v>3018047</v>
      </c>
      <c r="E230" s="30">
        <v>40295</v>
      </c>
      <c r="F230" s="2">
        <f t="shared" ca="1" si="8"/>
        <v>13</v>
      </c>
      <c r="G230" s="31">
        <v>120852</v>
      </c>
      <c r="H230" s="15">
        <v>5</v>
      </c>
      <c r="I230" s="19">
        <f t="shared" si="9"/>
        <v>120852</v>
      </c>
      <c r="J230" s="17"/>
      <c r="K230" s="15"/>
      <c r="L230" s="15"/>
    </row>
    <row r="231" spans="1:12" x14ac:dyDescent="0.3">
      <c r="A231" s="13" t="s">
        <v>228</v>
      </c>
      <c r="B231" s="15" t="s">
        <v>86</v>
      </c>
      <c r="C231" s="13" t="s">
        <v>161</v>
      </c>
      <c r="D231" s="29">
        <v>3759206</v>
      </c>
      <c r="E231" s="30">
        <v>39573</v>
      </c>
      <c r="F231" s="2">
        <f t="shared" ca="1" si="8"/>
        <v>15</v>
      </c>
      <c r="G231" s="31">
        <v>54459</v>
      </c>
      <c r="H231" s="15">
        <v>2</v>
      </c>
      <c r="I231" s="19">
        <f t="shared" si="9"/>
        <v>54459</v>
      </c>
      <c r="J231" s="17" t="s">
        <v>79</v>
      </c>
      <c r="K231" s="15"/>
      <c r="L231" s="15"/>
    </row>
    <row r="232" spans="1:12" x14ac:dyDescent="0.3">
      <c r="A232" s="13" t="s">
        <v>238</v>
      </c>
      <c r="B232" s="15" t="s">
        <v>82</v>
      </c>
      <c r="C232" s="13" t="s">
        <v>161</v>
      </c>
      <c r="D232" s="29">
        <v>8548877</v>
      </c>
      <c r="E232" s="30">
        <v>42889</v>
      </c>
      <c r="F232" s="2">
        <f t="shared" ca="1" si="8"/>
        <v>6</v>
      </c>
      <c r="G232" s="31">
        <v>95891</v>
      </c>
      <c r="H232" s="15">
        <v>3</v>
      </c>
      <c r="I232" s="19">
        <f t="shared" si="9"/>
        <v>95891</v>
      </c>
      <c r="J232" s="17" t="s">
        <v>80</v>
      </c>
      <c r="K232" s="15"/>
      <c r="L232" s="15"/>
    </row>
    <row r="233" spans="1:12" x14ac:dyDescent="0.3">
      <c r="A233" s="13" t="s">
        <v>187</v>
      </c>
      <c r="B233" s="15" t="s">
        <v>84</v>
      </c>
      <c r="C233" s="13" t="s">
        <v>161</v>
      </c>
      <c r="D233" s="29">
        <v>3952003</v>
      </c>
      <c r="E233" s="30">
        <v>40554</v>
      </c>
      <c r="F233" s="2">
        <f t="shared" ca="1" si="8"/>
        <v>12</v>
      </c>
      <c r="G233" s="31">
        <v>92489</v>
      </c>
      <c r="H233" s="15">
        <v>5</v>
      </c>
      <c r="I233" s="19">
        <f t="shared" si="9"/>
        <v>92489</v>
      </c>
      <c r="J233" s="17"/>
      <c r="K233" s="15"/>
      <c r="L233" s="15"/>
    </row>
    <row r="234" spans="1:12" x14ac:dyDescent="0.3">
      <c r="A234" s="13" t="s">
        <v>220</v>
      </c>
      <c r="B234" s="15" t="s">
        <v>86</v>
      </c>
      <c r="C234" s="13" t="s">
        <v>161</v>
      </c>
      <c r="D234" s="29">
        <v>8311917</v>
      </c>
      <c r="E234" s="30">
        <v>41013</v>
      </c>
      <c r="F234" s="2">
        <f t="shared" ca="1" si="8"/>
        <v>11</v>
      </c>
      <c r="G234" s="31">
        <v>86576</v>
      </c>
      <c r="H234" s="15">
        <v>1</v>
      </c>
      <c r="I234" s="19">
        <f t="shared" si="9"/>
        <v>86576</v>
      </c>
      <c r="J234" s="17" t="s">
        <v>83</v>
      </c>
      <c r="K234" s="15"/>
      <c r="L234" s="15"/>
    </row>
    <row r="235" spans="1:12" x14ac:dyDescent="0.3">
      <c r="A235" s="13" t="s">
        <v>166</v>
      </c>
      <c r="B235" s="15" t="s">
        <v>86</v>
      </c>
      <c r="C235" s="13" t="s">
        <v>161</v>
      </c>
      <c r="D235" s="29">
        <v>2728172</v>
      </c>
      <c r="E235" s="30">
        <v>42315</v>
      </c>
      <c r="F235" s="2">
        <f t="shared" ca="1" si="8"/>
        <v>8</v>
      </c>
      <c r="G235" s="31">
        <v>56903</v>
      </c>
      <c r="H235" s="15">
        <v>5</v>
      </c>
      <c r="I235" s="19">
        <f t="shared" si="9"/>
        <v>56903</v>
      </c>
      <c r="J235" s="17"/>
      <c r="K235" s="15"/>
      <c r="L235" s="15"/>
    </row>
    <row r="236" spans="1:12" x14ac:dyDescent="0.3">
      <c r="A236" s="13" t="s">
        <v>249</v>
      </c>
      <c r="B236" s="15" t="s">
        <v>81</v>
      </c>
      <c r="C236" s="13" t="s">
        <v>161</v>
      </c>
      <c r="D236" s="29">
        <v>3035759</v>
      </c>
      <c r="E236" s="30">
        <v>44033</v>
      </c>
      <c r="F236" s="2">
        <f t="shared" ca="1" si="8"/>
        <v>3</v>
      </c>
      <c r="G236" s="31">
        <v>62971</v>
      </c>
      <c r="H236" s="15">
        <v>5</v>
      </c>
      <c r="I236" s="19">
        <f t="shared" si="9"/>
        <v>62971</v>
      </c>
      <c r="J236" s="17" t="s">
        <v>79</v>
      </c>
      <c r="K236" s="15"/>
      <c r="L236" s="15"/>
    </row>
    <row r="237" spans="1:12" x14ac:dyDescent="0.3">
      <c r="A237" s="13" t="s">
        <v>256</v>
      </c>
      <c r="B237" s="15" t="s">
        <v>76</v>
      </c>
      <c r="C237" s="13" t="s">
        <v>161</v>
      </c>
      <c r="D237" s="29">
        <v>2572128</v>
      </c>
      <c r="E237" s="30">
        <v>41866</v>
      </c>
      <c r="F237" s="2">
        <f t="shared" ca="1" si="8"/>
        <v>9</v>
      </c>
      <c r="G237" s="31">
        <v>96971</v>
      </c>
      <c r="H237" s="15">
        <v>3</v>
      </c>
      <c r="I237" s="19">
        <f t="shared" si="9"/>
        <v>96971</v>
      </c>
      <c r="J237" s="17"/>
      <c r="K237" s="15"/>
      <c r="L237" s="15"/>
    </row>
    <row r="238" spans="1:12" x14ac:dyDescent="0.3">
      <c r="A238" s="13" t="s">
        <v>231</v>
      </c>
      <c r="B238" s="15" t="s">
        <v>84</v>
      </c>
      <c r="C238" s="13" t="s">
        <v>161</v>
      </c>
      <c r="D238" s="29">
        <v>5716691</v>
      </c>
      <c r="E238" s="30">
        <v>40306</v>
      </c>
      <c r="F238" s="2">
        <f t="shared" ca="1" si="8"/>
        <v>13</v>
      </c>
      <c r="G238" s="31">
        <v>61317</v>
      </c>
      <c r="H238" s="15">
        <v>1</v>
      </c>
      <c r="I238" s="19">
        <f t="shared" si="9"/>
        <v>61317</v>
      </c>
      <c r="J238" s="17"/>
      <c r="K238" s="15"/>
      <c r="L238" s="15"/>
    </row>
    <row r="239" spans="1:12" x14ac:dyDescent="0.3">
      <c r="A239" s="13" t="s">
        <v>208</v>
      </c>
      <c r="B239" s="15" t="s">
        <v>84</v>
      </c>
      <c r="C239" s="13" t="s">
        <v>161</v>
      </c>
      <c r="D239" s="29">
        <v>1932382</v>
      </c>
      <c r="E239" s="30">
        <v>43889</v>
      </c>
      <c r="F239" s="2">
        <f t="shared" ca="1" si="8"/>
        <v>3</v>
      </c>
      <c r="G239" s="31">
        <v>99158</v>
      </c>
      <c r="H239" s="15">
        <v>3</v>
      </c>
      <c r="I239" s="19">
        <f t="shared" si="9"/>
        <v>99158</v>
      </c>
      <c r="J239" s="17" t="s">
        <v>79</v>
      </c>
      <c r="K239" s="15"/>
      <c r="L239" s="15"/>
    </row>
    <row r="240" spans="1:12" x14ac:dyDescent="0.3">
      <c r="A240" s="13" t="s">
        <v>194</v>
      </c>
      <c r="B240" s="15" t="s">
        <v>86</v>
      </c>
      <c r="C240" s="13" t="s">
        <v>161</v>
      </c>
      <c r="D240" s="29">
        <v>5894856</v>
      </c>
      <c r="E240" s="30">
        <v>43116</v>
      </c>
      <c r="F240" s="2">
        <f t="shared" ca="1" si="8"/>
        <v>5</v>
      </c>
      <c r="G240" s="31">
        <v>85469</v>
      </c>
      <c r="H240" s="15">
        <v>3</v>
      </c>
      <c r="I240" s="19">
        <f t="shared" si="9"/>
        <v>85469</v>
      </c>
      <c r="J240" s="17"/>
      <c r="K240" s="15"/>
      <c r="L240" s="15"/>
    </row>
    <row r="241" spans="1:12" x14ac:dyDescent="0.3">
      <c r="A241" s="13" t="s">
        <v>201</v>
      </c>
      <c r="B241" s="15" t="s">
        <v>84</v>
      </c>
      <c r="C241" s="13" t="s">
        <v>161</v>
      </c>
      <c r="D241" s="29">
        <v>5897424</v>
      </c>
      <c r="E241" s="30">
        <v>42398</v>
      </c>
      <c r="F241" s="2">
        <f t="shared" ca="1" si="8"/>
        <v>7</v>
      </c>
      <c r="G241" s="31">
        <v>88722</v>
      </c>
      <c r="H241" s="15">
        <v>1</v>
      </c>
      <c r="I241" s="19">
        <f t="shared" si="9"/>
        <v>88722</v>
      </c>
      <c r="J241" s="17" t="s">
        <v>89</v>
      </c>
      <c r="K241" s="15"/>
      <c r="L241" s="15"/>
    </row>
    <row r="242" spans="1:12" x14ac:dyDescent="0.3">
      <c r="A242" s="13" t="s">
        <v>252</v>
      </c>
      <c r="B242" s="15" t="s">
        <v>82</v>
      </c>
      <c r="C242" s="13" t="s">
        <v>161</v>
      </c>
      <c r="D242" s="29">
        <v>1472100</v>
      </c>
      <c r="E242" s="30">
        <v>44051</v>
      </c>
      <c r="F242" s="2">
        <f t="shared" ca="1" si="8"/>
        <v>3</v>
      </c>
      <c r="G242" s="31">
        <v>80082</v>
      </c>
      <c r="H242" s="15">
        <v>4</v>
      </c>
      <c r="I242" s="19">
        <f t="shared" si="9"/>
        <v>80082</v>
      </c>
      <c r="J242" s="17" t="s">
        <v>79</v>
      </c>
      <c r="K242" s="15"/>
      <c r="L242" s="15"/>
    </row>
    <row r="243" spans="1:12" x14ac:dyDescent="0.3">
      <c r="A243" s="13" t="s">
        <v>254</v>
      </c>
      <c r="B243" s="15" t="s">
        <v>76</v>
      </c>
      <c r="C243" s="13" t="s">
        <v>161</v>
      </c>
      <c r="D243" s="29">
        <v>4757521</v>
      </c>
      <c r="E243" s="30">
        <v>40021</v>
      </c>
      <c r="F243" s="2">
        <f t="shared" ca="1" si="8"/>
        <v>14</v>
      </c>
      <c r="G243" s="31">
        <v>90828</v>
      </c>
      <c r="H243" s="15">
        <v>3</v>
      </c>
      <c r="I243" s="19">
        <f t="shared" si="9"/>
        <v>90828</v>
      </c>
      <c r="J243" s="17" t="s">
        <v>79</v>
      </c>
      <c r="K243" s="15"/>
      <c r="L243" s="15"/>
    </row>
    <row r="244" spans="1:12" x14ac:dyDescent="0.3">
      <c r="A244" s="13" t="s">
        <v>211</v>
      </c>
      <c r="B244" s="15" t="s">
        <v>76</v>
      </c>
      <c r="C244" s="13" t="s">
        <v>161</v>
      </c>
      <c r="D244" s="29">
        <v>2574811</v>
      </c>
      <c r="E244" s="30">
        <v>39515</v>
      </c>
      <c r="F244" s="2">
        <f t="shared" ca="1" si="8"/>
        <v>15</v>
      </c>
      <c r="G244" s="31">
        <v>74858</v>
      </c>
      <c r="H244" s="15">
        <v>5</v>
      </c>
      <c r="I244" s="19">
        <f t="shared" si="9"/>
        <v>74858</v>
      </c>
      <c r="J244" s="17" t="s">
        <v>83</v>
      </c>
      <c r="K244" s="15"/>
      <c r="L244" s="15"/>
    </row>
    <row r="245" spans="1:12" x14ac:dyDescent="0.3">
      <c r="A245" s="13" t="s">
        <v>239</v>
      </c>
      <c r="B245" s="15" t="s">
        <v>84</v>
      </c>
      <c r="C245" s="13" t="s">
        <v>161</v>
      </c>
      <c r="D245" s="29">
        <v>3556750</v>
      </c>
      <c r="E245" s="30">
        <v>42931</v>
      </c>
      <c r="F245" s="2">
        <f t="shared" ca="1" si="8"/>
        <v>6</v>
      </c>
      <c r="G245" s="31">
        <v>90518</v>
      </c>
      <c r="H245" s="15">
        <v>4</v>
      </c>
      <c r="I245" s="19">
        <f t="shared" si="9"/>
        <v>90518</v>
      </c>
      <c r="J245" s="17" t="s">
        <v>89</v>
      </c>
      <c r="K245" s="15"/>
      <c r="L245" s="15"/>
    </row>
    <row r="246" spans="1:12" x14ac:dyDescent="0.3">
      <c r="A246" s="13" t="s">
        <v>202</v>
      </c>
      <c r="B246" s="15" t="s">
        <v>84</v>
      </c>
      <c r="C246" s="13" t="s">
        <v>161</v>
      </c>
      <c r="D246" s="29">
        <v>7614982</v>
      </c>
      <c r="E246" s="30">
        <v>42766</v>
      </c>
      <c r="F246" s="2">
        <f t="shared" ca="1" si="8"/>
        <v>6</v>
      </c>
      <c r="G246" s="31">
        <v>86198</v>
      </c>
      <c r="H246" s="15">
        <v>2</v>
      </c>
      <c r="I246" s="19">
        <f t="shared" si="9"/>
        <v>86198</v>
      </c>
      <c r="J246" s="17"/>
      <c r="K246" s="15"/>
      <c r="L246" s="15"/>
    </row>
    <row r="247" spans="1:12" x14ac:dyDescent="0.3">
      <c r="A247" s="13" t="s">
        <v>235</v>
      </c>
      <c r="B247" s="15" t="s">
        <v>86</v>
      </c>
      <c r="C247" s="13" t="s">
        <v>161</v>
      </c>
      <c r="D247" s="29">
        <v>1495662</v>
      </c>
      <c r="E247" s="30">
        <v>44701</v>
      </c>
      <c r="F247" s="2">
        <f t="shared" ca="1" si="8"/>
        <v>1</v>
      </c>
      <c r="G247" s="31">
        <v>66866</v>
      </c>
      <c r="H247" s="15">
        <v>2</v>
      </c>
      <c r="I247" s="19">
        <f t="shared" si="9"/>
        <v>66866</v>
      </c>
      <c r="J247" s="17"/>
      <c r="K247" s="15"/>
      <c r="L247" s="15"/>
    </row>
    <row r="248" spans="1:12" x14ac:dyDescent="0.3">
      <c r="A248" s="13" t="s">
        <v>263</v>
      </c>
      <c r="B248" s="15" t="s">
        <v>86</v>
      </c>
      <c r="C248" s="13" t="s">
        <v>161</v>
      </c>
      <c r="D248" s="29">
        <v>4638616</v>
      </c>
      <c r="E248" s="30">
        <v>42967</v>
      </c>
      <c r="F248" s="2">
        <f t="shared" ca="1" si="8"/>
        <v>6</v>
      </c>
      <c r="G248" s="31">
        <v>96512</v>
      </c>
      <c r="H248" s="15">
        <v>5</v>
      </c>
      <c r="I248" s="19">
        <f t="shared" si="9"/>
        <v>96512</v>
      </c>
      <c r="J248" s="17" t="s">
        <v>83</v>
      </c>
      <c r="K248" s="15"/>
      <c r="L248" s="15"/>
    </row>
    <row r="249" spans="1:12" x14ac:dyDescent="0.3">
      <c r="A249" s="13" t="s">
        <v>182</v>
      </c>
      <c r="B249" s="15" t="s">
        <v>76</v>
      </c>
      <c r="C249" s="13" t="s">
        <v>161</v>
      </c>
      <c r="D249" s="29">
        <v>2833744</v>
      </c>
      <c r="E249" s="30">
        <v>42743</v>
      </c>
      <c r="F249" s="2">
        <f t="shared" ca="1" si="8"/>
        <v>6</v>
      </c>
      <c r="G249" s="31">
        <v>106947</v>
      </c>
      <c r="H249" s="15">
        <v>4</v>
      </c>
      <c r="I249" s="19">
        <f t="shared" si="9"/>
        <v>106947</v>
      </c>
      <c r="J249" s="17"/>
      <c r="K249" s="15"/>
      <c r="L249" s="15"/>
    </row>
    <row r="250" spans="1:12" x14ac:dyDescent="0.3">
      <c r="A250" s="13" t="s">
        <v>214</v>
      </c>
      <c r="B250" s="15" t="s">
        <v>86</v>
      </c>
      <c r="C250" s="13" t="s">
        <v>161</v>
      </c>
      <c r="D250" s="29">
        <v>1485995</v>
      </c>
      <c r="E250" s="30">
        <v>42453</v>
      </c>
      <c r="F250" s="2">
        <f t="shared" ca="1" si="8"/>
        <v>7</v>
      </c>
      <c r="G250" s="31">
        <v>81378</v>
      </c>
      <c r="H250" s="15">
        <v>1</v>
      </c>
      <c r="I250" s="19">
        <f t="shared" si="9"/>
        <v>81378</v>
      </c>
      <c r="J250" s="17" t="s">
        <v>79</v>
      </c>
      <c r="K250" s="15"/>
      <c r="L250" s="15"/>
    </row>
    <row r="251" spans="1:12" x14ac:dyDescent="0.3">
      <c r="A251" s="13" t="s">
        <v>237</v>
      </c>
      <c r="B251" s="15" t="s">
        <v>88</v>
      </c>
      <c r="C251" s="13" t="s">
        <v>161</v>
      </c>
      <c r="D251" s="29">
        <v>2095711</v>
      </c>
      <c r="E251" s="30">
        <v>39588</v>
      </c>
      <c r="F251" s="2">
        <f t="shared" ca="1" si="8"/>
        <v>15</v>
      </c>
      <c r="G251" s="31">
        <v>60818</v>
      </c>
      <c r="H251" s="15">
        <v>1</v>
      </c>
      <c r="I251" s="19">
        <f t="shared" si="9"/>
        <v>60818</v>
      </c>
      <c r="J251" s="17"/>
      <c r="K251" s="15"/>
      <c r="L251" s="15"/>
    </row>
    <row r="252" spans="1:12" x14ac:dyDescent="0.3">
      <c r="A252" s="13" t="s">
        <v>259</v>
      </c>
      <c r="B252" s="15" t="s">
        <v>86</v>
      </c>
      <c r="C252" s="13" t="s">
        <v>161</v>
      </c>
      <c r="D252" s="29">
        <v>1993475</v>
      </c>
      <c r="E252" s="30">
        <v>39678</v>
      </c>
      <c r="F252" s="2">
        <f t="shared" ca="1" si="8"/>
        <v>15</v>
      </c>
      <c r="G252" s="31">
        <v>119124</v>
      </c>
      <c r="H252" s="15">
        <v>5</v>
      </c>
      <c r="I252" s="19">
        <f t="shared" si="9"/>
        <v>119124</v>
      </c>
      <c r="J252" s="17" t="s">
        <v>79</v>
      </c>
      <c r="K252" s="15"/>
      <c r="L252" s="15"/>
    </row>
    <row r="253" spans="1:12" x14ac:dyDescent="0.3">
      <c r="A253" s="13" t="s">
        <v>169</v>
      </c>
      <c r="B253" s="15" t="s">
        <v>86</v>
      </c>
      <c r="C253" s="13" t="s">
        <v>161</v>
      </c>
      <c r="D253" s="29">
        <v>3668823</v>
      </c>
      <c r="E253" s="30">
        <v>40112</v>
      </c>
      <c r="F253" s="2">
        <f t="shared" ca="1" si="8"/>
        <v>14</v>
      </c>
      <c r="G253" s="31">
        <v>102859</v>
      </c>
      <c r="H253" s="15">
        <v>4</v>
      </c>
      <c r="I253" s="19">
        <f t="shared" si="9"/>
        <v>102859</v>
      </c>
      <c r="J253" s="17" t="s">
        <v>79</v>
      </c>
      <c r="K253" s="15"/>
      <c r="L253" s="15"/>
    </row>
    <row r="254" spans="1:12" x14ac:dyDescent="0.3">
      <c r="A254" s="13" t="s">
        <v>258</v>
      </c>
      <c r="B254" s="15" t="s">
        <v>86</v>
      </c>
      <c r="C254" s="13" t="s">
        <v>161</v>
      </c>
      <c r="D254" s="29">
        <v>4948845</v>
      </c>
      <c r="E254" s="30">
        <v>44069</v>
      </c>
      <c r="F254" s="2">
        <f t="shared" ca="1" si="8"/>
        <v>3</v>
      </c>
      <c r="G254" s="31">
        <v>89114</v>
      </c>
      <c r="H254" s="15">
        <v>2</v>
      </c>
      <c r="I254" s="19">
        <f t="shared" si="9"/>
        <v>89114</v>
      </c>
      <c r="J254" s="17"/>
      <c r="K254" s="15"/>
      <c r="L254" s="15"/>
    </row>
    <row r="255" spans="1:12" x14ac:dyDescent="0.3">
      <c r="A255" s="13" t="s">
        <v>203</v>
      </c>
      <c r="B255" s="15" t="s">
        <v>86</v>
      </c>
      <c r="C255" s="13" t="s">
        <v>161</v>
      </c>
      <c r="D255" s="29">
        <v>9533647</v>
      </c>
      <c r="E255" s="30">
        <v>43122</v>
      </c>
      <c r="F255" s="2">
        <f t="shared" ca="1" si="8"/>
        <v>5</v>
      </c>
      <c r="G255" s="31">
        <v>113630</v>
      </c>
      <c r="H255" s="15">
        <v>2</v>
      </c>
      <c r="I255" s="19">
        <f t="shared" si="9"/>
        <v>113630</v>
      </c>
      <c r="J255" s="17"/>
      <c r="K255" s="15"/>
      <c r="L255" s="15"/>
    </row>
    <row r="256" spans="1:12" x14ac:dyDescent="0.3">
      <c r="A256" s="13" t="s">
        <v>251</v>
      </c>
      <c r="B256" s="15" t="s">
        <v>86</v>
      </c>
      <c r="C256" s="13" t="s">
        <v>161</v>
      </c>
      <c r="D256" s="29">
        <v>3211216</v>
      </c>
      <c r="E256" s="30">
        <v>44046</v>
      </c>
      <c r="F256" s="2">
        <f t="shared" ca="1" si="8"/>
        <v>3</v>
      </c>
      <c r="G256" s="31">
        <v>61398</v>
      </c>
      <c r="H256" s="15">
        <v>4</v>
      </c>
      <c r="I256" s="19">
        <f t="shared" si="9"/>
        <v>61398</v>
      </c>
      <c r="J256" s="17" t="s">
        <v>80</v>
      </c>
      <c r="K256" s="15"/>
      <c r="L256" s="15"/>
    </row>
    <row r="257" spans="1:12" x14ac:dyDescent="0.3">
      <c r="A257" s="13" t="s">
        <v>224</v>
      </c>
      <c r="B257" s="15" t="s">
        <v>88</v>
      </c>
      <c r="C257" s="13" t="s">
        <v>161</v>
      </c>
      <c r="D257" s="29">
        <v>6804183</v>
      </c>
      <c r="E257" s="30">
        <v>43549</v>
      </c>
      <c r="F257" s="2">
        <f t="shared" ca="1" si="8"/>
        <v>4</v>
      </c>
      <c r="G257" s="31">
        <v>105530</v>
      </c>
      <c r="H257" s="15">
        <v>5</v>
      </c>
      <c r="I257" s="19">
        <f t="shared" si="9"/>
        <v>105530</v>
      </c>
      <c r="J257" s="17" t="s">
        <v>79</v>
      </c>
      <c r="K257" s="15"/>
      <c r="L257" s="15"/>
    </row>
    <row r="258" spans="1:12" x14ac:dyDescent="0.3">
      <c r="A258" s="13" t="s">
        <v>164</v>
      </c>
      <c r="B258" s="15" t="s">
        <v>86</v>
      </c>
      <c r="C258" s="13" t="s">
        <v>161</v>
      </c>
      <c r="D258" s="29">
        <v>8514412</v>
      </c>
      <c r="E258" s="30">
        <v>42669</v>
      </c>
      <c r="F258" s="2">
        <f t="shared" ref="F258:F321" ca="1" si="10">DATEDIF(E258,TODAY(),"Y")</f>
        <v>7</v>
      </c>
      <c r="G258" s="31">
        <v>99887</v>
      </c>
      <c r="H258" s="15">
        <v>3</v>
      </c>
      <c r="I258" s="19">
        <f t="shared" ref="I258:I321" si="11">G258*L257+G258</f>
        <v>99887</v>
      </c>
      <c r="J258" s="17"/>
      <c r="K258" s="15"/>
      <c r="L258" s="15"/>
    </row>
    <row r="259" spans="1:12" x14ac:dyDescent="0.3">
      <c r="A259" s="13" t="s">
        <v>207</v>
      </c>
      <c r="B259" s="15" t="s">
        <v>84</v>
      </c>
      <c r="C259" s="13" t="s">
        <v>161</v>
      </c>
      <c r="D259" s="29">
        <v>8569564</v>
      </c>
      <c r="E259" s="30">
        <v>43879</v>
      </c>
      <c r="F259" s="2">
        <f t="shared" ca="1" si="10"/>
        <v>3</v>
      </c>
      <c r="G259" s="31">
        <v>62485</v>
      </c>
      <c r="H259" s="15">
        <v>5</v>
      </c>
      <c r="I259" s="19">
        <f t="shared" si="11"/>
        <v>62485</v>
      </c>
      <c r="J259" s="17" t="s">
        <v>79</v>
      </c>
      <c r="K259" s="15"/>
      <c r="L259" s="15"/>
    </row>
    <row r="260" spans="1:12" x14ac:dyDescent="0.3">
      <c r="A260" s="13" t="s">
        <v>253</v>
      </c>
      <c r="B260" s="15" t="s">
        <v>76</v>
      </c>
      <c r="C260" s="13" t="s">
        <v>161</v>
      </c>
      <c r="D260" s="29">
        <v>3921729</v>
      </c>
      <c r="E260" s="30">
        <v>42578</v>
      </c>
      <c r="F260" s="2">
        <f t="shared" ca="1" si="10"/>
        <v>7</v>
      </c>
      <c r="G260" s="31">
        <v>94527</v>
      </c>
      <c r="H260" s="15">
        <v>3</v>
      </c>
      <c r="I260" s="19">
        <f t="shared" si="11"/>
        <v>94527</v>
      </c>
      <c r="J260" s="17" t="s">
        <v>80</v>
      </c>
      <c r="K260" s="15"/>
      <c r="L260" s="15"/>
    </row>
    <row r="261" spans="1:12" x14ac:dyDescent="0.3">
      <c r="A261" s="13" t="s">
        <v>262</v>
      </c>
      <c r="B261" s="15" t="s">
        <v>84</v>
      </c>
      <c r="C261" s="13" t="s">
        <v>161</v>
      </c>
      <c r="D261" s="29">
        <v>8246125</v>
      </c>
      <c r="E261" s="30">
        <v>43337</v>
      </c>
      <c r="F261" s="2">
        <f t="shared" ca="1" si="10"/>
        <v>5</v>
      </c>
      <c r="G261" s="31">
        <v>82431</v>
      </c>
      <c r="H261" s="15">
        <v>5</v>
      </c>
      <c r="I261" s="19">
        <f t="shared" si="11"/>
        <v>82431</v>
      </c>
      <c r="J261" s="17" t="s">
        <v>79</v>
      </c>
      <c r="K261" s="15"/>
      <c r="L261" s="15"/>
    </row>
    <row r="262" spans="1:12" x14ac:dyDescent="0.3">
      <c r="A262" s="13" t="s">
        <v>160</v>
      </c>
      <c r="B262" s="15" t="s">
        <v>84</v>
      </c>
      <c r="C262" s="13" t="s">
        <v>161</v>
      </c>
      <c r="D262" s="29">
        <v>8484709</v>
      </c>
      <c r="E262" s="30">
        <v>44495</v>
      </c>
      <c r="F262" s="2">
        <f t="shared" ca="1" si="10"/>
        <v>2</v>
      </c>
      <c r="G262" s="31">
        <v>76815</v>
      </c>
      <c r="H262" s="15">
        <v>5</v>
      </c>
      <c r="I262" s="19">
        <f t="shared" si="11"/>
        <v>76815</v>
      </c>
      <c r="J262" s="17" t="s">
        <v>162</v>
      </c>
      <c r="K262" s="15"/>
      <c r="L262" s="15"/>
    </row>
    <row r="263" spans="1:12" x14ac:dyDescent="0.3">
      <c r="A263" s="13" t="s">
        <v>190</v>
      </c>
      <c r="B263" s="15" t="s">
        <v>84</v>
      </c>
      <c r="C263" s="13" t="s">
        <v>161</v>
      </c>
      <c r="D263" s="29">
        <v>8789674</v>
      </c>
      <c r="E263" s="30">
        <v>41650</v>
      </c>
      <c r="F263" s="2">
        <f t="shared" ca="1" si="10"/>
        <v>9</v>
      </c>
      <c r="G263" s="31">
        <v>53055</v>
      </c>
      <c r="H263" s="15">
        <v>2</v>
      </c>
      <c r="I263" s="19">
        <f t="shared" si="11"/>
        <v>53055</v>
      </c>
      <c r="J263" s="17"/>
      <c r="K263" s="15"/>
      <c r="L263" s="15"/>
    </row>
    <row r="264" spans="1:12" x14ac:dyDescent="0.3">
      <c r="A264" s="13" t="s">
        <v>170</v>
      </c>
      <c r="B264" s="15" t="s">
        <v>84</v>
      </c>
      <c r="C264" s="13" t="s">
        <v>161</v>
      </c>
      <c r="D264" s="29">
        <v>9559775</v>
      </c>
      <c r="E264" s="30">
        <v>41211</v>
      </c>
      <c r="F264" s="2">
        <f t="shared" ca="1" si="10"/>
        <v>11</v>
      </c>
      <c r="G264" s="31">
        <v>82850</v>
      </c>
      <c r="H264" s="15">
        <v>3</v>
      </c>
      <c r="I264" s="19">
        <f t="shared" si="11"/>
        <v>82850</v>
      </c>
      <c r="J264" s="17"/>
      <c r="K264" s="15"/>
      <c r="L264" s="15"/>
    </row>
    <row r="265" spans="1:12" x14ac:dyDescent="0.3">
      <c r="A265" s="13" t="s">
        <v>176</v>
      </c>
      <c r="B265" s="15" t="s">
        <v>76</v>
      </c>
      <c r="C265" s="13" t="s">
        <v>161</v>
      </c>
      <c r="D265" s="29">
        <v>7186999</v>
      </c>
      <c r="E265" s="30">
        <v>43407</v>
      </c>
      <c r="F265" s="2">
        <f t="shared" ca="1" si="10"/>
        <v>5</v>
      </c>
      <c r="G265" s="31">
        <v>106002</v>
      </c>
      <c r="H265" s="15">
        <v>4</v>
      </c>
      <c r="I265" s="19">
        <f t="shared" si="11"/>
        <v>106002</v>
      </c>
      <c r="J265" s="17"/>
      <c r="K265" s="15"/>
      <c r="L265" s="15"/>
    </row>
    <row r="266" spans="1:12" x14ac:dyDescent="0.3">
      <c r="A266" s="13" t="s">
        <v>188</v>
      </c>
      <c r="B266" s="15" t="s">
        <v>81</v>
      </c>
      <c r="C266" s="13" t="s">
        <v>161</v>
      </c>
      <c r="D266" s="29">
        <v>4569460</v>
      </c>
      <c r="E266" s="30">
        <v>40903</v>
      </c>
      <c r="F266" s="2">
        <f t="shared" ca="1" si="10"/>
        <v>11</v>
      </c>
      <c r="G266" s="31">
        <v>71240</v>
      </c>
      <c r="H266" s="15">
        <v>2</v>
      </c>
      <c r="I266" s="19">
        <f t="shared" si="11"/>
        <v>71240</v>
      </c>
      <c r="J266" s="17"/>
      <c r="K266" s="15"/>
      <c r="L266" s="15"/>
    </row>
    <row r="267" spans="1:12" x14ac:dyDescent="0.3">
      <c r="A267" s="13" t="s">
        <v>222</v>
      </c>
      <c r="B267" s="15" t="s">
        <v>84</v>
      </c>
      <c r="C267" s="13" t="s">
        <v>161</v>
      </c>
      <c r="D267" s="29">
        <v>5799412</v>
      </c>
      <c r="E267" s="30">
        <v>43180</v>
      </c>
      <c r="F267" s="2">
        <f t="shared" ca="1" si="10"/>
        <v>5</v>
      </c>
      <c r="G267" s="31">
        <v>55269</v>
      </c>
      <c r="H267" s="15">
        <v>2</v>
      </c>
      <c r="I267" s="19">
        <f t="shared" si="11"/>
        <v>55269</v>
      </c>
      <c r="J267" s="17"/>
      <c r="K267" s="15"/>
      <c r="L267" s="15"/>
    </row>
    <row r="268" spans="1:12" x14ac:dyDescent="0.3">
      <c r="A268" s="13" t="s">
        <v>215</v>
      </c>
      <c r="B268" s="15" t="s">
        <v>81</v>
      </c>
      <c r="C268" s="13" t="s">
        <v>161</v>
      </c>
      <c r="D268" s="29">
        <v>4688480</v>
      </c>
      <c r="E268" s="30">
        <v>42455</v>
      </c>
      <c r="F268" s="2">
        <f t="shared" ca="1" si="10"/>
        <v>7</v>
      </c>
      <c r="G268" s="31">
        <v>82553</v>
      </c>
      <c r="H268" s="15">
        <v>2</v>
      </c>
      <c r="I268" s="19">
        <f t="shared" si="11"/>
        <v>82553</v>
      </c>
      <c r="J268" s="17" t="s">
        <v>89</v>
      </c>
      <c r="K268" s="15"/>
      <c r="L268" s="15"/>
    </row>
    <row r="269" spans="1:12" x14ac:dyDescent="0.3">
      <c r="A269" s="13" t="s">
        <v>199</v>
      </c>
      <c r="B269" s="15" t="s">
        <v>86</v>
      </c>
      <c r="C269" s="13" t="s">
        <v>161</v>
      </c>
      <c r="D269" s="29">
        <v>7812728</v>
      </c>
      <c r="E269" s="30">
        <v>40214</v>
      </c>
      <c r="F269" s="2">
        <f t="shared" ca="1" si="10"/>
        <v>13</v>
      </c>
      <c r="G269" s="31">
        <v>77760</v>
      </c>
      <c r="H269" s="15">
        <v>3</v>
      </c>
      <c r="I269" s="19">
        <f t="shared" si="11"/>
        <v>77760</v>
      </c>
      <c r="J269" s="17"/>
      <c r="K269" s="15"/>
      <c r="L269" s="15"/>
    </row>
    <row r="270" spans="1:12" x14ac:dyDescent="0.3">
      <c r="A270" s="13" t="s">
        <v>206</v>
      </c>
      <c r="B270" s="15" t="s">
        <v>86</v>
      </c>
      <c r="C270" s="13" t="s">
        <v>161</v>
      </c>
      <c r="D270" s="29">
        <v>8312834</v>
      </c>
      <c r="E270" s="30">
        <v>43878</v>
      </c>
      <c r="F270" s="2">
        <f t="shared" ca="1" si="10"/>
        <v>3</v>
      </c>
      <c r="G270" s="31">
        <v>59765</v>
      </c>
      <c r="H270" s="15">
        <v>2</v>
      </c>
      <c r="I270" s="19">
        <f t="shared" si="11"/>
        <v>59765</v>
      </c>
      <c r="J270" s="17" t="s">
        <v>89</v>
      </c>
      <c r="K270" s="15"/>
      <c r="L270" s="15"/>
    </row>
    <row r="271" spans="1:12" x14ac:dyDescent="0.3">
      <c r="A271" s="13" t="s">
        <v>241</v>
      </c>
      <c r="B271" s="15" t="s">
        <v>86</v>
      </c>
      <c r="C271" s="13" t="s">
        <v>161</v>
      </c>
      <c r="D271" s="29">
        <v>4238223</v>
      </c>
      <c r="E271" s="30">
        <v>42559</v>
      </c>
      <c r="F271" s="2">
        <f t="shared" ca="1" si="10"/>
        <v>7</v>
      </c>
      <c r="G271" s="31">
        <v>81135</v>
      </c>
      <c r="H271" s="15">
        <v>1</v>
      </c>
      <c r="I271" s="19">
        <f t="shared" si="11"/>
        <v>81135</v>
      </c>
      <c r="J271" s="17" t="s">
        <v>79</v>
      </c>
      <c r="K271" s="15"/>
      <c r="L271" s="15"/>
    </row>
    <row r="272" spans="1:12" x14ac:dyDescent="0.3">
      <c r="A272" s="13" t="s">
        <v>165</v>
      </c>
      <c r="B272" s="15" t="s">
        <v>86</v>
      </c>
      <c r="C272" s="13" t="s">
        <v>161</v>
      </c>
      <c r="D272" s="29">
        <v>7595826</v>
      </c>
      <c r="E272" s="30">
        <v>42683</v>
      </c>
      <c r="F272" s="2">
        <f t="shared" ca="1" si="10"/>
        <v>7</v>
      </c>
      <c r="G272" s="31">
        <v>61425</v>
      </c>
      <c r="H272" s="15">
        <v>3</v>
      </c>
      <c r="I272" s="19">
        <f t="shared" si="11"/>
        <v>61425</v>
      </c>
      <c r="J272" s="17" t="s">
        <v>89</v>
      </c>
      <c r="K272" s="15"/>
      <c r="L272" s="15"/>
    </row>
    <row r="273" spans="1:12" x14ac:dyDescent="0.3">
      <c r="A273" s="13" t="s">
        <v>195</v>
      </c>
      <c r="B273" s="15" t="s">
        <v>86</v>
      </c>
      <c r="C273" s="13" t="s">
        <v>161</v>
      </c>
      <c r="D273" s="29">
        <v>3387842</v>
      </c>
      <c r="E273" s="30">
        <v>43846</v>
      </c>
      <c r="F273" s="2">
        <f t="shared" ca="1" si="10"/>
        <v>3</v>
      </c>
      <c r="G273" s="31">
        <v>116451</v>
      </c>
      <c r="H273" s="15">
        <v>3</v>
      </c>
      <c r="I273" s="19">
        <f t="shared" si="11"/>
        <v>116451</v>
      </c>
      <c r="J273" s="17" t="s">
        <v>89</v>
      </c>
      <c r="K273" s="15"/>
      <c r="L273" s="15"/>
    </row>
    <row r="274" spans="1:12" x14ac:dyDescent="0.3">
      <c r="A274" s="13" t="s">
        <v>244</v>
      </c>
      <c r="B274" s="15" t="s">
        <v>86</v>
      </c>
      <c r="C274" s="13" t="s">
        <v>161</v>
      </c>
      <c r="D274" s="29">
        <v>2902657</v>
      </c>
      <c r="E274" s="30">
        <v>41086</v>
      </c>
      <c r="F274" s="2">
        <f t="shared" ca="1" si="10"/>
        <v>11</v>
      </c>
      <c r="G274" s="31">
        <v>93258</v>
      </c>
      <c r="H274" s="15">
        <v>3</v>
      </c>
      <c r="I274" s="19">
        <f t="shared" si="11"/>
        <v>93258</v>
      </c>
      <c r="J274" s="17" t="s">
        <v>89</v>
      </c>
      <c r="K274" s="15"/>
      <c r="L274" s="15"/>
    </row>
    <row r="275" spans="1:12" x14ac:dyDescent="0.3">
      <c r="A275" s="13" t="s">
        <v>236</v>
      </c>
      <c r="B275" s="15" t="s">
        <v>86</v>
      </c>
      <c r="C275" s="13" t="s">
        <v>161</v>
      </c>
      <c r="D275" s="29">
        <v>8984669</v>
      </c>
      <c r="E275" s="30">
        <v>39586</v>
      </c>
      <c r="F275" s="2">
        <f t="shared" ca="1" si="10"/>
        <v>15</v>
      </c>
      <c r="G275" s="31">
        <v>101412</v>
      </c>
      <c r="H275" s="15">
        <v>5</v>
      </c>
      <c r="I275" s="19">
        <f t="shared" si="11"/>
        <v>101412</v>
      </c>
      <c r="J275" s="17" t="s">
        <v>79</v>
      </c>
      <c r="K275" s="15"/>
      <c r="L275" s="15"/>
    </row>
    <row r="276" spans="1:12" x14ac:dyDescent="0.3">
      <c r="A276" s="13" t="s">
        <v>189</v>
      </c>
      <c r="B276" s="15" t="s">
        <v>86</v>
      </c>
      <c r="C276" s="13" t="s">
        <v>161</v>
      </c>
      <c r="D276" s="29">
        <v>6841254</v>
      </c>
      <c r="E276" s="30">
        <v>40908</v>
      </c>
      <c r="F276" s="2">
        <f t="shared" ca="1" si="10"/>
        <v>11</v>
      </c>
      <c r="G276" s="31">
        <v>84713</v>
      </c>
      <c r="H276" s="15">
        <v>3</v>
      </c>
      <c r="I276" s="19">
        <f t="shared" si="11"/>
        <v>84713</v>
      </c>
      <c r="J276" s="17" t="s">
        <v>89</v>
      </c>
      <c r="K276" s="15"/>
      <c r="L276" s="15"/>
    </row>
    <row r="277" spans="1:12" x14ac:dyDescent="0.3">
      <c r="A277" s="13" t="s">
        <v>217</v>
      </c>
      <c r="B277" s="15" t="s">
        <v>84</v>
      </c>
      <c r="C277" s="13" t="s">
        <v>161</v>
      </c>
      <c r="D277" s="29">
        <v>4921641</v>
      </c>
      <c r="E277" s="30">
        <v>39895</v>
      </c>
      <c r="F277" s="2">
        <f t="shared" ca="1" si="10"/>
        <v>14</v>
      </c>
      <c r="G277" s="31">
        <v>92813</v>
      </c>
      <c r="H277" s="15">
        <v>1</v>
      </c>
      <c r="I277" s="19">
        <f t="shared" si="11"/>
        <v>92813</v>
      </c>
      <c r="J277" s="17" t="s">
        <v>89</v>
      </c>
      <c r="K277" s="15"/>
      <c r="L277" s="15"/>
    </row>
    <row r="278" spans="1:12" x14ac:dyDescent="0.3">
      <c r="A278" s="13" t="s">
        <v>226</v>
      </c>
      <c r="B278" s="15" t="s">
        <v>84</v>
      </c>
      <c r="C278" s="13" t="s">
        <v>161</v>
      </c>
      <c r="D278" s="29">
        <v>6597830</v>
      </c>
      <c r="E278" s="30">
        <v>42841</v>
      </c>
      <c r="F278" s="2">
        <f t="shared" ca="1" si="10"/>
        <v>6</v>
      </c>
      <c r="G278" s="31">
        <v>85145</v>
      </c>
      <c r="H278" s="15">
        <v>1</v>
      </c>
      <c r="I278" s="19">
        <f t="shared" si="11"/>
        <v>85145</v>
      </c>
      <c r="J278" s="17" t="s">
        <v>80</v>
      </c>
      <c r="K278" s="15"/>
      <c r="L278" s="15"/>
    </row>
    <row r="279" spans="1:12" x14ac:dyDescent="0.3">
      <c r="A279" s="13" t="s">
        <v>167</v>
      </c>
      <c r="B279" s="15" t="s">
        <v>81</v>
      </c>
      <c r="C279" s="13" t="s">
        <v>161</v>
      </c>
      <c r="D279" s="29">
        <v>2507144</v>
      </c>
      <c r="E279" s="30">
        <v>39378</v>
      </c>
      <c r="F279" s="2">
        <f t="shared" ca="1" si="10"/>
        <v>16</v>
      </c>
      <c r="G279" s="31">
        <v>106070</v>
      </c>
      <c r="H279" s="15">
        <v>1</v>
      </c>
      <c r="I279" s="19">
        <f t="shared" si="11"/>
        <v>106070</v>
      </c>
      <c r="J279" s="17" t="s">
        <v>79</v>
      </c>
      <c r="K279" s="15"/>
      <c r="L279" s="15"/>
    </row>
    <row r="280" spans="1:12" x14ac:dyDescent="0.3">
      <c r="A280" s="13" t="s">
        <v>248</v>
      </c>
      <c r="B280" s="15" t="s">
        <v>84</v>
      </c>
      <c r="C280" s="13" t="s">
        <v>161</v>
      </c>
      <c r="D280" s="29">
        <v>8465906</v>
      </c>
      <c r="E280" s="30">
        <v>44026</v>
      </c>
      <c r="F280" s="2">
        <f t="shared" ca="1" si="10"/>
        <v>3</v>
      </c>
      <c r="G280" s="31">
        <v>119934</v>
      </c>
      <c r="H280" s="15">
        <v>5</v>
      </c>
      <c r="I280" s="19">
        <f t="shared" si="11"/>
        <v>119934</v>
      </c>
      <c r="J280" s="17"/>
      <c r="K280" s="15"/>
      <c r="L280" s="15"/>
    </row>
    <row r="281" spans="1:12" x14ac:dyDescent="0.3">
      <c r="A281" s="13" t="s">
        <v>221</v>
      </c>
      <c r="B281" s="15" t="s">
        <v>76</v>
      </c>
      <c r="C281" s="13" t="s">
        <v>161</v>
      </c>
      <c r="D281" s="29">
        <v>6742595</v>
      </c>
      <c r="E281" s="30">
        <v>41723</v>
      </c>
      <c r="F281" s="2">
        <f t="shared" ca="1" si="10"/>
        <v>9</v>
      </c>
      <c r="G281" s="31">
        <v>63909</v>
      </c>
      <c r="H281" s="15">
        <v>2</v>
      </c>
      <c r="I281" s="19">
        <f t="shared" si="11"/>
        <v>63909</v>
      </c>
      <c r="J281" s="17" t="s">
        <v>79</v>
      </c>
      <c r="K281" s="15"/>
      <c r="L281" s="15"/>
    </row>
    <row r="282" spans="1:12" x14ac:dyDescent="0.3">
      <c r="A282" s="13" t="s">
        <v>172</v>
      </c>
      <c r="B282" s="15" t="s">
        <v>84</v>
      </c>
      <c r="C282" s="13" t="s">
        <v>161</v>
      </c>
      <c r="D282" s="29">
        <v>9079142</v>
      </c>
      <c r="E282" s="30">
        <v>43049</v>
      </c>
      <c r="F282" s="2">
        <f t="shared" ca="1" si="10"/>
        <v>6</v>
      </c>
      <c r="G282" s="31">
        <v>118476</v>
      </c>
      <c r="H282" s="15">
        <v>1</v>
      </c>
      <c r="I282" s="19">
        <f t="shared" si="11"/>
        <v>118476</v>
      </c>
      <c r="J282" s="17" t="s">
        <v>79</v>
      </c>
      <c r="K282" s="15"/>
      <c r="L282" s="15"/>
    </row>
    <row r="283" spans="1:12" x14ac:dyDescent="0.3">
      <c r="A283" s="13" t="s">
        <v>242</v>
      </c>
      <c r="B283" s="15" t="s">
        <v>84</v>
      </c>
      <c r="C283" s="13" t="s">
        <v>161</v>
      </c>
      <c r="D283" s="29">
        <v>9539083</v>
      </c>
      <c r="E283" s="30">
        <v>42567</v>
      </c>
      <c r="F283" s="2">
        <f t="shared" ca="1" si="10"/>
        <v>7</v>
      </c>
      <c r="G283" s="31">
        <v>89681</v>
      </c>
      <c r="H283" s="15">
        <v>2</v>
      </c>
      <c r="I283" s="19">
        <f t="shared" si="11"/>
        <v>89681</v>
      </c>
      <c r="J283" s="17" t="s">
        <v>80</v>
      </c>
      <c r="K283" s="15"/>
      <c r="L283" s="15"/>
    </row>
    <row r="284" spans="1:12" x14ac:dyDescent="0.3">
      <c r="A284" s="13" t="s">
        <v>245</v>
      </c>
      <c r="B284" s="15" t="s">
        <v>84</v>
      </c>
      <c r="C284" s="13" t="s">
        <v>161</v>
      </c>
      <c r="D284" s="29">
        <v>1862570</v>
      </c>
      <c r="E284" s="30">
        <v>41443</v>
      </c>
      <c r="F284" s="2">
        <f t="shared" ca="1" si="10"/>
        <v>10</v>
      </c>
      <c r="G284" s="31">
        <v>73211</v>
      </c>
      <c r="H284" s="15">
        <v>5</v>
      </c>
      <c r="I284" s="19">
        <f t="shared" si="11"/>
        <v>73211</v>
      </c>
      <c r="J284" s="17" t="s">
        <v>80</v>
      </c>
      <c r="K284" s="15"/>
      <c r="L284" s="15"/>
    </row>
    <row r="285" spans="1:12" x14ac:dyDescent="0.3">
      <c r="A285" s="13" t="s">
        <v>229</v>
      </c>
      <c r="B285" s="15" t="s">
        <v>84</v>
      </c>
      <c r="C285" s="13" t="s">
        <v>161</v>
      </c>
      <c r="D285" s="29">
        <v>7972550</v>
      </c>
      <c r="E285" s="30">
        <v>39574</v>
      </c>
      <c r="F285" s="2">
        <f t="shared" ca="1" si="10"/>
        <v>15</v>
      </c>
      <c r="G285" s="31">
        <v>97902</v>
      </c>
      <c r="H285" s="15">
        <v>3</v>
      </c>
      <c r="I285" s="19">
        <f t="shared" si="11"/>
        <v>97902</v>
      </c>
      <c r="J285" s="17"/>
      <c r="K285" s="15"/>
      <c r="L285" s="15"/>
    </row>
    <row r="286" spans="1:12" x14ac:dyDescent="0.3">
      <c r="A286" s="13" t="s">
        <v>212</v>
      </c>
      <c r="B286" s="15" t="s">
        <v>86</v>
      </c>
      <c r="C286" s="13" t="s">
        <v>161</v>
      </c>
      <c r="D286" s="29">
        <v>8024429</v>
      </c>
      <c r="E286" s="30">
        <v>44257</v>
      </c>
      <c r="F286" s="2">
        <f t="shared" ca="1" si="10"/>
        <v>2</v>
      </c>
      <c r="G286" s="31">
        <v>77099</v>
      </c>
      <c r="H286" s="15">
        <v>3</v>
      </c>
      <c r="I286" s="19">
        <f t="shared" si="11"/>
        <v>77099</v>
      </c>
      <c r="J286" s="17"/>
      <c r="K286" s="15"/>
      <c r="L286" s="15"/>
    </row>
    <row r="287" spans="1:12" x14ac:dyDescent="0.3">
      <c r="A287" s="13" t="s">
        <v>198</v>
      </c>
      <c r="B287" s="15" t="s">
        <v>86</v>
      </c>
      <c r="C287" s="13" t="s">
        <v>161</v>
      </c>
      <c r="D287" s="29">
        <v>4859028</v>
      </c>
      <c r="E287" s="30">
        <v>39850</v>
      </c>
      <c r="F287" s="2">
        <f t="shared" ca="1" si="10"/>
        <v>14</v>
      </c>
      <c r="G287" s="31">
        <v>82796</v>
      </c>
      <c r="H287" s="15">
        <v>4</v>
      </c>
      <c r="I287" s="19">
        <f t="shared" si="11"/>
        <v>82796</v>
      </c>
      <c r="J287" s="17" t="s">
        <v>89</v>
      </c>
      <c r="K287" s="15"/>
      <c r="L287" s="15"/>
    </row>
    <row r="288" spans="1:12" x14ac:dyDescent="0.3">
      <c r="A288" s="13" t="s">
        <v>269</v>
      </c>
      <c r="B288" s="15" t="s">
        <v>76</v>
      </c>
      <c r="C288" s="13" t="s">
        <v>267</v>
      </c>
      <c r="D288" s="29">
        <v>2126417</v>
      </c>
      <c r="E288" s="30">
        <v>40342</v>
      </c>
      <c r="F288" s="2">
        <f t="shared" ca="1" si="10"/>
        <v>13</v>
      </c>
      <c r="G288" s="31">
        <v>100575</v>
      </c>
      <c r="H288" s="15">
        <v>4</v>
      </c>
      <c r="I288" s="19">
        <f t="shared" si="11"/>
        <v>100575</v>
      </c>
      <c r="J288" s="17"/>
      <c r="K288" s="15"/>
      <c r="L288" s="15"/>
    </row>
    <row r="289" spans="1:12" x14ac:dyDescent="0.3">
      <c r="A289" s="13" t="s">
        <v>266</v>
      </c>
      <c r="B289" s="15" t="s">
        <v>82</v>
      </c>
      <c r="C289" s="13" t="s">
        <v>267</v>
      </c>
      <c r="D289" s="29">
        <v>2908749</v>
      </c>
      <c r="E289" s="30">
        <v>43869</v>
      </c>
      <c r="F289" s="2">
        <f t="shared" ca="1" si="10"/>
        <v>3</v>
      </c>
      <c r="G289" s="31">
        <v>83552</v>
      </c>
      <c r="H289" s="15">
        <v>2</v>
      </c>
      <c r="I289" s="19">
        <f t="shared" si="11"/>
        <v>83552</v>
      </c>
      <c r="J289" s="17"/>
      <c r="K289" s="15"/>
      <c r="L289" s="15"/>
    </row>
    <row r="290" spans="1:12" x14ac:dyDescent="0.3">
      <c r="A290" s="13" t="s">
        <v>270</v>
      </c>
      <c r="B290" s="15" t="s">
        <v>84</v>
      </c>
      <c r="C290" s="13" t="s">
        <v>267</v>
      </c>
      <c r="D290" s="29">
        <v>3774927</v>
      </c>
      <c r="E290" s="30">
        <v>41513</v>
      </c>
      <c r="F290" s="2">
        <f t="shared" ca="1" si="10"/>
        <v>10</v>
      </c>
      <c r="G290" s="31">
        <v>72725</v>
      </c>
      <c r="H290" s="15">
        <v>2</v>
      </c>
      <c r="I290" s="19">
        <f t="shared" si="11"/>
        <v>72725</v>
      </c>
      <c r="J290" s="17" t="s">
        <v>89</v>
      </c>
      <c r="K290" s="15"/>
      <c r="L290" s="15"/>
    </row>
    <row r="291" spans="1:12" x14ac:dyDescent="0.3">
      <c r="A291" s="13" t="s">
        <v>271</v>
      </c>
      <c r="B291" s="15" t="s">
        <v>76</v>
      </c>
      <c r="C291" s="13" t="s">
        <v>267</v>
      </c>
      <c r="D291" s="29">
        <v>1467737</v>
      </c>
      <c r="E291" s="30">
        <v>42615</v>
      </c>
      <c r="F291" s="2">
        <f t="shared" ca="1" si="10"/>
        <v>7</v>
      </c>
      <c r="G291" s="31">
        <v>96390</v>
      </c>
      <c r="H291" s="15">
        <v>4</v>
      </c>
      <c r="I291" s="19">
        <f t="shared" si="11"/>
        <v>96390</v>
      </c>
      <c r="J291" s="17" t="s">
        <v>87</v>
      </c>
      <c r="K291" s="15"/>
      <c r="L291" s="15"/>
    </row>
    <row r="292" spans="1:12" x14ac:dyDescent="0.3">
      <c r="A292" s="13" t="s">
        <v>268</v>
      </c>
      <c r="B292" s="15" t="s">
        <v>81</v>
      </c>
      <c r="C292" s="13" t="s">
        <v>267</v>
      </c>
      <c r="D292" s="29">
        <v>1796967</v>
      </c>
      <c r="E292" s="30">
        <v>40984</v>
      </c>
      <c r="F292" s="2">
        <f t="shared" ca="1" si="10"/>
        <v>11</v>
      </c>
      <c r="G292" s="31">
        <v>79839</v>
      </c>
      <c r="H292" s="15">
        <v>5</v>
      </c>
      <c r="I292" s="19">
        <f t="shared" si="11"/>
        <v>79839</v>
      </c>
      <c r="J292" s="17" t="s">
        <v>79</v>
      </c>
      <c r="K292" s="15"/>
      <c r="L292" s="15"/>
    </row>
    <row r="293" spans="1:12" x14ac:dyDescent="0.3">
      <c r="A293" s="13" t="s">
        <v>307</v>
      </c>
      <c r="B293" s="15" t="s">
        <v>84</v>
      </c>
      <c r="C293" s="13" t="s">
        <v>273</v>
      </c>
      <c r="D293" s="29">
        <v>6715372</v>
      </c>
      <c r="E293" s="30">
        <v>39693</v>
      </c>
      <c r="F293" s="2">
        <f t="shared" ca="1" si="10"/>
        <v>15</v>
      </c>
      <c r="G293" s="31">
        <v>67190</v>
      </c>
      <c r="H293" s="15">
        <v>1</v>
      </c>
      <c r="I293" s="19">
        <f t="shared" si="11"/>
        <v>67190</v>
      </c>
      <c r="J293" s="17" t="s">
        <v>87</v>
      </c>
      <c r="K293" s="15"/>
      <c r="L293" s="15"/>
    </row>
    <row r="294" spans="1:12" x14ac:dyDescent="0.3">
      <c r="A294" s="13" t="s">
        <v>298</v>
      </c>
      <c r="B294" s="15" t="s">
        <v>81</v>
      </c>
      <c r="C294" s="13" t="s">
        <v>273</v>
      </c>
      <c r="D294" s="29">
        <v>4224047</v>
      </c>
      <c r="E294" s="30">
        <v>43972</v>
      </c>
      <c r="F294" s="2">
        <f t="shared" ca="1" si="10"/>
        <v>3</v>
      </c>
      <c r="G294" s="31">
        <v>77706</v>
      </c>
      <c r="H294" s="15">
        <v>4</v>
      </c>
      <c r="I294" s="19">
        <f t="shared" si="11"/>
        <v>77706</v>
      </c>
      <c r="J294" s="17" t="s">
        <v>79</v>
      </c>
      <c r="K294" s="15"/>
      <c r="L294" s="15"/>
    </row>
    <row r="295" spans="1:12" x14ac:dyDescent="0.3">
      <c r="A295" s="13" t="s">
        <v>275</v>
      </c>
      <c r="B295" s="15" t="s">
        <v>76</v>
      </c>
      <c r="C295" s="13" t="s">
        <v>273</v>
      </c>
      <c r="D295" s="29">
        <v>1179376</v>
      </c>
      <c r="E295" s="30">
        <v>42675</v>
      </c>
      <c r="F295" s="2">
        <f t="shared" ca="1" si="10"/>
        <v>7</v>
      </c>
      <c r="G295" s="31">
        <v>64402</v>
      </c>
      <c r="H295" s="15">
        <v>5</v>
      </c>
      <c r="I295" s="19">
        <f t="shared" si="11"/>
        <v>64402</v>
      </c>
      <c r="J295" s="17" t="s">
        <v>89</v>
      </c>
      <c r="K295" s="15"/>
      <c r="L295" s="15"/>
    </row>
    <row r="296" spans="1:12" x14ac:dyDescent="0.3">
      <c r="A296" s="13" t="s">
        <v>305</v>
      </c>
      <c r="B296" s="15" t="s">
        <v>84</v>
      </c>
      <c r="C296" s="13" t="s">
        <v>273</v>
      </c>
      <c r="D296" s="29">
        <v>7627238</v>
      </c>
      <c r="E296" s="30">
        <v>40040</v>
      </c>
      <c r="F296" s="2">
        <f t="shared" ca="1" si="10"/>
        <v>14</v>
      </c>
      <c r="G296" s="31">
        <v>59697</v>
      </c>
      <c r="H296" s="15">
        <v>3</v>
      </c>
      <c r="I296" s="19">
        <f t="shared" si="11"/>
        <v>59697</v>
      </c>
      <c r="J296" s="17" t="s">
        <v>79</v>
      </c>
      <c r="K296" s="15"/>
      <c r="L296" s="15"/>
    </row>
    <row r="297" spans="1:12" x14ac:dyDescent="0.3">
      <c r="A297" s="13" t="s">
        <v>290</v>
      </c>
      <c r="B297" s="15" t="s">
        <v>81</v>
      </c>
      <c r="C297" s="13" t="s">
        <v>273</v>
      </c>
      <c r="D297" s="29">
        <v>3702094</v>
      </c>
      <c r="E297" s="30">
        <v>44647</v>
      </c>
      <c r="F297" s="2">
        <f t="shared" ca="1" si="10"/>
        <v>1</v>
      </c>
      <c r="G297" s="31">
        <v>99806</v>
      </c>
      <c r="H297" s="15">
        <v>1</v>
      </c>
      <c r="I297" s="19">
        <f t="shared" si="11"/>
        <v>99806</v>
      </c>
      <c r="J297" s="17" t="s">
        <v>80</v>
      </c>
      <c r="K297" s="15"/>
      <c r="L297" s="15"/>
    </row>
    <row r="298" spans="1:12" x14ac:dyDescent="0.3">
      <c r="A298" s="13" t="s">
        <v>300</v>
      </c>
      <c r="B298" s="15" t="s">
        <v>88</v>
      </c>
      <c r="C298" s="13" t="s">
        <v>273</v>
      </c>
      <c r="D298" s="29">
        <v>8832774</v>
      </c>
      <c r="E298" s="30">
        <v>42907</v>
      </c>
      <c r="F298" s="2">
        <f t="shared" ca="1" si="10"/>
        <v>6</v>
      </c>
      <c r="G298" s="31">
        <v>110606</v>
      </c>
      <c r="H298" s="15">
        <v>5</v>
      </c>
      <c r="I298" s="19">
        <f t="shared" si="11"/>
        <v>110606</v>
      </c>
      <c r="J298" s="17"/>
      <c r="K298" s="15"/>
      <c r="L298" s="15"/>
    </row>
    <row r="299" spans="1:12" x14ac:dyDescent="0.3">
      <c r="A299" s="13" t="s">
        <v>304</v>
      </c>
      <c r="B299" s="15" t="s">
        <v>86</v>
      </c>
      <c r="C299" s="13" t="s">
        <v>273</v>
      </c>
      <c r="D299" s="29">
        <v>7475544</v>
      </c>
      <c r="E299" s="30">
        <v>40033</v>
      </c>
      <c r="F299" s="2">
        <f t="shared" ca="1" si="10"/>
        <v>14</v>
      </c>
      <c r="G299" s="31">
        <v>58671</v>
      </c>
      <c r="H299" s="15">
        <v>5</v>
      </c>
      <c r="I299" s="19">
        <f t="shared" si="11"/>
        <v>58671</v>
      </c>
      <c r="J299" s="17" t="s">
        <v>89</v>
      </c>
      <c r="K299" s="15"/>
      <c r="L299" s="15"/>
    </row>
    <row r="300" spans="1:12" x14ac:dyDescent="0.3">
      <c r="A300" s="13" t="s">
        <v>288</v>
      </c>
      <c r="B300" s="15" t="s">
        <v>76</v>
      </c>
      <c r="C300" s="13" t="s">
        <v>273</v>
      </c>
      <c r="D300" s="29">
        <v>9199351</v>
      </c>
      <c r="E300" s="30">
        <v>40239</v>
      </c>
      <c r="F300" s="2">
        <f t="shared" ca="1" si="10"/>
        <v>13</v>
      </c>
      <c r="G300" s="31">
        <v>70862</v>
      </c>
      <c r="H300" s="15">
        <v>4</v>
      </c>
      <c r="I300" s="19">
        <f t="shared" si="11"/>
        <v>70862</v>
      </c>
      <c r="J300" s="17" t="s">
        <v>89</v>
      </c>
      <c r="K300" s="15"/>
      <c r="L300" s="15"/>
    </row>
    <row r="301" spans="1:12" x14ac:dyDescent="0.3">
      <c r="A301" s="13" t="s">
        <v>282</v>
      </c>
      <c r="B301" s="15" t="s">
        <v>86</v>
      </c>
      <c r="C301" s="13" t="s">
        <v>273</v>
      </c>
      <c r="D301" s="29">
        <v>3663937</v>
      </c>
      <c r="E301" s="30">
        <v>39434</v>
      </c>
      <c r="F301" s="2">
        <f t="shared" ca="1" si="10"/>
        <v>15</v>
      </c>
      <c r="G301" s="31">
        <v>110849</v>
      </c>
      <c r="H301" s="15">
        <v>3</v>
      </c>
      <c r="I301" s="19">
        <f t="shared" si="11"/>
        <v>110849</v>
      </c>
      <c r="J301" s="17" t="s">
        <v>89</v>
      </c>
      <c r="K301" s="15"/>
      <c r="L301" s="15"/>
    </row>
    <row r="302" spans="1:12" x14ac:dyDescent="0.3">
      <c r="A302" s="13" t="s">
        <v>291</v>
      </c>
      <c r="B302" s="15" t="s">
        <v>84</v>
      </c>
      <c r="C302" s="13" t="s">
        <v>273</v>
      </c>
      <c r="D302" s="29">
        <v>9478441</v>
      </c>
      <c r="E302" s="30">
        <v>42835</v>
      </c>
      <c r="F302" s="2">
        <f t="shared" ca="1" si="10"/>
        <v>6</v>
      </c>
      <c r="G302" s="31">
        <v>90342</v>
      </c>
      <c r="H302" s="15">
        <v>2</v>
      </c>
      <c r="I302" s="19">
        <f t="shared" si="11"/>
        <v>90342</v>
      </c>
      <c r="J302" s="17" t="s">
        <v>87</v>
      </c>
      <c r="K302" s="15"/>
      <c r="L302" s="15"/>
    </row>
    <row r="303" spans="1:12" x14ac:dyDescent="0.3">
      <c r="A303" s="13" t="s">
        <v>279</v>
      </c>
      <c r="B303" s="15" t="s">
        <v>84</v>
      </c>
      <c r="C303" s="13" t="s">
        <v>273</v>
      </c>
      <c r="D303" s="29">
        <v>6487692</v>
      </c>
      <c r="E303" s="30">
        <v>42724</v>
      </c>
      <c r="F303" s="2">
        <f t="shared" ca="1" si="10"/>
        <v>6</v>
      </c>
      <c r="G303" s="31">
        <v>60993</v>
      </c>
      <c r="H303" s="15">
        <v>5</v>
      </c>
      <c r="I303" s="19">
        <f t="shared" si="11"/>
        <v>60993</v>
      </c>
      <c r="J303" s="17" t="s">
        <v>83</v>
      </c>
      <c r="K303" s="15"/>
      <c r="L303" s="15"/>
    </row>
    <row r="304" spans="1:12" x14ac:dyDescent="0.3">
      <c r="A304" s="13" t="s">
        <v>297</v>
      </c>
      <c r="B304" s="15" t="s">
        <v>86</v>
      </c>
      <c r="C304" s="13" t="s">
        <v>273</v>
      </c>
      <c r="D304" s="29">
        <v>6727183</v>
      </c>
      <c r="E304" s="30">
        <v>43938</v>
      </c>
      <c r="F304" s="2">
        <f t="shared" ca="1" si="10"/>
        <v>3</v>
      </c>
      <c r="G304" s="31">
        <v>102303</v>
      </c>
      <c r="H304" s="15">
        <v>2</v>
      </c>
      <c r="I304" s="19">
        <f t="shared" si="11"/>
        <v>102303</v>
      </c>
      <c r="J304" s="17" t="s">
        <v>83</v>
      </c>
      <c r="K304" s="15"/>
      <c r="L304" s="15"/>
    </row>
    <row r="305" spans="1:12" x14ac:dyDescent="0.3">
      <c r="A305" s="13" t="s">
        <v>284</v>
      </c>
      <c r="B305" s="15" t="s">
        <v>84</v>
      </c>
      <c r="C305" s="13" t="s">
        <v>273</v>
      </c>
      <c r="D305" s="29">
        <v>4504323</v>
      </c>
      <c r="E305" s="30">
        <v>44577</v>
      </c>
      <c r="F305" s="2">
        <f t="shared" ca="1" si="10"/>
        <v>1</v>
      </c>
      <c r="G305" s="31">
        <v>81756</v>
      </c>
      <c r="H305" s="15">
        <v>4</v>
      </c>
      <c r="I305" s="19">
        <f t="shared" si="11"/>
        <v>81756</v>
      </c>
      <c r="J305" s="17" t="s">
        <v>80</v>
      </c>
      <c r="K305" s="15"/>
      <c r="L305" s="15"/>
    </row>
    <row r="306" spans="1:12" x14ac:dyDescent="0.3">
      <c r="A306" s="13" t="s">
        <v>276</v>
      </c>
      <c r="B306" s="15" t="s">
        <v>86</v>
      </c>
      <c r="C306" s="13" t="s">
        <v>273</v>
      </c>
      <c r="D306" s="29">
        <v>2511659</v>
      </c>
      <c r="E306" s="30">
        <v>43786</v>
      </c>
      <c r="F306" s="2">
        <f t="shared" ca="1" si="10"/>
        <v>4</v>
      </c>
      <c r="G306" s="31">
        <v>61101</v>
      </c>
      <c r="H306" s="15">
        <v>4</v>
      </c>
      <c r="I306" s="19">
        <f t="shared" si="11"/>
        <v>61101</v>
      </c>
      <c r="J306" s="17" t="s">
        <v>89</v>
      </c>
      <c r="K306" s="15"/>
      <c r="L306" s="15"/>
    </row>
    <row r="307" spans="1:12" x14ac:dyDescent="0.3">
      <c r="A307" s="13" t="s">
        <v>283</v>
      </c>
      <c r="B307" s="15" t="s">
        <v>76</v>
      </c>
      <c r="C307" s="13" t="s">
        <v>273</v>
      </c>
      <c r="D307" s="29">
        <v>9313740</v>
      </c>
      <c r="E307" s="30">
        <v>42734</v>
      </c>
      <c r="F307" s="2">
        <f t="shared" ca="1" si="10"/>
        <v>6</v>
      </c>
      <c r="G307" s="31">
        <v>64274</v>
      </c>
      <c r="H307" s="15">
        <v>4</v>
      </c>
      <c r="I307" s="19">
        <f t="shared" si="11"/>
        <v>64274</v>
      </c>
      <c r="J307" s="17" t="s">
        <v>89</v>
      </c>
      <c r="K307" s="15"/>
      <c r="L307" s="15"/>
    </row>
    <row r="308" spans="1:12" x14ac:dyDescent="0.3">
      <c r="A308" s="13" t="s">
        <v>295</v>
      </c>
      <c r="B308" s="15" t="s">
        <v>76</v>
      </c>
      <c r="C308" s="13" t="s">
        <v>273</v>
      </c>
      <c r="D308" s="29">
        <v>6365408</v>
      </c>
      <c r="E308" s="30">
        <v>43944</v>
      </c>
      <c r="F308" s="2">
        <f t="shared" ca="1" si="10"/>
        <v>3</v>
      </c>
      <c r="G308" s="31">
        <v>65880</v>
      </c>
      <c r="H308" s="15">
        <v>4</v>
      </c>
      <c r="I308" s="19">
        <f t="shared" si="11"/>
        <v>65880</v>
      </c>
      <c r="J308" s="17" t="s">
        <v>79</v>
      </c>
      <c r="K308" s="15"/>
      <c r="L308" s="15"/>
    </row>
    <row r="309" spans="1:12" x14ac:dyDescent="0.3">
      <c r="A309" s="13" t="s">
        <v>302</v>
      </c>
      <c r="B309" s="15" t="s">
        <v>82</v>
      </c>
      <c r="C309" s="13" t="s">
        <v>273</v>
      </c>
      <c r="D309" s="29">
        <v>6109985</v>
      </c>
      <c r="E309" s="30">
        <v>43660</v>
      </c>
      <c r="F309" s="2">
        <f t="shared" ca="1" si="10"/>
        <v>4</v>
      </c>
      <c r="G309" s="31">
        <v>59603</v>
      </c>
      <c r="H309" s="15">
        <v>4</v>
      </c>
      <c r="I309" s="19">
        <f t="shared" si="11"/>
        <v>59603</v>
      </c>
      <c r="J309" s="17" t="s">
        <v>89</v>
      </c>
      <c r="K309" s="15"/>
      <c r="L309" s="15"/>
    </row>
    <row r="310" spans="1:12" x14ac:dyDescent="0.3">
      <c r="A310" s="13" t="s">
        <v>299</v>
      </c>
      <c r="B310" s="15" t="s">
        <v>81</v>
      </c>
      <c r="C310" s="13" t="s">
        <v>273</v>
      </c>
      <c r="D310" s="29">
        <v>8262412</v>
      </c>
      <c r="E310" s="30">
        <v>39969</v>
      </c>
      <c r="F310" s="2">
        <f t="shared" ca="1" si="10"/>
        <v>14</v>
      </c>
      <c r="G310" s="31">
        <v>69404</v>
      </c>
      <c r="H310" s="15">
        <v>4</v>
      </c>
      <c r="I310" s="19">
        <f t="shared" si="11"/>
        <v>69404</v>
      </c>
      <c r="J310" s="17" t="s">
        <v>89</v>
      </c>
      <c r="K310" s="15"/>
      <c r="L310" s="15"/>
    </row>
    <row r="311" spans="1:12" x14ac:dyDescent="0.3">
      <c r="A311" s="13" t="s">
        <v>274</v>
      </c>
      <c r="B311" s="15" t="s">
        <v>84</v>
      </c>
      <c r="C311" s="13" t="s">
        <v>273</v>
      </c>
      <c r="D311" s="29">
        <v>2667650</v>
      </c>
      <c r="E311" s="30">
        <v>44488</v>
      </c>
      <c r="F311" s="2">
        <f t="shared" ca="1" si="10"/>
        <v>2</v>
      </c>
      <c r="G311" s="31">
        <v>117612</v>
      </c>
      <c r="H311" s="15">
        <v>3</v>
      </c>
      <c r="I311" s="19">
        <f t="shared" si="11"/>
        <v>117612</v>
      </c>
      <c r="J311" s="17" t="s">
        <v>80</v>
      </c>
      <c r="K311" s="15"/>
      <c r="L311" s="15"/>
    </row>
    <row r="312" spans="1:12" x14ac:dyDescent="0.3">
      <c r="A312" s="13" t="s">
        <v>287</v>
      </c>
      <c r="B312" s="15" t="s">
        <v>82</v>
      </c>
      <c r="C312" s="13" t="s">
        <v>273</v>
      </c>
      <c r="D312" s="29">
        <v>6943667</v>
      </c>
      <c r="E312" s="30">
        <v>39874</v>
      </c>
      <c r="F312" s="2">
        <f t="shared" ca="1" si="10"/>
        <v>14</v>
      </c>
      <c r="G312" s="31">
        <v>62141</v>
      </c>
      <c r="H312" s="15">
        <v>2</v>
      </c>
      <c r="I312" s="19">
        <f t="shared" si="11"/>
        <v>62141</v>
      </c>
      <c r="J312" s="17" t="s">
        <v>79</v>
      </c>
      <c r="K312" s="15"/>
      <c r="L312" s="15"/>
    </row>
    <row r="313" spans="1:12" x14ac:dyDescent="0.3">
      <c r="A313" s="13" t="s">
        <v>296</v>
      </c>
      <c r="B313" s="15" t="s">
        <v>86</v>
      </c>
      <c r="C313" s="13" t="s">
        <v>273</v>
      </c>
      <c r="D313" s="29">
        <v>3199128</v>
      </c>
      <c r="E313" s="30">
        <v>42860</v>
      </c>
      <c r="F313" s="2">
        <f t="shared" ca="1" si="10"/>
        <v>6</v>
      </c>
      <c r="G313" s="31">
        <v>100535</v>
      </c>
      <c r="H313" s="15">
        <v>3</v>
      </c>
      <c r="I313" s="19">
        <f t="shared" si="11"/>
        <v>100535</v>
      </c>
      <c r="J313" s="17"/>
      <c r="K313" s="15"/>
      <c r="L313" s="15"/>
    </row>
    <row r="314" spans="1:12" x14ac:dyDescent="0.3">
      <c r="A314" s="13" t="s">
        <v>277</v>
      </c>
      <c r="B314" s="15" t="s">
        <v>76</v>
      </c>
      <c r="C314" s="13" t="s">
        <v>273</v>
      </c>
      <c r="D314" s="29">
        <v>6105846</v>
      </c>
      <c r="E314" s="30">
        <v>39769</v>
      </c>
      <c r="F314" s="2">
        <f t="shared" ca="1" si="10"/>
        <v>15</v>
      </c>
      <c r="G314" s="31">
        <v>64287</v>
      </c>
      <c r="H314" s="15">
        <v>5</v>
      </c>
      <c r="I314" s="19">
        <f t="shared" si="11"/>
        <v>64287</v>
      </c>
      <c r="J314" s="17"/>
      <c r="K314" s="15"/>
      <c r="L314" s="15"/>
    </row>
    <row r="315" spans="1:12" x14ac:dyDescent="0.3">
      <c r="A315" s="13" t="s">
        <v>293</v>
      </c>
      <c r="B315" s="15" t="s">
        <v>84</v>
      </c>
      <c r="C315" s="13" t="s">
        <v>273</v>
      </c>
      <c r="D315" s="29">
        <v>6598460</v>
      </c>
      <c r="E315" s="30">
        <v>40280</v>
      </c>
      <c r="F315" s="2">
        <f t="shared" ca="1" si="10"/>
        <v>13</v>
      </c>
      <c r="G315" s="31">
        <v>67770</v>
      </c>
      <c r="H315" s="15">
        <v>4</v>
      </c>
      <c r="I315" s="19">
        <f t="shared" si="11"/>
        <v>67770</v>
      </c>
      <c r="J315" s="17"/>
      <c r="K315" s="15"/>
      <c r="L315" s="15"/>
    </row>
    <row r="316" spans="1:12" x14ac:dyDescent="0.3">
      <c r="A316" s="13" t="s">
        <v>281</v>
      </c>
      <c r="B316" s="15" t="s">
        <v>76</v>
      </c>
      <c r="C316" s="13" t="s">
        <v>273</v>
      </c>
      <c r="D316" s="29">
        <v>1626100</v>
      </c>
      <c r="E316" s="30">
        <v>39433</v>
      </c>
      <c r="F316" s="2">
        <f t="shared" ca="1" si="10"/>
        <v>15</v>
      </c>
      <c r="G316" s="31">
        <v>117221</v>
      </c>
      <c r="H316" s="15">
        <v>3</v>
      </c>
      <c r="I316" s="19">
        <f t="shared" si="11"/>
        <v>117221</v>
      </c>
      <c r="J316" s="17" t="s">
        <v>87</v>
      </c>
      <c r="K316" s="15"/>
      <c r="L316" s="15"/>
    </row>
    <row r="317" spans="1:12" x14ac:dyDescent="0.3">
      <c r="A317" s="13" t="s">
        <v>285</v>
      </c>
      <c r="B317" s="15" t="s">
        <v>84</v>
      </c>
      <c r="C317" s="13" t="s">
        <v>273</v>
      </c>
      <c r="D317" s="29">
        <v>3385679</v>
      </c>
      <c r="E317" s="30">
        <v>42757</v>
      </c>
      <c r="F317" s="2">
        <f t="shared" ca="1" si="10"/>
        <v>6</v>
      </c>
      <c r="G317" s="31">
        <v>116829</v>
      </c>
      <c r="H317" s="15">
        <v>4</v>
      </c>
      <c r="I317" s="19">
        <f t="shared" si="11"/>
        <v>116829</v>
      </c>
      <c r="J317" s="17" t="s">
        <v>83</v>
      </c>
      <c r="K317" s="15"/>
      <c r="L317" s="15"/>
    </row>
    <row r="318" spans="1:12" x14ac:dyDescent="0.3">
      <c r="A318" s="13" t="s">
        <v>286</v>
      </c>
      <c r="B318" s="15" t="s">
        <v>84</v>
      </c>
      <c r="C318" s="13" t="s">
        <v>273</v>
      </c>
      <c r="D318" s="29">
        <v>6309395</v>
      </c>
      <c r="E318" s="30">
        <v>42411</v>
      </c>
      <c r="F318" s="2">
        <f t="shared" ca="1" si="10"/>
        <v>7</v>
      </c>
      <c r="G318" s="31">
        <v>110214</v>
      </c>
      <c r="H318" s="15">
        <v>4</v>
      </c>
      <c r="I318" s="19">
        <f t="shared" si="11"/>
        <v>110214</v>
      </c>
      <c r="J318" s="17" t="s">
        <v>79</v>
      </c>
      <c r="K318" s="15"/>
      <c r="L318" s="15"/>
    </row>
    <row r="319" spans="1:12" x14ac:dyDescent="0.3">
      <c r="A319" s="13" t="s">
        <v>278</v>
      </c>
      <c r="B319" s="15" t="s">
        <v>76</v>
      </c>
      <c r="C319" s="13" t="s">
        <v>273</v>
      </c>
      <c r="D319" s="29">
        <v>2064559</v>
      </c>
      <c r="E319" s="30">
        <v>40517</v>
      </c>
      <c r="F319" s="2">
        <f t="shared" ca="1" si="10"/>
        <v>12</v>
      </c>
      <c r="G319" s="31">
        <v>66137</v>
      </c>
      <c r="H319" s="15">
        <v>5</v>
      </c>
      <c r="I319" s="19">
        <f t="shared" si="11"/>
        <v>66137</v>
      </c>
      <c r="J319" s="17" t="s">
        <v>79</v>
      </c>
      <c r="K319" s="15"/>
      <c r="L319" s="15"/>
    </row>
    <row r="320" spans="1:12" x14ac:dyDescent="0.3">
      <c r="A320" s="13" t="s">
        <v>294</v>
      </c>
      <c r="B320" s="15" t="s">
        <v>84</v>
      </c>
      <c r="C320" s="13" t="s">
        <v>273</v>
      </c>
      <c r="D320" s="29">
        <v>1407410</v>
      </c>
      <c r="E320" s="30">
        <v>42867</v>
      </c>
      <c r="F320" s="2">
        <f t="shared" ca="1" si="10"/>
        <v>6</v>
      </c>
      <c r="G320" s="31">
        <v>88088</v>
      </c>
      <c r="H320" s="15">
        <v>2</v>
      </c>
      <c r="I320" s="19">
        <f t="shared" si="11"/>
        <v>88088</v>
      </c>
      <c r="J320" s="17" t="s">
        <v>89</v>
      </c>
      <c r="K320" s="15"/>
      <c r="L320" s="15"/>
    </row>
    <row r="321" spans="1:12" x14ac:dyDescent="0.3">
      <c r="A321" s="13" t="s">
        <v>308</v>
      </c>
      <c r="B321" s="15" t="s">
        <v>86</v>
      </c>
      <c r="C321" s="13" t="s">
        <v>273</v>
      </c>
      <c r="D321" s="29">
        <v>5957937</v>
      </c>
      <c r="E321" s="30">
        <v>42640</v>
      </c>
      <c r="F321" s="2">
        <f t="shared" ca="1" si="10"/>
        <v>7</v>
      </c>
      <c r="G321" s="31">
        <v>105206</v>
      </c>
      <c r="H321" s="15">
        <v>5</v>
      </c>
      <c r="I321" s="19">
        <f t="shared" si="11"/>
        <v>105206</v>
      </c>
      <c r="J321" s="17"/>
      <c r="K321" s="15"/>
      <c r="L321" s="15"/>
    </row>
    <row r="322" spans="1:12" x14ac:dyDescent="0.3">
      <c r="A322" s="13" t="s">
        <v>301</v>
      </c>
      <c r="B322" s="15" t="s">
        <v>84</v>
      </c>
      <c r="C322" s="13" t="s">
        <v>273</v>
      </c>
      <c r="D322" s="29">
        <v>9223687</v>
      </c>
      <c r="E322" s="30">
        <v>42546</v>
      </c>
      <c r="F322" s="2">
        <f t="shared" ref="F322:F385" ca="1" si="12">DATEDIF(E322,TODAY(),"Y")</f>
        <v>7</v>
      </c>
      <c r="G322" s="31">
        <v>86198</v>
      </c>
      <c r="H322" s="15">
        <v>2</v>
      </c>
      <c r="I322" s="19">
        <f t="shared" ref="I322:I385" si="13">G322*L321+G322</f>
        <v>86198</v>
      </c>
      <c r="J322" s="17"/>
      <c r="K322" s="15"/>
      <c r="L322" s="15"/>
    </row>
    <row r="323" spans="1:12" x14ac:dyDescent="0.3">
      <c r="A323" s="13" t="s">
        <v>292</v>
      </c>
      <c r="B323" s="15" t="s">
        <v>76</v>
      </c>
      <c r="C323" s="13" t="s">
        <v>273</v>
      </c>
      <c r="D323" s="29">
        <v>4963888</v>
      </c>
      <c r="E323" s="30">
        <v>43910</v>
      </c>
      <c r="F323" s="2">
        <f t="shared" ca="1" si="12"/>
        <v>3</v>
      </c>
      <c r="G323" s="31">
        <v>95148</v>
      </c>
      <c r="H323" s="15">
        <v>4</v>
      </c>
      <c r="I323" s="19">
        <f t="shared" si="13"/>
        <v>95148</v>
      </c>
      <c r="J323" s="17" t="s">
        <v>83</v>
      </c>
      <c r="K323" s="15"/>
      <c r="L323" s="15"/>
    </row>
    <row r="324" spans="1:12" x14ac:dyDescent="0.3">
      <c r="A324" s="13" t="s">
        <v>280</v>
      </c>
      <c r="B324" s="15" t="s">
        <v>82</v>
      </c>
      <c r="C324" s="13" t="s">
        <v>273</v>
      </c>
      <c r="D324" s="29">
        <v>6503900</v>
      </c>
      <c r="E324" s="30">
        <v>42382</v>
      </c>
      <c r="F324" s="2">
        <f t="shared" ca="1" si="12"/>
        <v>7</v>
      </c>
      <c r="G324" s="31">
        <v>72725</v>
      </c>
      <c r="H324" s="15">
        <v>2</v>
      </c>
      <c r="I324" s="19">
        <f t="shared" si="13"/>
        <v>72725</v>
      </c>
      <c r="J324" s="17"/>
      <c r="K324" s="15"/>
      <c r="L324" s="15"/>
    </row>
    <row r="325" spans="1:12" x14ac:dyDescent="0.3">
      <c r="A325" s="13" t="s">
        <v>272</v>
      </c>
      <c r="B325" s="15" t="s">
        <v>88</v>
      </c>
      <c r="C325" s="13" t="s">
        <v>273</v>
      </c>
      <c r="D325" s="29">
        <v>5531263</v>
      </c>
      <c r="E325" s="30">
        <v>44129</v>
      </c>
      <c r="F325" s="2">
        <f t="shared" ca="1" si="12"/>
        <v>3</v>
      </c>
      <c r="G325" s="31">
        <v>84699</v>
      </c>
      <c r="H325" s="15">
        <v>4</v>
      </c>
      <c r="I325" s="19">
        <f t="shared" si="13"/>
        <v>84699</v>
      </c>
      <c r="J325" s="17" t="s">
        <v>79</v>
      </c>
      <c r="K325" s="15"/>
      <c r="L325" s="15"/>
    </row>
    <row r="326" spans="1:12" x14ac:dyDescent="0.3">
      <c r="A326" s="13" t="s">
        <v>289</v>
      </c>
      <c r="B326" s="15" t="s">
        <v>81</v>
      </c>
      <c r="C326" s="13" t="s">
        <v>273</v>
      </c>
      <c r="D326" s="29">
        <v>7005102</v>
      </c>
      <c r="E326" s="30">
        <v>43169</v>
      </c>
      <c r="F326" s="2">
        <f t="shared" ca="1" si="12"/>
        <v>5</v>
      </c>
      <c r="G326" s="31">
        <v>77652</v>
      </c>
      <c r="H326" s="15">
        <v>3</v>
      </c>
      <c r="I326" s="19">
        <f t="shared" si="13"/>
        <v>77652</v>
      </c>
      <c r="J326" s="17"/>
      <c r="K326" s="15"/>
      <c r="L326" s="15"/>
    </row>
    <row r="327" spans="1:12" x14ac:dyDescent="0.3">
      <c r="A327" s="13" t="s">
        <v>303</v>
      </c>
      <c r="B327" s="15" t="s">
        <v>84</v>
      </c>
      <c r="C327" s="13" t="s">
        <v>273</v>
      </c>
      <c r="D327" s="29">
        <v>2044686</v>
      </c>
      <c r="E327" s="30">
        <v>39671</v>
      </c>
      <c r="F327" s="2">
        <f t="shared" ca="1" si="12"/>
        <v>15</v>
      </c>
      <c r="G327" s="31">
        <v>64645</v>
      </c>
      <c r="H327" s="15">
        <v>1</v>
      </c>
      <c r="I327" s="19">
        <f t="shared" si="13"/>
        <v>64645</v>
      </c>
      <c r="J327" s="17" t="s">
        <v>79</v>
      </c>
      <c r="K327" s="15"/>
      <c r="L327" s="15"/>
    </row>
    <row r="328" spans="1:12" x14ac:dyDescent="0.3">
      <c r="A328" s="13" t="s">
        <v>306</v>
      </c>
      <c r="B328" s="15" t="s">
        <v>86</v>
      </c>
      <c r="C328" s="13" t="s">
        <v>273</v>
      </c>
      <c r="D328" s="29">
        <v>7201668</v>
      </c>
      <c r="E328" s="30">
        <v>40743</v>
      </c>
      <c r="F328" s="2">
        <f t="shared" ca="1" si="12"/>
        <v>12</v>
      </c>
      <c r="G328" s="31">
        <v>63848</v>
      </c>
      <c r="H328" s="15">
        <v>4</v>
      </c>
      <c r="I328" s="19">
        <f t="shared" si="13"/>
        <v>63848</v>
      </c>
      <c r="J328" s="17" t="s">
        <v>80</v>
      </c>
      <c r="K328" s="15"/>
      <c r="L328" s="15"/>
    </row>
    <row r="329" spans="1:12" x14ac:dyDescent="0.3">
      <c r="A329" s="13" t="s">
        <v>130</v>
      </c>
      <c r="B329" s="15" t="s">
        <v>86</v>
      </c>
      <c r="C329" s="13" t="s">
        <v>129</v>
      </c>
      <c r="D329" s="29">
        <v>6914216</v>
      </c>
      <c r="E329" s="30">
        <v>43775</v>
      </c>
      <c r="F329" s="2">
        <f t="shared" ca="1" si="12"/>
        <v>4</v>
      </c>
      <c r="G329" s="31">
        <v>66501</v>
      </c>
      <c r="H329" s="15">
        <v>3</v>
      </c>
      <c r="I329" s="19">
        <f t="shared" si="13"/>
        <v>66501</v>
      </c>
      <c r="J329" s="17" t="s">
        <v>87</v>
      </c>
      <c r="K329" s="15"/>
      <c r="L329" s="15"/>
    </row>
    <row r="330" spans="1:12" x14ac:dyDescent="0.3">
      <c r="A330" s="13" t="s">
        <v>146</v>
      </c>
      <c r="B330" s="15" t="s">
        <v>81</v>
      </c>
      <c r="C330" s="13" t="s">
        <v>129</v>
      </c>
      <c r="D330" s="29">
        <v>8811753</v>
      </c>
      <c r="E330" s="30">
        <v>39659</v>
      </c>
      <c r="F330" s="2">
        <f t="shared" ca="1" si="12"/>
        <v>15</v>
      </c>
      <c r="G330" s="31">
        <v>111240</v>
      </c>
      <c r="H330" s="15">
        <v>2</v>
      </c>
      <c r="I330" s="19">
        <f t="shared" si="13"/>
        <v>111240</v>
      </c>
      <c r="J330" s="17" t="s">
        <v>89</v>
      </c>
      <c r="K330" s="15"/>
      <c r="L330" s="15"/>
    </row>
    <row r="331" spans="1:12" x14ac:dyDescent="0.3">
      <c r="A331" s="13" t="s">
        <v>143</v>
      </c>
      <c r="B331" s="15" t="s">
        <v>88</v>
      </c>
      <c r="C331" s="13" t="s">
        <v>129</v>
      </c>
      <c r="D331" s="29">
        <v>1388109</v>
      </c>
      <c r="E331" s="30">
        <v>44754</v>
      </c>
      <c r="F331" s="2">
        <f t="shared" ca="1" si="12"/>
        <v>1</v>
      </c>
      <c r="G331" s="31">
        <v>87089</v>
      </c>
      <c r="H331" s="15">
        <v>3</v>
      </c>
      <c r="I331" s="19">
        <f t="shared" si="13"/>
        <v>87089</v>
      </c>
      <c r="J331" s="17" t="s">
        <v>79</v>
      </c>
      <c r="K331" s="15"/>
      <c r="L331" s="15"/>
    </row>
    <row r="332" spans="1:12" x14ac:dyDescent="0.3">
      <c r="A332" s="13" t="s">
        <v>149</v>
      </c>
      <c r="B332" s="15" t="s">
        <v>86</v>
      </c>
      <c r="C332" s="13" t="s">
        <v>129</v>
      </c>
      <c r="D332" s="29">
        <v>9663192</v>
      </c>
      <c r="E332" s="30">
        <v>43345</v>
      </c>
      <c r="F332" s="2">
        <f t="shared" ca="1" si="12"/>
        <v>5</v>
      </c>
      <c r="G332" s="31">
        <v>53345</v>
      </c>
      <c r="H332" s="15">
        <v>5</v>
      </c>
      <c r="I332" s="19">
        <f t="shared" si="13"/>
        <v>53345</v>
      </c>
      <c r="J332" s="17" t="s">
        <v>79</v>
      </c>
      <c r="K332" s="15"/>
      <c r="L332" s="15"/>
    </row>
    <row r="333" spans="1:12" x14ac:dyDescent="0.3">
      <c r="A333" s="13" t="s">
        <v>139</v>
      </c>
      <c r="B333" s="15" t="s">
        <v>84</v>
      </c>
      <c r="C333" s="13" t="s">
        <v>129</v>
      </c>
      <c r="D333" s="29">
        <v>5277834</v>
      </c>
      <c r="E333" s="30">
        <v>43943</v>
      </c>
      <c r="F333" s="2">
        <f t="shared" ca="1" si="12"/>
        <v>3</v>
      </c>
      <c r="G333" s="31">
        <v>86103</v>
      </c>
      <c r="H333" s="15">
        <v>5</v>
      </c>
      <c r="I333" s="19">
        <f t="shared" si="13"/>
        <v>86103</v>
      </c>
      <c r="J333" s="17" t="s">
        <v>79</v>
      </c>
      <c r="K333" s="15"/>
      <c r="L333" s="15"/>
    </row>
    <row r="334" spans="1:12" x14ac:dyDescent="0.3">
      <c r="A334" s="13" t="s">
        <v>134</v>
      </c>
      <c r="B334" s="15" t="s">
        <v>82</v>
      </c>
      <c r="C334" s="13" t="s">
        <v>129</v>
      </c>
      <c r="D334" s="29">
        <v>7225300</v>
      </c>
      <c r="E334" s="30">
        <v>43836</v>
      </c>
      <c r="F334" s="2">
        <f t="shared" ca="1" si="12"/>
        <v>3</v>
      </c>
      <c r="G334" s="31">
        <v>61709</v>
      </c>
      <c r="H334" s="15">
        <v>3</v>
      </c>
      <c r="I334" s="19">
        <f t="shared" si="13"/>
        <v>61709</v>
      </c>
      <c r="J334" s="17"/>
      <c r="K334" s="15"/>
      <c r="L334" s="15"/>
    </row>
    <row r="335" spans="1:12" x14ac:dyDescent="0.3">
      <c r="A335" s="13" t="s">
        <v>133</v>
      </c>
      <c r="B335" s="15" t="s">
        <v>76</v>
      </c>
      <c r="C335" s="13" t="s">
        <v>129</v>
      </c>
      <c r="D335" s="29">
        <v>2338545</v>
      </c>
      <c r="E335" s="30">
        <v>42721</v>
      </c>
      <c r="F335" s="2">
        <f t="shared" ca="1" si="12"/>
        <v>6</v>
      </c>
      <c r="G335" s="31">
        <v>60804</v>
      </c>
      <c r="H335" s="15">
        <v>5</v>
      </c>
      <c r="I335" s="19">
        <f t="shared" si="13"/>
        <v>60804</v>
      </c>
      <c r="J335" s="17"/>
      <c r="K335" s="15"/>
      <c r="L335" s="15"/>
    </row>
    <row r="336" spans="1:12" x14ac:dyDescent="0.3">
      <c r="A336" s="13" t="s">
        <v>135</v>
      </c>
      <c r="B336" s="15" t="s">
        <v>76</v>
      </c>
      <c r="C336" s="13" t="s">
        <v>129</v>
      </c>
      <c r="D336" s="29">
        <v>7466264</v>
      </c>
      <c r="E336" s="30">
        <v>40220</v>
      </c>
      <c r="F336" s="2">
        <f t="shared" ca="1" si="12"/>
        <v>13</v>
      </c>
      <c r="G336" s="31">
        <v>96363</v>
      </c>
      <c r="H336" s="15">
        <v>2</v>
      </c>
      <c r="I336" s="19">
        <f t="shared" si="13"/>
        <v>96363</v>
      </c>
      <c r="J336" s="17" t="s">
        <v>89</v>
      </c>
      <c r="K336" s="15"/>
      <c r="L336" s="15"/>
    </row>
    <row r="337" spans="1:12" x14ac:dyDescent="0.3">
      <c r="A337" s="13" t="s">
        <v>148</v>
      </c>
      <c r="B337" s="15" t="s">
        <v>81</v>
      </c>
      <c r="C337" s="13" t="s">
        <v>129</v>
      </c>
      <c r="D337" s="29">
        <v>9087110</v>
      </c>
      <c r="E337" s="30">
        <v>44805</v>
      </c>
      <c r="F337" s="2">
        <f t="shared" ca="1" si="12"/>
        <v>1</v>
      </c>
      <c r="G337" s="31">
        <v>62559</v>
      </c>
      <c r="H337" s="15">
        <v>5</v>
      </c>
      <c r="I337" s="19">
        <f t="shared" si="13"/>
        <v>62559</v>
      </c>
      <c r="J337" s="17" t="s">
        <v>89</v>
      </c>
      <c r="K337" s="15"/>
      <c r="L337" s="15"/>
    </row>
    <row r="338" spans="1:12" x14ac:dyDescent="0.3">
      <c r="A338" s="13" t="s">
        <v>145</v>
      </c>
      <c r="B338" s="15" t="s">
        <v>88</v>
      </c>
      <c r="C338" s="13" t="s">
        <v>129</v>
      </c>
      <c r="D338" s="29">
        <v>9653291</v>
      </c>
      <c r="E338" s="30">
        <v>39991</v>
      </c>
      <c r="F338" s="2">
        <f t="shared" ca="1" si="12"/>
        <v>14</v>
      </c>
      <c r="G338" s="31">
        <v>53568</v>
      </c>
      <c r="H338" s="15">
        <v>5</v>
      </c>
      <c r="I338" s="19">
        <f t="shared" si="13"/>
        <v>53568</v>
      </c>
      <c r="J338" s="17" t="s">
        <v>87</v>
      </c>
      <c r="K338" s="15"/>
      <c r="L338" s="15"/>
    </row>
    <row r="339" spans="1:12" x14ac:dyDescent="0.3">
      <c r="A339" s="13" t="s">
        <v>136</v>
      </c>
      <c r="B339" s="15" t="s">
        <v>84</v>
      </c>
      <c r="C339" s="13" t="s">
        <v>129</v>
      </c>
      <c r="D339" s="29">
        <v>4408121</v>
      </c>
      <c r="E339" s="30">
        <v>41712</v>
      </c>
      <c r="F339" s="2">
        <f t="shared" ca="1" si="12"/>
        <v>9</v>
      </c>
      <c r="G339" s="31">
        <v>88506</v>
      </c>
      <c r="H339" s="15">
        <v>1</v>
      </c>
      <c r="I339" s="19">
        <f t="shared" si="13"/>
        <v>88506</v>
      </c>
      <c r="J339" s="17" t="s">
        <v>83</v>
      </c>
      <c r="K339" s="15"/>
      <c r="L339" s="15"/>
    </row>
    <row r="340" spans="1:12" x14ac:dyDescent="0.3">
      <c r="A340" s="13" t="s">
        <v>137</v>
      </c>
      <c r="B340" s="15" t="s">
        <v>86</v>
      </c>
      <c r="C340" s="13" t="s">
        <v>129</v>
      </c>
      <c r="D340" s="29">
        <v>1325726</v>
      </c>
      <c r="E340" s="30">
        <v>42469</v>
      </c>
      <c r="F340" s="2">
        <f t="shared" ca="1" si="12"/>
        <v>7</v>
      </c>
      <c r="G340" s="31">
        <v>76775</v>
      </c>
      <c r="H340" s="15">
        <v>1</v>
      </c>
      <c r="I340" s="19">
        <f t="shared" si="13"/>
        <v>76775</v>
      </c>
      <c r="J340" s="17" t="s">
        <v>89</v>
      </c>
      <c r="K340" s="15"/>
      <c r="L340" s="15"/>
    </row>
    <row r="341" spans="1:12" x14ac:dyDescent="0.3">
      <c r="A341" s="13" t="s">
        <v>150</v>
      </c>
      <c r="B341" s="15" t="s">
        <v>86</v>
      </c>
      <c r="C341" s="13" t="s">
        <v>129</v>
      </c>
      <c r="D341" s="29">
        <v>3783027</v>
      </c>
      <c r="E341" s="30">
        <v>44831</v>
      </c>
      <c r="F341" s="2">
        <f t="shared" ca="1" si="12"/>
        <v>1</v>
      </c>
      <c r="G341" s="31">
        <v>109445</v>
      </c>
      <c r="H341" s="15">
        <v>5</v>
      </c>
      <c r="I341" s="19">
        <f t="shared" si="13"/>
        <v>109445</v>
      </c>
      <c r="J341" s="17"/>
      <c r="K341" s="15"/>
      <c r="L341" s="15"/>
    </row>
    <row r="342" spans="1:12" x14ac:dyDescent="0.3">
      <c r="A342" s="13" t="s">
        <v>147</v>
      </c>
      <c r="B342" s="15" t="s">
        <v>84</v>
      </c>
      <c r="C342" s="13" t="s">
        <v>129</v>
      </c>
      <c r="D342" s="29">
        <v>7373252</v>
      </c>
      <c r="E342" s="30">
        <v>44047</v>
      </c>
      <c r="F342" s="2">
        <f t="shared" ca="1" si="12"/>
        <v>3</v>
      </c>
      <c r="G342" s="31">
        <v>57537</v>
      </c>
      <c r="H342" s="15">
        <v>3</v>
      </c>
      <c r="I342" s="19">
        <f t="shared" si="13"/>
        <v>57537</v>
      </c>
      <c r="J342" s="17" t="s">
        <v>89</v>
      </c>
      <c r="K342" s="15"/>
      <c r="L342" s="15"/>
    </row>
    <row r="343" spans="1:12" x14ac:dyDescent="0.3">
      <c r="A343" s="13" t="s">
        <v>138</v>
      </c>
      <c r="B343" s="15" t="s">
        <v>76</v>
      </c>
      <c r="C343" s="13" t="s">
        <v>129</v>
      </c>
      <c r="D343" s="29">
        <v>8335031</v>
      </c>
      <c r="E343" s="30">
        <v>42851</v>
      </c>
      <c r="F343" s="2">
        <f t="shared" ca="1" si="12"/>
        <v>6</v>
      </c>
      <c r="G343" s="31">
        <v>86522</v>
      </c>
      <c r="H343" s="15">
        <v>2</v>
      </c>
      <c r="I343" s="19">
        <f t="shared" si="13"/>
        <v>86522</v>
      </c>
      <c r="J343" s="17"/>
      <c r="K343" s="15"/>
      <c r="L343" s="15"/>
    </row>
    <row r="344" spans="1:12" x14ac:dyDescent="0.3">
      <c r="A344" s="13" t="s">
        <v>140</v>
      </c>
      <c r="B344" s="15" t="s">
        <v>81</v>
      </c>
      <c r="C344" s="13" t="s">
        <v>129</v>
      </c>
      <c r="D344" s="29">
        <v>8407966</v>
      </c>
      <c r="E344" s="30">
        <v>39566</v>
      </c>
      <c r="F344" s="2">
        <f t="shared" ca="1" si="12"/>
        <v>15</v>
      </c>
      <c r="G344" s="31">
        <v>95864</v>
      </c>
      <c r="H344" s="15">
        <v>5</v>
      </c>
      <c r="I344" s="19">
        <f t="shared" si="13"/>
        <v>95864</v>
      </c>
      <c r="J344" s="17" t="s">
        <v>80</v>
      </c>
      <c r="K344" s="15"/>
      <c r="L344" s="15"/>
    </row>
    <row r="345" spans="1:12" x14ac:dyDescent="0.3">
      <c r="A345" s="13" t="s">
        <v>132</v>
      </c>
      <c r="B345" s="15" t="s">
        <v>86</v>
      </c>
      <c r="C345" s="13" t="s">
        <v>129</v>
      </c>
      <c r="D345" s="29">
        <v>4628458</v>
      </c>
      <c r="E345" s="30">
        <v>43813</v>
      </c>
      <c r="F345" s="2">
        <f t="shared" ca="1" si="12"/>
        <v>3</v>
      </c>
      <c r="G345" s="31">
        <v>61871</v>
      </c>
      <c r="H345" s="15">
        <v>4</v>
      </c>
      <c r="I345" s="19">
        <f t="shared" si="13"/>
        <v>61871</v>
      </c>
      <c r="J345" s="17"/>
      <c r="K345" s="15"/>
      <c r="L345" s="15"/>
    </row>
    <row r="346" spans="1:12" x14ac:dyDescent="0.3">
      <c r="A346" s="13" t="s">
        <v>142</v>
      </c>
      <c r="B346" s="15" t="s">
        <v>81</v>
      </c>
      <c r="C346" s="13" t="s">
        <v>129</v>
      </c>
      <c r="D346" s="29">
        <v>4651988</v>
      </c>
      <c r="E346" s="30">
        <v>43631</v>
      </c>
      <c r="F346" s="2">
        <f t="shared" ca="1" si="12"/>
        <v>4</v>
      </c>
      <c r="G346" s="31">
        <v>76842</v>
      </c>
      <c r="H346" s="15">
        <v>4</v>
      </c>
      <c r="I346" s="19">
        <f t="shared" si="13"/>
        <v>76842</v>
      </c>
      <c r="J346" s="17"/>
      <c r="K346" s="15"/>
      <c r="L346" s="15"/>
    </row>
    <row r="347" spans="1:12" x14ac:dyDescent="0.3">
      <c r="A347" s="13" t="s">
        <v>144</v>
      </c>
      <c r="B347" s="15" t="s">
        <v>86</v>
      </c>
      <c r="C347" s="13" t="s">
        <v>129</v>
      </c>
      <c r="D347" s="29">
        <v>6756855</v>
      </c>
      <c r="E347" s="30">
        <v>42903</v>
      </c>
      <c r="F347" s="2">
        <f t="shared" ca="1" si="12"/>
        <v>6</v>
      </c>
      <c r="G347" s="31">
        <v>98415</v>
      </c>
      <c r="H347" s="15">
        <v>3</v>
      </c>
      <c r="I347" s="19">
        <f t="shared" si="13"/>
        <v>98415</v>
      </c>
      <c r="J347" s="17" t="s">
        <v>79</v>
      </c>
      <c r="K347" s="15"/>
      <c r="L347" s="15"/>
    </row>
    <row r="348" spans="1:12" x14ac:dyDescent="0.3">
      <c r="A348" s="13" t="s">
        <v>141</v>
      </c>
      <c r="B348" s="15" t="s">
        <v>84</v>
      </c>
      <c r="C348" s="13" t="s">
        <v>129</v>
      </c>
      <c r="D348" s="29">
        <v>9874583</v>
      </c>
      <c r="E348" s="30">
        <v>42872</v>
      </c>
      <c r="F348" s="2">
        <f t="shared" ca="1" si="12"/>
        <v>6</v>
      </c>
      <c r="G348" s="31">
        <v>54756</v>
      </c>
      <c r="H348" s="15">
        <v>5</v>
      </c>
      <c r="I348" s="19">
        <f t="shared" si="13"/>
        <v>54756</v>
      </c>
      <c r="J348" s="17"/>
      <c r="K348" s="15"/>
      <c r="L348" s="15"/>
    </row>
    <row r="349" spans="1:12" x14ac:dyDescent="0.3">
      <c r="A349" s="13" t="s">
        <v>131</v>
      </c>
      <c r="B349" s="15" t="s">
        <v>86</v>
      </c>
      <c r="C349" s="13" t="s">
        <v>129</v>
      </c>
      <c r="D349" s="29">
        <v>8429999</v>
      </c>
      <c r="E349" s="30">
        <v>40865</v>
      </c>
      <c r="F349" s="2">
        <f t="shared" ca="1" si="12"/>
        <v>12</v>
      </c>
      <c r="G349" s="31">
        <v>57348</v>
      </c>
      <c r="H349" s="15">
        <v>3</v>
      </c>
      <c r="I349" s="19">
        <f t="shared" si="13"/>
        <v>57348</v>
      </c>
      <c r="J349" s="17" t="s">
        <v>79</v>
      </c>
      <c r="K349" s="15"/>
      <c r="L349" s="15"/>
    </row>
    <row r="350" spans="1:12" x14ac:dyDescent="0.3">
      <c r="A350" s="13" t="s">
        <v>357</v>
      </c>
      <c r="B350" s="15" t="s">
        <v>82</v>
      </c>
      <c r="C350" s="13" t="s">
        <v>351</v>
      </c>
      <c r="D350" s="29">
        <v>2176859</v>
      </c>
      <c r="E350" s="30">
        <v>44395</v>
      </c>
      <c r="F350" s="2">
        <f t="shared" ca="1" si="12"/>
        <v>2</v>
      </c>
      <c r="G350" s="31">
        <v>60156</v>
      </c>
      <c r="H350" s="15">
        <v>2</v>
      </c>
      <c r="I350" s="19">
        <f t="shared" si="13"/>
        <v>60156</v>
      </c>
      <c r="J350" s="17" t="s">
        <v>83</v>
      </c>
      <c r="K350" s="15"/>
      <c r="L350" s="15"/>
    </row>
    <row r="351" spans="1:12" x14ac:dyDescent="0.3">
      <c r="A351" s="13" t="s">
        <v>350</v>
      </c>
      <c r="B351" s="15" t="s">
        <v>84</v>
      </c>
      <c r="C351" s="13" t="s">
        <v>351</v>
      </c>
      <c r="D351" s="29">
        <v>3782070</v>
      </c>
      <c r="E351" s="30">
        <v>44128</v>
      </c>
      <c r="F351" s="2">
        <f t="shared" ca="1" si="12"/>
        <v>3</v>
      </c>
      <c r="G351" s="31">
        <v>96836</v>
      </c>
      <c r="H351" s="15">
        <v>1</v>
      </c>
      <c r="I351" s="19">
        <f t="shared" si="13"/>
        <v>96836</v>
      </c>
      <c r="J351" s="17" t="s">
        <v>79</v>
      </c>
      <c r="K351" s="15"/>
      <c r="L351" s="15"/>
    </row>
    <row r="352" spans="1:12" x14ac:dyDescent="0.3">
      <c r="A352" s="13" t="s">
        <v>354</v>
      </c>
      <c r="B352" s="15" t="s">
        <v>86</v>
      </c>
      <c r="C352" s="13" t="s">
        <v>351</v>
      </c>
      <c r="D352" s="29">
        <v>3533342</v>
      </c>
      <c r="E352" s="30">
        <v>44322</v>
      </c>
      <c r="F352" s="2">
        <f t="shared" ca="1" si="12"/>
        <v>2</v>
      </c>
      <c r="G352" s="31">
        <v>93690</v>
      </c>
      <c r="H352" s="15">
        <v>5</v>
      </c>
      <c r="I352" s="19">
        <f t="shared" si="13"/>
        <v>93690</v>
      </c>
      <c r="J352" s="17" t="s">
        <v>79</v>
      </c>
      <c r="K352" s="15"/>
      <c r="L352" s="15"/>
    </row>
    <row r="353" spans="1:12" x14ac:dyDescent="0.3">
      <c r="A353" s="13" t="s">
        <v>360</v>
      </c>
      <c r="B353" s="15" t="s">
        <v>84</v>
      </c>
      <c r="C353" s="13" t="s">
        <v>351</v>
      </c>
      <c r="D353" s="29">
        <v>4464425</v>
      </c>
      <c r="E353" s="30">
        <v>43338</v>
      </c>
      <c r="F353" s="2">
        <f t="shared" ca="1" si="12"/>
        <v>5</v>
      </c>
      <c r="G353" s="31">
        <v>55269</v>
      </c>
      <c r="H353" s="15">
        <v>3</v>
      </c>
      <c r="I353" s="19">
        <f t="shared" si="13"/>
        <v>55269</v>
      </c>
      <c r="J353" s="17" t="s">
        <v>79</v>
      </c>
      <c r="K353" s="15"/>
      <c r="L353" s="15"/>
    </row>
    <row r="354" spans="1:12" x14ac:dyDescent="0.3">
      <c r="A354" s="13" t="s">
        <v>358</v>
      </c>
      <c r="B354" s="15" t="s">
        <v>86</v>
      </c>
      <c r="C354" s="13" t="s">
        <v>351</v>
      </c>
      <c r="D354" s="29">
        <v>2914153</v>
      </c>
      <c r="E354" s="30">
        <v>44418</v>
      </c>
      <c r="F354" s="2">
        <f t="shared" ca="1" si="12"/>
        <v>2</v>
      </c>
      <c r="G354" s="31">
        <v>110066</v>
      </c>
      <c r="H354" s="15">
        <v>5</v>
      </c>
      <c r="I354" s="19">
        <f t="shared" si="13"/>
        <v>110066</v>
      </c>
      <c r="J354" s="17" t="s">
        <v>79</v>
      </c>
      <c r="K354" s="15"/>
      <c r="L354" s="15"/>
    </row>
    <row r="355" spans="1:12" x14ac:dyDescent="0.3">
      <c r="A355" s="13" t="s">
        <v>352</v>
      </c>
      <c r="B355" s="15" t="s">
        <v>84</v>
      </c>
      <c r="C355" s="13" t="s">
        <v>351</v>
      </c>
      <c r="D355" s="29">
        <v>4923716</v>
      </c>
      <c r="E355" s="30">
        <v>44162</v>
      </c>
      <c r="F355" s="2">
        <f t="shared" ca="1" si="12"/>
        <v>3</v>
      </c>
      <c r="G355" s="31">
        <v>118733</v>
      </c>
      <c r="H355" s="15">
        <v>4</v>
      </c>
      <c r="I355" s="19">
        <f t="shared" si="13"/>
        <v>118733</v>
      </c>
      <c r="J355" s="17" t="s">
        <v>79</v>
      </c>
      <c r="K355" s="15"/>
      <c r="L355" s="15"/>
    </row>
    <row r="356" spans="1:12" x14ac:dyDescent="0.3">
      <c r="A356" s="13" t="s">
        <v>361</v>
      </c>
      <c r="B356" s="15" t="s">
        <v>76</v>
      </c>
      <c r="C356" s="13" t="s">
        <v>351</v>
      </c>
      <c r="D356" s="29">
        <v>6781709</v>
      </c>
      <c r="E356" s="30">
        <v>44470</v>
      </c>
      <c r="F356" s="2">
        <f t="shared" ca="1" si="12"/>
        <v>2</v>
      </c>
      <c r="G356" s="31">
        <v>60237</v>
      </c>
      <c r="H356" s="15">
        <v>5</v>
      </c>
      <c r="I356" s="19">
        <f t="shared" si="13"/>
        <v>60237</v>
      </c>
      <c r="J356" s="17" t="s">
        <v>89</v>
      </c>
      <c r="K356" s="15"/>
      <c r="L356" s="15"/>
    </row>
    <row r="357" spans="1:12" x14ac:dyDescent="0.3">
      <c r="A357" s="13" t="s">
        <v>359</v>
      </c>
      <c r="B357" s="15" t="s">
        <v>82</v>
      </c>
      <c r="C357" s="13" t="s">
        <v>351</v>
      </c>
      <c r="D357" s="29">
        <v>8844871</v>
      </c>
      <c r="E357" s="30">
        <v>43331</v>
      </c>
      <c r="F357" s="2">
        <f t="shared" ca="1" si="12"/>
        <v>5</v>
      </c>
      <c r="G357" s="31">
        <v>58199</v>
      </c>
      <c r="H357" s="15">
        <v>2</v>
      </c>
      <c r="I357" s="19">
        <f t="shared" si="13"/>
        <v>58199</v>
      </c>
      <c r="J357" s="17" t="s">
        <v>89</v>
      </c>
      <c r="K357" s="15"/>
      <c r="L357" s="15"/>
    </row>
    <row r="358" spans="1:12" x14ac:dyDescent="0.3">
      <c r="A358" s="13" t="s">
        <v>356</v>
      </c>
      <c r="B358" s="15" t="s">
        <v>76</v>
      </c>
      <c r="C358" s="13" t="s">
        <v>351</v>
      </c>
      <c r="D358" s="29">
        <v>9853664</v>
      </c>
      <c r="E358" s="30">
        <v>43312</v>
      </c>
      <c r="F358" s="2">
        <f t="shared" ca="1" si="12"/>
        <v>5</v>
      </c>
      <c r="G358" s="31">
        <v>53487</v>
      </c>
      <c r="H358" s="15">
        <v>5</v>
      </c>
      <c r="I358" s="19">
        <f t="shared" si="13"/>
        <v>53487</v>
      </c>
      <c r="J358" s="17" t="s">
        <v>80</v>
      </c>
      <c r="K358" s="15"/>
      <c r="L358" s="15"/>
    </row>
    <row r="359" spans="1:12" x14ac:dyDescent="0.3">
      <c r="A359" s="13" t="s">
        <v>355</v>
      </c>
      <c r="B359" s="15" t="s">
        <v>86</v>
      </c>
      <c r="C359" s="13" t="s">
        <v>351</v>
      </c>
      <c r="D359" s="29">
        <v>9946940</v>
      </c>
      <c r="E359" s="30">
        <v>44342</v>
      </c>
      <c r="F359" s="2">
        <f t="shared" ca="1" si="12"/>
        <v>2</v>
      </c>
      <c r="G359" s="31">
        <v>104922</v>
      </c>
      <c r="H359" s="15">
        <v>3</v>
      </c>
      <c r="I359" s="19">
        <f t="shared" si="13"/>
        <v>104922</v>
      </c>
      <c r="J359" s="17" t="s">
        <v>89</v>
      </c>
      <c r="K359" s="15"/>
      <c r="L359" s="15"/>
    </row>
    <row r="360" spans="1:12" x14ac:dyDescent="0.3">
      <c r="A360" s="13" t="s">
        <v>353</v>
      </c>
      <c r="B360" s="15" t="s">
        <v>81</v>
      </c>
      <c r="C360" s="13" t="s">
        <v>351</v>
      </c>
      <c r="D360" s="29">
        <v>5502727</v>
      </c>
      <c r="E360" s="30">
        <v>44168</v>
      </c>
      <c r="F360" s="2">
        <f t="shared" ca="1" si="12"/>
        <v>2</v>
      </c>
      <c r="G360" s="31">
        <v>66245</v>
      </c>
      <c r="H360" s="15">
        <v>3</v>
      </c>
      <c r="I360" s="19">
        <f t="shared" si="13"/>
        <v>66245</v>
      </c>
      <c r="J360" s="17"/>
      <c r="K360" s="15"/>
      <c r="L360" s="15"/>
    </row>
    <row r="361" spans="1:12" x14ac:dyDescent="0.3">
      <c r="A361" s="13" t="s">
        <v>432</v>
      </c>
      <c r="B361" s="15" t="s">
        <v>81</v>
      </c>
      <c r="C361" s="13" t="s">
        <v>425</v>
      </c>
      <c r="D361" s="29">
        <v>1349705</v>
      </c>
      <c r="E361" s="30">
        <v>44164</v>
      </c>
      <c r="F361" s="2">
        <f t="shared" ca="1" si="12"/>
        <v>3</v>
      </c>
      <c r="G361" s="31">
        <v>120758</v>
      </c>
      <c r="H361" s="15">
        <v>2</v>
      </c>
      <c r="I361" s="19">
        <f t="shared" si="13"/>
        <v>120758</v>
      </c>
      <c r="J361" s="17"/>
      <c r="K361" s="15"/>
      <c r="L361" s="15"/>
    </row>
    <row r="362" spans="1:12" x14ac:dyDescent="0.3">
      <c r="A362" s="13" t="s">
        <v>474</v>
      </c>
      <c r="B362" s="15" t="s">
        <v>82</v>
      </c>
      <c r="C362" s="13" t="s">
        <v>425</v>
      </c>
      <c r="D362" s="29">
        <v>1186851</v>
      </c>
      <c r="E362" s="30">
        <v>40091</v>
      </c>
      <c r="F362" s="2">
        <f t="shared" ca="1" si="12"/>
        <v>14</v>
      </c>
      <c r="G362" s="31">
        <v>65138</v>
      </c>
      <c r="H362" s="15">
        <v>3</v>
      </c>
      <c r="I362" s="19">
        <f t="shared" si="13"/>
        <v>65138</v>
      </c>
      <c r="J362" s="17" t="s">
        <v>89</v>
      </c>
      <c r="K362" s="15"/>
      <c r="L362" s="15"/>
    </row>
    <row r="363" spans="1:12" x14ac:dyDescent="0.3">
      <c r="A363" s="13" t="s">
        <v>429</v>
      </c>
      <c r="B363" s="15" t="s">
        <v>82</v>
      </c>
      <c r="C363" s="13" t="s">
        <v>425</v>
      </c>
      <c r="D363" s="29">
        <v>3268324</v>
      </c>
      <c r="E363" s="30">
        <v>41202</v>
      </c>
      <c r="F363" s="2">
        <f t="shared" ca="1" si="12"/>
        <v>11</v>
      </c>
      <c r="G363" s="31">
        <v>111362</v>
      </c>
      <c r="H363" s="15">
        <v>5</v>
      </c>
      <c r="I363" s="19">
        <f t="shared" si="13"/>
        <v>111362</v>
      </c>
      <c r="J363" s="17" t="s">
        <v>89</v>
      </c>
      <c r="K363" s="15"/>
      <c r="L363" s="15"/>
    </row>
    <row r="364" spans="1:12" x14ac:dyDescent="0.3">
      <c r="A364" s="13" t="s">
        <v>441</v>
      </c>
      <c r="B364" s="15" t="s">
        <v>84</v>
      </c>
      <c r="C364" s="13" t="s">
        <v>425</v>
      </c>
      <c r="D364" s="29">
        <v>7524444</v>
      </c>
      <c r="E364" s="30">
        <v>42361</v>
      </c>
      <c r="F364" s="2">
        <f t="shared" ca="1" si="12"/>
        <v>7</v>
      </c>
      <c r="G364" s="31">
        <v>106259</v>
      </c>
      <c r="H364" s="15">
        <v>4</v>
      </c>
      <c r="I364" s="19">
        <f t="shared" si="13"/>
        <v>106259</v>
      </c>
      <c r="J364" s="17" t="s">
        <v>79</v>
      </c>
      <c r="K364" s="15"/>
      <c r="L364" s="15"/>
    </row>
    <row r="365" spans="1:12" x14ac:dyDescent="0.3">
      <c r="A365" s="13" t="s">
        <v>463</v>
      </c>
      <c r="B365" s="15" t="s">
        <v>84</v>
      </c>
      <c r="C365" s="13" t="s">
        <v>425</v>
      </c>
      <c r="D365" s="29">
        <v>2077423</v>
      </c>
      <c r="E365" s="30">
        <v>43297</v>
      </c>
      <c r="F365" s="2">
        <f t="shared" ca="1" si="12"/>
        <v>5</v>
      </c>
      <c r="G365" s="31">
        <v>58482</v>
      </c>
      <c r="H365" s="15">
        <v>5</v>
      </c>
      <c r="I365" s="19">
        <f t="shared" si="13"/>
        <v>58482</v>
      </c>
      <c r="J365" s="17"/>
      <c r="K365" s="15"/>
      <c r="L365" s="15"/>
    </row>
    <row r="366" spans="1:12" x14ac:dyDescent="0.3">
      <c r="A366" s="13" t="s">
        <v>434</v>
      </c>
      <c r="B366" s="15" t="s">
        <v>81</v>
      </c>
      <c r="C366" s="13" t="s">
        <v>425</v>
      </c>
      <c r="D366" s="29">
        <v>5681131</v>
      </c>
      <c r="E366" s="30">
        <v>42711</v>
      </c>
      <c r="F366" s="2">
        <f t="shared" ca="1" si="12"/>
        <v>6</v>
      </c>
      <c r="G366" s="31">
        <v>60899</v>
      </c>
      <c r="H366" s="15">
        <v>2</v>
      </c>
      <c r="I366" s="19">
        <f t="shared" si="13"/>
        <v>60899</v>
      </c>
      <c r="J366" s="17" t="s">
        <v>89</v>
      </c>
      <c r="K366" s="15"/>
      <c r="L366" s="15"/>
    </row>
    <row r="367" spans="1:12" x14ac:dyDescent="0.3">
      <c r="A367" s="13" t="s">
        <v>443</v>
      </c>
      <c r="B367" s="15" t="s">
        <v>84</v>
      </c>
      <c r="C367" s="13" t="s">
        <v>425</v>
      </c>
      <c r="D367" s="29">
        <v>5732063</v>
      </c>
      <c r="E367" s="30">
        <v>42370</v>
      </c>
      <c r="F367" s="2">
        <f t="shared" ca="1" si="12"/>
        <v>7</v>
      </c>
      <c r="G367" s="31">
        <v>116006</v>
      </c>
      <c r="H367" s="15">
        <v>2</v>
      </c>
      <c r="I367" s="19">
        <f t="shared" si="13"/>
        <v>116006</v>
      </c>
      <c r="J367" s="17"/>
      <c r="K367" s="15"/>
      <c r="L367" s="15"/>
    </row>
    <row r="368" spans="1:12" x14ac:dyDescent="0.3">
      <c r="A368" s="13" t="s">
        <v>461</v>
      </c>
      <c r="B368" s="15" t="s">
        <v>84</v>
      </c>
      <c r="C368" s="13" t="s">
        <v>425</v>
      </c>
      <c r="D368" s="29">
        <v>8537512</v>
      </c>
      <c r="E368" s="30">
        <v>39984</v>
      </c>
      <c r="F368" s="2">
        <f t="shared" ca="1" si="12"/>
        <v>14</v>
      </c>
      <c r="G368" s="31">
        <v>61938</v>
      </c>
      <c r="H368" s="15">
        <v>5</v>
      </c>
      <c r="I368" s="19">
        <f t="shared" si="13"/>
        <v>61938</v>
      </c>
      <c r="J368" s="17" t="s">
        <v>80</v>
      </c>
      <c r="K368" s="15"/>
      <c r="L368" s="15"/>
    </row>
    <row r="369" spans="1:12" x14ac:dyDescent="0.3">
      <c r="A369" s="13" t="s">
        <v>472</v>
      </c>
      <c r="B369" s="15" t="s">
        <v>84</v>
      </c>
      <c r="C369" s="13" t="s">
        <v>425</v>
      </c>
      <c r="D369" s="29">
        <v>7496269</v>
      </c>
      <c r="E369" s="30">
        <v>40056</v>
      </c>
      <c r="F369" s="2">
        <f t="shared" ca="1" si="12"/>
        <v>14</v>
      </c>
      <c r="G369" s="31">
        <v>74034</v>
      </c>
      <c r="H369" s="15">
        <v>4</v>
      </c>
      <c r="I369" s="19">
        <f t="shared" si="13"/>
        <v>74034</v>
      </c>
      <c r="J369" s="17"/>
      <c r="K369" s="15"/>
      <c r="L369" s="15"/>
    </row>
    <row r="370" spans="1:12" x14ac:dyDescent="0.3">
      <c r="A370" s="13" t="s">
        <v>460</v>
      </c>
      <c r="B370" s="15" t="s">
        <v>86</v>
      </c>
      <c r="C370" s="13" t="s">
        <v>425</v>
      </c>
      <c r="D370" s="29">
        <v>1784039</v>
      </c>
      <c r="E370" s="30">
        <v>39983</v>
      </c>
      <c r="F370" s="2">
        <f t="shared" ca="1" si="12"/>
        <v>14</v>
      </c>
      <c r="G370" s="31">
        <v>82080</v>
      </c>
      <c r="H370" s="15">
        <v>4</v>
      </c>
      <c r="I370" s="19">
        <f t="shared" si="13"/>
        <v>82080</v>
      </c>
      <c r="J370" s="17"/>
      <c r="K370" s="15"/>
      <c r="L370" s="15"/>
    </row>
    <row r="371" spans="1:12" x14ac:dyDescent="0.3">
      <c r="A371" s="13" t="s">
        <v>451</v>
      </c>
      <c r="B371" s="15" t="s">
        <v>84</v>
      </c>
      <c r="C371" s="13" t="s">
        <v>425</v>
      </c>
      <c r="D371" s="29">
        <v>5771282</v>
      </c>
      <c r="E371" s="30">
        <v>42850</v>
      </c>
      <c r="F371" s="2">
        <f t="shared" ca="1" si="12"/>
        <v>6</v>
      </c>
      <c r="G371" s="31">
        <v>73170</v>
      </c>
      <c r="H371" s="15">
        <v>4</v>
      </c>
      <c r="I371" s="19">
        <f t="shared" si="13"/>
        <v>73170</v>
      </c>
      <c r="J371" s="17" t="s">
        <v>79</v>
      </c>
      <c r="K371" s="15"/>
      <c r="L371" s="15"/>
    </row>
    <row r="372" spans="1:12" x14ac:dyDescent="0.3">
      <c r="A372" s="13" t="s">
        <v>440</v>
      </c>
      <c r="B372" s="15" t="s">
        <v>84</v>
      </c>
      <c r="C372" s="13" t="s">
        <v>425</v>
      </c>
      <c r="D372" s="29">
        <v>3741419</v>
      </c>
      <c r="E372" s="30">
        <v>44567</v>
      </c>
      <c r="F372" s="2">
        <f t="shared" ca="1" si="12"/>
        <v>1</v>
      </c>
      <c r="G372" s="31">
        <v>88521</v>
      </c>
      <c r="H372" s="15">
        <v>3</v>
      </c>
      <c r="I372" s="19">
        <f t="shared" si="13"/>
        <v>88521</v>
      </c>
      <c r="J372" s="17" t="s">
        <v>79</v>
      </c>
      <c r="K372" s="15"/>
      <c r="L372" s="15"/>
    </row>
    <row r="373" spans="1:12" x14ac:dyDescent="0.3">
      <c r="A373" s="13" t="s">
        <v>459</v>
      </c>
      <c r="B373" s="15" t="s">
        <v>86</v>
      </c>
      <c r="C373" s="13" t="s">
        <v>425</v>
      </c>
      <c r="D373" s="29">
        <v>6081900</v>
      </c>
      <c r="E373" s="30">
        <v>42552</v>
      </c>
      <c r="F373" s="2">
        <f t="shared" ca="1" si="12"/>
        <v>7</v>
      </c>
      <c r="G373" s="31">
        <v>57699</v>
      </c>
      <c r="H373" s="15">
        <v>2</v>
      </c>
      <c r="I373" s="19">
        <f t="shared" si="13"/>
        <v>57699</v>
      </c>
      <c r="J373" s="17" t="s">
        <v>89</v>
      </c>
      <c r="K373" s="15"/>
      <c r="L373" s="15"/>
    </row>
    <row r="374" spans="1:12" x14ac:dyDescent="0.3">
      <c r="A374" s="13" t="s">
        <v>426</v>
      </c>
      <c r="B374" s="15" t="s">
        <v>84</v>
      </c>
      <c r="C374" s="13" t="s">
        <v>425</v>
      </c>
      <c r="D374" s="29">
        <v>1838669</v>
      </c>
      <c r="E374" s="30">
        <v>44486</v>
      </c>
      <c r="F374" s="2">
        <f t="shared" ca="1" si="12"/>
        <v>2</v>
      </c>
      <c r="G374" s="31">
        <v>74021</v>
      </c>
      <c r="H374" s="15">
        <v>1</v>
      </c>
      <c r="I374" s="19">
        <f t="shared" si="13"/>
        <v>74021</v>
      </c>
      <c r="J374" s="17" t="s">
        <v>79</v>
      </c>
      <c r="K374" s="15"/>
      <c r="L374" s="15"/>
    </row>
    <row r="375" spans="1:12" x14ac:dyDescent="0.3">
      <c r="A375" s="13" t="s">
        <v>449</v>
      </c>
      <c r="B375" s="15" t="s">
        <v>84</v>
      </c>
      <c r="C375" s="13" t="s">
        <v>425</v>
      </c>
      <c r="D375" s="29">
        <v>3162813</v>
      </c>
      <c r="E375" s="30">
        <v>39889</v>
      </c>
      <c r="F375" s="2">
        <f t="shared" ca="1" si="12"/>
        <v>14</v>
      </c>
      <c r="G375" s="31">
        <v>93420</v>
      </c>
      <c r="H375" s="15">
        <v>4</v>
      </c>
      <c r="I375" s="19">
        <f t="shared" si="13"/>
        <v>93420</v>
      </c>
      <c r="J375" s="17" t="s">
        <v>79</v>
      </c>
      <c r="K375" s="15"/>
      <c r="L375" s="15"/>
    </row>
    <row r="376" spans="1:12" x14ac:dyDescent="0.3">
      <c r="A376" s="13" t="s">
        <v>454</v>
      </c>
      <c r="B376" s="15" t="s">
        <v>88</v>
      </c>
      <c r="C376" s="13" t="s">
        <v>425</v>
      </c>
      <c r="D376" s="29">
        <v>9043775</v>
      </c>
      <c r="E376" s="30">
        <v>41392</v>
      </c>
      <c r="F376" s="2">
        <f t="shared" ca="1" si="12"/>
        <v>10</v>
      </c>
      <c r="G376" s="31">
        <v>65799</v>
      </c>
      <c r="H376" s="15">
        <v>1</v>
      </c>
      <c r="I376" s="19">
        <f t="shared" si="13"/>
        <v>65799</v>
      </c>
      <c r="J376" s="17" t="s">
        <v>79</v>
      </c>
      <c r="K376" s="15"/>
      <c r="L376" s="15"/>
    </row>
    <row r="377" spans="1:12" x14ac:dyDescent="0.3">
      <c r="A377" s="13" t="s">
        <v>448</v>
      </c>
      <c r="B377" s="15" t="s">
        <v>86</v>
      </c>
      <c r="C377" s="13" t="s">
        <v>425</v>
      </c>
      <c r="D377" s="29">
        <v>4113483</v>
      </c>
      <c r="E377" s="30">
        <v>40219</v>
      </c>
      <c r="F377" s="2">
        <f t="shared" ca="1" si="12"/>
        <v>13</v>
      </c>
      <c r="G377" s="31">
        <v>104976</v>
      </c>
      <c r="H377" s="15">
        <v>3</v>
      </c>
      <c r="I377" s="19">
        <f t="shared" si="13"/>
        <v>104976</v>
      </c>
      <c r="J377" s="17"/>
      <c r="K377" s="15"/>
      <c r="L377" s="15"/>
    </row>
    <row r="378" spans="1:12" x14ac:dyDescent="0.3">
      <c r="A378" s="13" t="s">
        <v>439</v>
      </c>
      <c r="B378" s="15" t="s">
        <v>84</v>
      </c>
      <c r="C378" s="13" t="s">
        <v>425</v>
      </c>
      <c r="D378" s="29">
        <v>1623786</v>
      </c>
      <c r="E378" s="30">
        <v>44158</v>
      </c>
      <c r="F378" s="2">
        <f t="shared" ca="1" si="12"/>
        <v>3</v>
      </c>
      <c r="G378" s="31">
        <v>108351</v>
      </c>
      <c r="H378" s="15">
        <v>3</v>
      </c>
      <c r="I378" s="19">
        <f t="shared" si="13"/>
        <v>108351</v>
      </c>
      <c r="J378" s="17" t="s">
        <v>83</v>
      </c>
      <c r="K378" s="15"/>
      <c r="L378" s="15"/>
    </row>
    <row r="379" spans="1:12" x14ac:dyDescent="0.3">
      <c r="A379" s="13" t="s">
        <v>464</v>
      </c>
      <c r="B379" s="15" t="s">
        <v>86</v>
      </c>
      <c r="C379" s="13" t="s">
        <v>425</v>
      </c>
      <c r="D379" s="29">
        <v>8341128</v>
      </c>
      <c r="E379" s="30">
        <v>44046</v>
      </c>
      <c r="F379" s="2">
        <f t="shared" ca="1" si="12"/>
        <v>3</v>
      </c>
      <c r="G379" s="31">
        <v>85091</v>
      </c>
      <c r="H379" s="15">
        <v>1</v>
      </c>
      <c r="I379" s="19">
        <f t="shared" si="13"/>
        <v>85091</v>
      </c>
      <c r="J379" s="17" t="s">
        <v>80</v>
      </c>
      <c r="K379" s="15"/>
      <c r="L379" s="15"/>
    </row>
    <row r="380" spans="1:12" x14ac:dyDescent="0.3">
      <c r="A380" s="13" t="s">
        <v>447</v>
      </c>
      <c r="B380" s="15" t="s">
        <v>84</v>
      </c>
      <c r="C380" s="13" t="s">
        <v>425</v>
      </c>
      <c r="D380" s="29">
        <v>2513337</v>
      </c>
      <c r="E380" s="30">
        <v>39473</v>
      </c>
      <c r="F380" s="2">
        <f t="shared" ca="1" si="12"/>
        <v>15</v>
      </c>
      <c r="G380" s="31">
        <v>94878</v>
      </c>
      <c r="H380" s="15">
        <v>3</v>
      </c>
      <c r="I380" s="19">
        <f t="shared" si="13"/>
        <v>94878</v>
      </c>
      <c r="J380" s="17" t="s">
        <v>89</v>
      </c>
      <c r="K380" s="15"/>
      <c r="L380" s="15"/>
    </row>
    <row r="381" spans="1:12" x14ac:dyDescent="0.3">
      <c r="A381" s="13" t="s">
        <v>437</v>
      </c>
      <c r="B381" s="15" t="s">
        <v>84</v>
      </c>
      <c r="C381" s="13" t="s">
        <v>425</v>
      </c>
      <c r="D381" s="29">
        <v>3175226</v>
      </c>
      <c r="E381" s="30">
        <v>39791</v>
      </c>
      <c r="F381" s="2">
        <f t="shared" ca="1" si="12"/>
        <v>14</v>
      </c>
      <c r="G381" s="31">
        <v>71969</v>
      </c>
      <c r="H381" s="15">
        <v>5</v>
      </c>
      <c r="I381" s="19">
        <f t="shared" si="13"/>
        <v>71969</v>
      </c>
      <c r="J381" s="17"/>
      <c r="K381" s="15"/>
      <c r="L381" s="15"/>
    </row>
    <row r="382" spans="1:12" x14ac:dyDescent="0.3">
      <c r="A382" s="13" t="s">
        <v>473</v>
      </c>
      <c r="B382" s="15" t="s">
        <v>84</v>
      </c>
      <c r="C382" s="13" t="s">
        <v>425</v>
      </c>
      <c r="D382" s="29">
        <v>9884298</v>
      </c>
      <c r="E382" s="30">
        <v>43374</v>
      </c>
      <c r="F382" s="2">
        <f t="shared" ca="1" si="12"/>
        <v>5</v>
      </c>
      <c r="G382" s="31">
        <v>72765</v>
      </c>
      <c r="H382" s="15">
        <v>5</v>
      </c>
      <c r="I382" s="19">
        <f t="shared" si="13"/>
        <v>72765</v>
      </c>
      <c r="J382" s="17" t="s">
        <v>79</v>
      </c>
      <c r="K382" s="15"/>
      <c r="L382" s="15"/>
    </row>
    <row r="383" spans="1:12" x14ac:dyDescent="0.3">
      <c r="A383" s="13" t="s">
        <v>471</v>
      </c>
      <c r="B383" s="15" t="s">
        <v>86</v>
      </c>
      <c r="C383" s="13" t="s">
        <v>425</v>
      </c>
      <c r="D383" s="29">
        <v>4098472</v>
      </c>
      <c r="E383" s="30">
        <v>44063</v>
      </c>
      <c r="F383" s="2">
        <f t="shared" ca="1" si="12"/>
        <v>3</v>
      </c>
      <c r="G383" s="31">
        <v>89694</v>
      </c>
      <c r="H383" s="15">
        <v>3</v>
      </c>
      <c r="I383" s="19">
        <f t="shared" si="13"/>
        <v>89694</v>
      </c>
      <c r="J383" s="17" t="s">
        <v>89</v>
      </c>
      <c r="K383" s="15"/>
      <c r="L383" s="15"/>
    </row>
    <row r="384" spans="1:12" x14ac:dyDescent="0.3">
      <c r="A384" s="13" t="s">
        <v>430</v>
      </c>
      <c r="B384" s="15" t="s">
        <v>88</v>
      </c>
      <c r="C384" s="13" t="s">
        <v>425</v>
      </c>
      <c r="D384" s="29">
        <v>2589566</v>
      </c>
      <c r="E384" s="30">
        <v>43025</v>
      </c>
      <c r="F384" s="2">
        <f t="shared" ca="1" si="12"/>
        <v>6</v>
      </c>
      <c r="G384" s="31">
        <v>113009</v>
      </c>
      <c r="H384" s="15">
        <v>3</v>
      </c>
      <c r="I384" s="19">
        <f t="shared" si="13"/>
        <v>113009</v>
      </c>
      <c r="J384" s="17" t="s">
        <v>89</v>
      </c>
      <c r="K384" s="15"/>
      <c r="L384" s="15"/>
    </row>
    <row r="385" spans="1:12" x14ac:dyDescent="0.3">
      <c r="A385" s="13" t="s">
        <v>450</v>
      </c>
      <c r="B385" s="15" t="s">
        <v>86</v>
      </c>
      <c r="C385" s="13" t="s">
        <v>425</v>
      </c>
      <c r="D385" s="29">
        <v>6818880</v>
      </c>
      <c r="E385" s="30">
        <v>44303</v>
      </c>
      <c r="F385" s="2">
        <f t="shared" ca="1" si="12"/>
        <v>2</v>
      </c>
      <c r="G385" s="31">
        <v>62978</v>
      </c>
      <c r="H385" s="15">
        <v>2</v>
      </c>
      <c r="I385" s="19">
        <f t="shared" si="13"/>
        <v>62978</v>
      </c>
      <c r="J385" s="17"/>
      <c r="K385" s="15"/>
      <c r="L385" s="15"/>
    </row>
    <row r="386" spans="1:12" x14ac:dyDescent="0.3">
      <c r="A386" s="13" t="s">
        <v>435</v>
      </c>
      <c r="B386" s="15" t="s">
        <v>86</v>
      </c>
      <c r="C386" s="13" t="s">
        <v>425</v>
      </c>
      <c r="D386" s="29">
        <v>6564531</v>
      </c>
      <c r="E386" s="30">
        <v>42718</v>
      </c>
      <c r="F386" s="2">
        <f t="shared" ref="F386:F449" ca="1" si="14">DATEDIF(E386,TODAY(),"Y")</f>
        <v>6</v>
      </c>
      <c r="G386" s="31">
        <v>90212</v>
      </c>
      <c r="H386" s="15">
        <v>2</v>
      </c>
      <c r="I386" s="19">
        <f t="shared" ref="I386:I449" si="15">G386*L385+G386</f>
        <v>90212</v>
      </c>
      <c r="J386" s="17" t="s">
        <v>89</v>
      </c>
      <c r="K386" s="15"/>
      <c r="L386" s="15"/>
    </row>
    <row r="387" spans="1:12" x14ac:dyDescent="0.3">
      <c r="A387" s="13" t="s">
        <v>467</v>
      </c>
      <c r="B387" s="15" t="s">
        <v>76</v>
      </c>
      <c r="C387" s="13" t="s">
        <v>425</v>
      </c>
      <c r="D387" s="29">
        <v>6002744</v>
      </c>
      <c r="E387" s="30">
        <v>39658</v>
      </c>
      <c r="F387" s="2">
        <f t="shared" ca="1" si="14"/>
        <v>15</v>
      </c>
      <c r="G387" s="31">
        <v>90999</v>
      </c>
      <c r="H387" s="15">
        <v>5</v>
      </c>
      <c r="I387" s="19">
        <f t="shared" si="15"/>
        <v>90999</v>
      </c>
      <c r="J387" s="17" t="s">
        <v>89</v>
      </c>
      <c r="K387" s="15"/>
      <c r="L387" s="15"/>
    </row>
    <row r="388" spans="1:12" x14ac:dyDescent="0.3">
      <c r="A388" s="13" t="s">
        <v>465</v>
      </c>
      <c r="B388" s="15" t="s">
        <v>76</v>
      </c>
      <c r="C388" s="13" t="s">
        <v>425</v>
      </c>
      <c r="D388" s="29">
        <v>8324258</v>
      </c>
      <c r="E388" s="30">
        <v>39647</v>
      </c>
      <c r="F388" s="2">
        <f t="shared" ca="1" si="14"/>
        <v>15</v>
      </c>
      <c r="G388" s="31">
        <v>79718</v>
      </c>
      <c r="H388" s="15">
        <v>4</v>
      </c>
      <c r="I388" s="19">
        <f t="shared" si="15"/>
        <v>79718</v>
      </c>
      <c r="J388" s="17"/>
      <c r="K388" s="15"/>
      <c r="L388" s="15"/>
    </row>
    <row r="389" spans="1:12" x14ac:dyDescent="0.3">
      <c r="A389" s="13" t="s">
        <v>457</v>
      </c>
      <c r="B389" s="15" t="s">
        <v>86</v>
      </c>
      <c r="C389" s="13" t="s">
        <v>425</v>
      </c>
      <c r="D389" s="29">
        <v>7151906</v>
      </c>
      <c r="E389" s="30">
        <v>39589</v>
      </c>
      <c r="F389" s="2">
        <f t="shared" ca="1" si="14"/>
        <v>15</v>
      </c>
      <c r="G389" s="31">
        <v>106583</v>
      </c>
      <c r="H389" s="15">
        <v>1</v>
      </c>
      <c r="I389" s="19">
        <f t="shared" si="15"/>
        <v>106583</v>
      </c>
      <c r="J389" s="17" t="s">
        <v>80</v>
      </c>
      <c r="K389" s="15"/>
      <c r="L389" s="15"/>
    </row>
    <row r="390" spans="1:12" x14ac:dyDescent="0.3">
      <c r="A390" s="13" t="s">
        <v>466</v>
      </c>
      <c r="B390" s="15" t="s">
        <v>86</v>
      </c>
      <c r="C390" s="13" t="s">
        <v>425</v>
      </c>
      <c r="D390" s="29">
        <v>3083749</v>
      </c>
      <c r="E390" s="30">
        <v>39655</v>
      </c>
      <c r="F390" s="2">
        <f t="shared" ca="1" si="14"/>
        <v>15</v>
      </c>
      <c r="G390" s="31">
        <v>107474</v>
      </c>
      <c r="H390" s="15">
        <v>2</v>
      </c>
      <c r="I390" s="19">
        <f t="shared" si="15"/>
        <v>107474</v>
      </c>
      <c r="J390" s="17" t="s">
        <v>87</v>
      </c>
      <c r="K390" s="15"/>
      <c r="L390" s="15"/>
    </row>
    <row r="391" spans="1:12" x14ac:dyDescent="0.3">
      <c r="A391" s="13" t="s">
        <v>468</v>
      </c>
      <c r="B391" s="15" t="s">
        <v>82</v>
      </c>
      <c r="C391" s="13" t="s">
        <v>425</v>
      </c>
      <c r="D391" s="29">
        <v>7175078</v>
      </c>
      <c r="E391" s="30">
        <v>44430</v>
      </c>
      <c r="F391" s="2">
        <f t="shared" ca="1" si="14"/>
        <v>2</v>
      </c>
      <c r="G391" s="31">
        <v>85118</v>
      </c>
      <c r="H391" s="15">
        <v>3</v>
      </c>
      <c r="I391" s="19">
        <f t="shared" si="15"/>
        <v>85118</v>
      </c>
      <c r="J391" s="17" t="s">
        <v>89</v>
      </c>
      <c r="K391" s="15"/>
      <c r="L391" s="15"/>
    </row>
    <row r="392" spans="1:12" x14ac:dyDescent="0.3">
      <c r="A392" s="13" t="s">
        <v>431</v>
      </c>
      <c r="B392" s="15" t="s">
        <v>76</v>
      </c>
      <c r="C392" s="13" t="s">
        <v>425</v>
      </c>
      <c r="D392" s="29">
        <v>8653797</v>
      </c>
      <c r="E392" s="30">
        <v>43392</v>
      </c>
      <c r="F392" s="2">
        <f t="shared" ca="1" si="14"/>
        <v>5</v>
      </c>
      <c r="G392" s="31">
        <v>97281</v>
      </c>
      <c r="H392" s="15">
        <v>2</v>
      </c>
      <c r="I392" s="19">
        <f t="shared" si="15"/>
        <v>97281</v>
      </c>
      <c r="J392" s="17" t="s">
        <v>89</v>
      </c>
      <c r="K392" s="15"/>
      <c r="L392" s="15"/>
    </row>
    <row r="393" spans="1:12" x14ac:dyDescent="0.3">
      <c r="A393" s="13" t="s">
        <v>456</v>
      </c>
      <c r="B393" s="15" t="s">
        <v>81</v>
      </c>
      <c r="C393" s="13" t="s">
        <v>425</v>
      </c>
      <c r="D393" s="29">
        <v>4107031</v>
      </c>
      <c r="E393" s="30">
        <v>44336</v>
      </c>
      <c r="F393" s="2">
        <f t="shared" ca="1" si="14"/>
        <v>2</v>
      </c>
      <c r="G393" s="31">
        <v>91692</v>
      </c>
      <c r="H393" s="15">
        <v>4</v>
      </c>
      <c r="I393" s="19">
        <f t="shared" si="15"/>
        <v>91692</v>
      </c>
      <c r="J393" s="17" t="s">
        <v>79</v>
      </c>
      <c r="K393" s="15"/>
      <c r="L393" s="15"/>
    </row>
    <row r="394" spans="1:12" x14ac:dyDescent="0.3">
      <c r="A394" s="13" t="s">
        <v>469</v>
      </c>
      <c r="B394" s="15" t="s">
        <v>84</v>
      </c>
      <c r="C394" s="13" t="s">
        <v>425</v>
      </c>
      <c r="D394" s="29">
        <v>7247304</v>
      </c>
      <c r="E394" s="30">
        <v>44796</v>
      </c>
      <c r="F394" s="2">
        <f t="shared" ca="1" si="14"/>
        <v>1</v>
      </c>
      <c r="G394" s="31">
        <v>75182</v>
      </c>
      <c r="H394" s="15">
        <v>2</v>
      </c>
      <c r="I394" s="19">
        <f t="shared" si="15"/>
        <v>75182</v>
      </c>
      <c r="J394" s="17"/>
      <c r="K394" s="15"/>
      <c r="L394" s="15"/>
    </row>
    <row r="395" spans="1:12" x14ac:dyDescent="0.3">
      <c r="A395" s="13" t="s">
        <v>445</v>
      </c>
      <c r="B395" s="15" t="s">
        <v>84</v>
      </c>
      <c r="C395" s="13" t="s">
        <v>425</v>
      </c>
      <c r="D395" s="29">
        <v>5886242</v>
      </c>
      <c r="E395" s="30">
        <v>44593</v>
      </c>
      <c r="F395" s="2">
        <f t="shared" ca="1" si="14"/>
        <v>1</v>
      </c>
      <c r="G395" s="31">
        <v>92435</v>
      </c>
      <c r="H395" s="15">
        <v>4</v>
      </c>
      <c r="I395" s="19">
        <f t="shared" si="15"/>
        <v>92435</v>
      </c>
      <c r="J395" s="17" t="s">
        <v>79</v>
      </c>
      <c r="K395" s="15"/>
      <c r="L395" s="15"/>
    </row>
    <row r="396" spans="1:12" x14ac:dyDescent="0.3">
      <c r="A396" s="13" t="s">
        <v>436</v>
      </c>
      <c r="B396" s="15" t="s">
        <v>88</v>
      </c>
      <c r="C396" s="13" t="s">
        <v>425</v>
      </c>
      <c r="D396" s="29">
        <v>3947457</v>
      </c>
      <c r="E396" s="30">
        <v>39419</v>
      </c>
      <c r="F396" s="2">
        <f t="shared" ca="1" si="14"/>
        <v>15</v>
      </c>
      <c r="G396" s="31">
        <v>53366</v>
      </c>
      <c r="H396" s="15">
        <v>5</v>
      </c>
      <c r="I396" s="19">
        <f t="shared" si="15"/>
        <v>53366</v>
      </c>
      <c r="J396" s="17" t="s">
        <v>83</v>
      </c>
      <c r="K396" s="15"/>
      <c r="L396" s="15"/>
    </row>
    <row r="397" spans="1:12" x14ac:dyDescent="0.3">
      <c r="A397" s="13" t="s">
        <v>427</v>
      </c>
      <c r="B397" s="15" t="s">
        <v>76</v>
      </c>
      <c r="C397" s="13" t="s">
        <v>425</v>
      </c>
      <c r="D397" s="29">
        <v>5169903</v>
      </c>
      <c r="E397" s="30">
        <v>42315</v>
      </c>
      <c r="F397" s="2">
        <f t="shared" ca="1" si="14"/>
        <v>8</v>
      </c>
      <c r="G397" s="31">
        <v>85003</v>
      </c>
      <c r="H397" s="15">
        <v>1</v>
      </c>
      <c r="I397" s="19">
        <f t="shared" si="15"/>
        <v>85003</v>
      </c>
      <c r="J397" s="17" t="s">
        <v>87</v>
      </c>
      <c r="K397" s="15"/>
      <c r="L397" s="15"/>
    </row>
    <row r="398" spans="1:12" x14ac:dyDescent="0.3">
      <c r="A398" s="13" t="s">
        <v>452</v>
      </c>
      <c r="B398" s="15" t="s">
        <v>76</v>
      </c>
      <c r="C398" s="13" t="s">
        <v>425</v>
      </c>
      <c r="D398" s="29">
        <v>7527406</v>
      </c>
      <c r="E398" s="30">
        <v>39937</v>
      </c>
      <c r="F398" s="2">
        <f t="shared" ca="1" si="14"/>
        <v>14</v>
      </c>
      <c r="G398" s="31">
        <v>90477</v>
      </c>
      <c r="H398" s="15">
        <v>1</v>
      </c>
      <c r="I398" s="19">
        <f t="shared" si="15"/>
        <v>90477</v>
      </c>
      <c r="J398" s="17" t="s">
        <v>89</v>
      </c>
      <c r="K398" s="15"/>
      <c r="L398" s="15"/>
    </row>
    <row r="399" spans="1:12" x14ac:dyDescent="0.3">
      <c r="A399" s="13" t="s">
        <v>462</v>
      </c>
      <c r="B399" s="15" t="s">
        <v>84</v>
      </c>
      <c r="C399" s="13" t="s">
        <v>425</v>
      </c>
      <c r="D399" s="29">
        <v>9503212</v>
      </c>
      <c r="E399" s="30">
        <v>40000</v>
      </c>
      <c r="F399" s="2">
        <f t="shared" ca="1" si="14"/>
        <v>14</v>
      </c>
      <c r="G399" s="31">
        <v>63923</v>
      </c>
      <c r="H399" s="15">
        <v>1</v>
      </c>
      <c r="I399" s="19">
        <f t="shared" si="15"/>
        <v>63923</v>
      </c>
      <c r="J399" s="17" t="s">
        <v>87</v>
      </c>
      <c r="K399" s="15"/>
      <c r="L399" s="15"/>
    </row>
    <row r="400" spans="1:12" x14ac:dyDescent="0.3">
      <c r="A400" s="13" t="s">
        <v>446</v>
      </c>
      <c r="B400" s="15" t="s">
        <v>84</v>
      </c>
      <c r="C400" s="13" t="s">
        <v>425</v>
      </c>
      <c r="D400" s="29">
        <v>5327226</v>
      </c>
      <c r="E400" s="30">
        <v>42760</v>
      </c>
      <c r="F400" s="2">
        <f t="shared" ca="1" si="14"/>
        <v>6</v>
      </c>
      <c r="G400" s="31">
        <v>111645</v>
      </c>
      <c r="H400" s="15">
        <v>3</v>
      </c>
      <c r="I400" s="19">
        <f t="shared" si="15"/>
        <v>111645</v>
      </c>
      <c r="J400" s="17" t="s">
        <v>80</v>
      </c>
      <c r="K400" s="15"/>
      <c r="L400" s="15"/>
    </row>
    <row r="401" spans="1:12" x14ac:dyDescent="0.3">
      <c r="A401" s="13" t="s">
        <v>442</v>
      </c>
      <c r="B401" s="15" t="s">
        <v>84</v>
      </c>
      <c r="C401" s="13" t="s">
        <v>425</v>
      </c>
      <c r="D401" s="29">
        <v>4272657</v>
      </c>
      <c r="E401" s="30">
        <v>39822</v>
      </c>
      <c r="F401" s="2">
        <f t="shared" ca="1" si="14"/>
        <v>14</v>
      </c>
      <c r="G401" s="31">
        <v>78854</v>
      </c>
      <c r="H401" s="15">
        <v>5</v>
      </c>
      <c r="I401" s="19">
        <f t="shared" si="15"/>
        <v>78854</v>
      </c>
      <c r="J401" s="17" t="s">
        <v>79</v>
      </c>
      <c r="K401" s="15"/>
      <c r="L401" s="15"/>
    </row>
    <row r="402" spans="1:12" x14ac:dyDescent="0.3">
      <c r="A402" s="13" t="s">
        <v>438</v>
      </c>
      <c r="B402" s="15" t="s">
        <v>81</v>
      </c>
      <c r="C402" s="13" t="s">
        <v>425</v>
      </c>
      <c r="D402" s="29">
        <v>4529732</v>
      </c>
      <c r="E402" s="30">
        <v>41604</v>
      </c>
      <c r="F402" s="2">
        <f t="shared" ca="1" si="14"/>
        <v>10</v>
      </c>
      <c r="G402" s="31">
        <v>87197</v>
      </c>
      <c r="H402" s="15">
        <v>1</v>
      </c>
      <c r="I402" s="19">
        <f t="shared" si="15"/>
        <v>87197</v>
      </c>
      <c r="J402" s="17"/>
      <c r="K402" s="15"/>
      <c r="L402" s="15"/>
    </row>
    <row r="403" spans="1:12" x14ac:dyDescent="0.3">
      <c r="A403" s="13" t="s">
        <v>433</v>
      </c>
      <c r="B403" s="15" t="s">
        <v>76</v>
      </c>
      <c r="C403" s="13" t="s">
        <v>425</v>
      </c>
      <c r="D403" s="29">
        <v>3706534</v>
      </c>
      <c r="E403" s="30">
        <v>42700</v>
      </c>
      <c r="F403" s="2">
        <f t="shared" ca="1" si="14"/>
        <v>7</v>
      </c>
      <c r="G403" s="31">
        <v>73265</v>
      </c>
      <c r="H403" s="15">
        <v>3</v>
      </c>
      <c r="I403" s="19">
        <f t="shared" si="15"/>
        <v>73265</v>
      </c>
      <c r="J403" s="17" t="s">
        <v>79</v>
      </c>
      <c r="K403" s="15"/>
      <c r="L403" s="15"/>
    </row>
    <row r="404" spans="1:12" x14ac:dyDescent="0.3">
      <c r="A404" s="13" t="s">
        <v>444</v>
      </c>
      <c r="B404" s="15" t="s">
        <v>76</v>
      </c>
      <c r="C404" s="13" t="s">
        <v>425</v>
      </c>
      <c r="D404" s="29">
        <v>2533463</v>
      </c>
      <c r="E404" s="30">
        <v>42730</v>
      </c>
      <c r="F404" s="2">
        <f t="shared" ca="1" si="14"/>
        <v>6</v>
      </c>
      <c r="G404" s="31">
        <v>58860</v>
      </c>
      <c r="H404" s="15">
        <v>5</v>
      </c>
      <c r="I404" s="19">
        <f t="shared" si="15"/>
        <v>58860</v>
      </c>
      <c r="J404" s="17" t="s">
        <v>89</v>
      </c>
      <c r="K404" s="15"/>
      <c r="L404" s="15"/>
    </row>
    <row r="405" spans="1:12" x14ac:dyDescent="0.3">
      <c r="A405" s="13" t="s">
        <v>455</v>
      </c>
      <c r="B405" s="15" t="s">
        <v>84</v>
      </c>
      <c r="C405" s="13" t="s">
        <v>425</v>
      </c>
      <c r="D405" s="29">
        <v>2131741</v>
      </c>
      <c r="E405" s="30">
        <v>42479</v>
      </c>
      <c r="F405" s="2">
        <f t="shared" ca="1" si="14"/>
        <v>7</v>
      </c>
      <c r="G405" s="31">
        <v>99306</v>
      </c>
      <c r="H405" s="15">
        <v>3</v>
      </c>
      <c r="I405" s="19">
        <f t="shared" si="15"/>
        <v>99306</v>
      </c>
      <c r="J405" s="17" t="s">
        <v>79</v>
      </c>
      <c r="K405" s="15"/>
      <c r="L405" s="15"/>
    </row>
    <row r="406" spans="1:12" x14ac:dyDescent="0.3">
      <c r="A406" s="13" t="s">
        <v>458</v>
      </c>
      <c r="B406" s="15" t="s">
        <v>86</v>
      </c>
      <c r="C406" s="13" t="s">
        <v>425</v>
      </c>
      <c r="D406" s="29">
        <v>5047849</v>
      </c>
      <c r="E406" s="30">
        <v>44734</v>
      </c>
      <c r="F406" s="2">
        <f t="shared" ca="1" si="14"/>
        <v>1</v>
      </c>
      <c r="G406" s="31">
        <v>116424</v>
      </c>
      <c r="H406" s="15">
        <v>1</v>
      </c>
      <c r="I406" s="19">
        <f t="shared" si="15"/>
        <v>116424</v>
      </c>
      <c r="J406" s="17" t="s">
        <v>87</v>
      </c>
      <c r="K406" s="15"/>
      <c r="L406" s="15"/>
    </row>
    <row r="407" spans="1:12" x14ac:dyDescent="0.3">
      <c r="A407" s="13" t="s">
        <v>453</v>
      </c>
      <c r="B407" s="15" t="s">
        <v>81</v>
      </c>
      <c r="C407" s="13" t="s">
        <v>425</v>
      </c>
      <c r="D407" s="29">
        <v>7019542</v>
      </c>
      <c r="E407" s="30">
        <v>40659</v>
      </c>
      <c r="F407" s="2">
        <f t="shared" ca="1" si="14"/>
        <v>12</v>
      </c>
      <c r="G407" s="31">
        <v>63153</v>
      </c>
      <c r="H407" s="15">
        <v>2</v>
      </c>
      <c r="I407" s="19">
        <f t="shared" si="15"/>
        <v>63153</v>
      </c>
      <c r="J407" s="17"/>
      <c r="K407" s="15"/>
      <c r="L407" s="15"/>
    </row>
    <row r="408" spans="1:12" x14ac:dyDescent="0.3">
      <c r="A408" s="13" t="s">
        <v>428</v>
      </c>
      <c r="B408" s="15" t="s">
        <v>86</v>
      </c>
      <c r="C408" s="13" t="s">
        <v>425</v>
      </c>
      <c r="D408" s="29">
        <v>1631609</v>
      </c>
      <c r="E408" s="30">
        <v>39383</v>
      </c>
      <c r="F408" s="2">
        <f t="shared" ca="1" si="14"/>
        <v>16</v>
      </c>
      <c r="G408" s="31">
        <v>116235</v>
      </c>
      <c r="H408" s="15">
        <v>4</v>
      </c>
      <c r="I408" s="19">
        <f t="shared" si="15"/>
        <v>116235</v>
      </c>
      <c r="J408" s="17"/>
      <c r="K408" s="15"/>
      <c r="L408" s="15"/>
    </row>
    <row r="409" spans="1:12" x14ac:dyDescent="0.3">
      <c r="A409" s="13" t="s">
        <v>470</v>
      </c>
      <c r="B409" s="15" t="s">
        <v>86</v>
      </c>
      <c r="C409" s="13" t="s">
        <v>425</v>
      </c>
      <c r="D409" s="29">
        <v>1304791</v>
      </c>
      <c r="E409" s="30">
        <v>42975</v>
      </c>
      <c r="F409" s="2">
        <f t="shared" ca="1" si="14"/>
        <v>6</v>
      </c>
      <c r="G409" s="31">
        <v>65462</v>
      </c>
      <c r="H409" s="15">
        <v>2</v>
      </c>
      <c r="I409" s="19">
        <f t="shared" si="15"/>
        <v>65462</v>
      </c>
      <c r="J409" s="17" t="s">
        <v>83</v>
      </c>
      <c r="K409" s="15"/>
      <c r="L409" s="15"/>
    </row>
    <row r="410" spans="1:12" x14ac:dyDescent="0.3">
      <c r="A410" s="13" t="s">
        <v>480</v>
      </c>
      <c r="B410" s="15" t="s">
        <v>84</v>
      </c>
      <c r="C410" s="13" t="s">
        <v>476</v>
      </c>
      <c r="D410" s="29">
        <v>3221962</v>
      </c>
      <c r="E410" s="30">
        <v>39403</v>
      </c>
      <c r="F410" s="2">
        <f t="shared" ca="1" si="14"/>
        <v>16</v>
      </c>
      <c r="G410" s="31">
        <v>60791</v>
      </c>
      <c r="H410" s="15">
        <v>3</v>
      </c>
      <c r="I410" s="19">
        <f t="shared" si="15"/>
        <v>60791</v>
      </c>
      <c r="J410" s="17"/>
      <c r="K410" s="15"/>
      <c r="L410" s="15"/>
    </row>
    <row r="411" spans="1:12" x14ac:dyDescent="0.3">
      <c r="A411" s="13" t="s">
        <v>495</v>
      </c>
      <c r="B411" s="15" t="s">
        <v>84</v>
      </c>
      <c r="C411" s="13" t="s">
        <v>476</v>
      </c>
      <c r="D411" s="29">
        <v>5752562</v>
      </c>
      <c r="E411" s="30">
        <v>40249</v>
      </c>
      <c r="F411" s="2">
        <f t="shared" ca="1" si="14"/>
        <v>13</v>
      </c>
      <c r="G411" s="31">
        <v>88182</v>
      </c>
      <c r="H411" s="15">
        <v>5</v>
      </c>
      <c r="I411" s="19">
        <f t="shared" si="15"/>
        <v>88182</v>
      </c>
      <c r="J411" s="17" t="s">
        <v>80</v>
      </c>
      <c r="K411" s="15"/>
      <c r="L411" s="15"/>
    </row>
    <row r="412" spans="1:12" x14ac:dyDescent="0.3">
      <c r="A412" s="13" t="s">
        <v>483</v>
      </c>
      <c r="B412" s="15" t="s">
        <v>76</v>
      </c>
      <c r="C412" s="13" t="s">
        <v>476</v>
      </c>
      <c r="D412" s="29">
        <v>8972776</v>
      </c>
      <c r="E412" s="30">
        <v>39770</v>
      </c>
      <c r="F412" s="2">
        <f t="shared" ca="1" si="14"/>
        <v>15</v>
      </c>
      <c r="G412" s="31">
        <v>78638</v>
      </c>
      <c r="H412" s="15">
        <v>2</v>
      </c>
      <c r="I412" s="19">
        <f t="shared" si="15"/>
        <v>78638</v>
      </c>
      <c r="J412" s="17"/>
      <c r="K412" s="15"/>
      <c r="L412" s="15"/>
    </row>
    <row r="413" spans="1:12" x14ac:dyDescent="0.3">
      <c r="A413" s="13" t="s">
        <v>503</v>
      </c>
      <c r="B413" s="15" t="s">
        <v>76</v>
      </c>
      <c r="C413" s="13" t="s">
        <v>476</v>
      </c>
      <c r="D413" s="29">
        <v>6818025</v>
      </c>
      <c r="E413" s="30">
        <v>44671</v>
      </c>
      <c r="F413" s="2">
        <f t="shared" ca="1" si="14"/>
        <v>1</v>
      </c>
      <c r="G413" s="31">
        <v>79823</v>
      </c>
      <c r="H413" s="15">
        <v>4</v>
      </c>
      <c r="I413" s="19">
        <f t="shared" si="15"/>
        <v>79823</v>
      </c>
      <c r="J413" s="17"/>
      <c r="K413" s="15"/>
      <c r="L413" s="15"/>
    </row>
    <row r="414" spans="1:12" x14ac:dyDescent="0.3">
      <c r="A414" s="13" t="s">
        <v>506</v>
      </c>
      <c r="B414" s="15" t="s">
        <v>84</v>
      </c>
      <c r="C414" s="13" t="s">
        <v>476</v>
      </c>
      <c r="D414" s="29">
        <v>2858426</v>
      </c>
      <c r="E414" s="30">
        <v>43225</v>
      </c>
      <c r="F414" s="2">
        <f t="shared" ca="1" si="14"/>
        <v>5</v>
      </c>
      <c r="G414" s="31">
        <v>60892</v>
      </c>
      <c r="H414" s="15">
        <v>1</v>
      </c>
      <c r="I414" s="19">
        <f t="shared" si="15"/>
        <v>60892</v>
      </c>
      <c r="J414" s="17"/>
      <c r="K414" s="15"/>
      <c r="L414" s="15"/>
    </row>
    <row r="415" spans="1:12" x14ac:dyDescent="0.3">
      <c r="A415" s="13" t="s">
        <v>494</v>
      </c>
      <c r="B415" s="15" t="s">
        <v>81</v>
      </c>
      <c r="C415" s="13" t="s">
        <v>476</v>
      </c>
      <c r="D415" s="29">
        <v>5425053</v>
      </c>
      <c r="E415" s="30">
        <v>44215</v>
      </c>
      <c r="F415" s="2">
        <f t="shared" ca="1" si="14"/>
        <v>2</v>
      </c>
      <c r="G415" s="31">
        <v>58037</v>
      </c>
      <c r="H415" s="15">
        <v>4</v>
      </c>
      <c r="I415" s="19">
        <f t="shared" si="15"/>
        <v>58037</v>
      </c>
      <c r="J415" s="17"/>
      <c r="K415" s="15"/>
      <c r="L415" s="15"/>
    </row>
    <row r="416" spans="1:12" x14ac:dyDescent="0.3">
      <c r="A416" s="13" t="s">
        <v>502</v>
      </c>
      <c r="B416" s="15" t="s">
        <v>82</v>
      </c>
      <c r="C416" s="13" t="s">
        <v>476</v>
      </c>
      <c r="D416" s="29">
        <v>6719878</v>
      </c>
      <c r="E416" s="30">
        <v>43911</v>
      </c>
      <c r="F416" s="2">
        <f t="shared" ca="1" si="14"/>
        <v>3</v>
      </c>
      <c r="G416" s="31">
        <v>63828</v>
      </c>
      <c r="H416" s="15">
        <v>1</v>
      </c>
      <c r="I416" s="19">
        <f t="shared" si="15"/>
        <v>63828</v>
      </c>
      <c r="J416" s="17"/>
      <c r="K416" s="15"/>
      <c r="L416" s="15"/>
    </row>
    <row r="417" spans="1:12" x14ac:dyDescent="0.3">
      <c r="A417" s="13" t="s">
        <v>523</v>
      </c>
      <c r="B417" s="15" t="s">
        <v>86</v>
      </c>
      <c r="C417" s="13" t="s">
        <v>476</v>
      </c>
      <c r="D417" s="29">
        <v>2509033</v>
      </c>
      <c r="E417" s="30">
        <v>43345</v>
      </c>
      <c r="F417" s="2">
        <f t="shared" ca="1" si="14"/>
        <v>5</v>
      </c>
      <c r="G417" s="31">
        <v>85874</v>
      </c>
      <c r="H417" s="15">
        <v>5</v>
      </c>
      <c r="I417" s="19">
        <f t="shared" si="15"/>
        <v>85874</v>
      </c>
      <c r="J417" s="17"/>
      <c r="K417" s="15"/>
      <c r="L417" s="15"/>
    </row>
    <row r="418" spans="1:12" x14ac:dyDescent="0.3">
      <c r="A418" s="13" t="s">
        <v>513</v>
      </c>
      <c r="B418" s="15" t="s">
        <v>84</v>
      </c>
      <c r="C418" s="13" t="s">
        <v>476</v>
      </c>
      <c r="D418" s="29">
        <v>9249605</v>
      </c>
      <c r="E418" s="30">
        <v>39602</v>
      </c>
      <c r="F418" s="2">
        <f t="shared" ca="1" si="14"/>
        <v>15</v>
      </c>
      <c r="G418" s="31">
        <v>87035</v>
      </c>
      <c r="H418" s="15">
        <v>5</v>
      </c>
      <c r="I418" s="19">
        <f t="shared" si="15"/>
        <v>87035</v>
      </c>
      <c r="J418" s="17" t="s">
        <v>80</v>
      </c>
      <c r="K418" s="15"/>
      <c r="L418" s="15"/>
    </row>
    <row r="419" spans="1:12" x14ac:dyDescent="0.3">
      <c r="A419" s="13" t="s">
        <v>518</v>
      </c>
      <c r="B419" s="15" t="s">
        <v>88</v>
      </c>
      <c r="C419" s="13" t="s">
        <v>476</v>
      </c>
      <c r="D419" s="29">
        <v>3274109</v>
      </c>
      <c r="E419" s="30">
        <v>39630</v>
      </c>
      <c r="F419" s="2">
        <f t="shared" ca="1" si="14"/>
        <v>15</v>
      </c>
      <c r="G419" s="31">
        <v>62242</v>
      </c>
      <c r="H419" s="15">
        <v>5</v>
      </c>
      <c r="I419" s="19">
        <f t="shared" si="15"/>
        <v>62242</v>
      </c>
      <c r="J419" s="17" t="s">
        <v>87</v>
      </c>
      <c r="K419" s="15"/>
      <c r="L419" s="15"/>
    </row>
    <row r="420" spans="1:12" x14ac:dyDescent="0.3">
      <c r="A420" s="13" t="s">
        <v>487</v>
      </c>
      <c r="B420" s="15" t="s">
        <v>84</v>
      </c>
      <c r="C420" s="13" t="s">
        <v>476</v>
      </c>
      <c r="D420" s="29">
        <v>4531270</v>
      </c>
      <c r="E420" s="30">
        <v>40533</v>
      </c>
      <c r="F420" s="2">
        <f t="shared" ca="1" si="14"/>
        <v>12</v>
      </c>
      <c r="G420" s="31">
        <v>67406</v>
      </c>
      <c r="H420" s="15">
        <v>1</v>
      </c>
      <c r="I420" s="19">
        <f t="shared" si="15"/>
        <v>67406</v>
      </c>
      <c r="J420" s="17" t="s">
        <v>87</v>
      </c>
      <c r="K420" s="15"/>
      <c r="L420" s="15"/>
    </row>
    <row r="421" spans="1:12" x14ac:dyDescent="0.3">
      <c r="A421" s="13" t="s">
        <v>510</v>
      </c>
      <c r="B421" s="15" t="s">
        <v>84</v>
      </c>
      <c r="C421" s="13" t="s">
        <v>476</v>
      </c>
      <c r="D421" s="29">
        <v>8994708</v>
      </c>
      <c r="E421" s="30">
        <v>41387</v>
      </c>
      <c r="F421" s="2">
        <f t="shared" ca="1" si="14"/>
        <v>10</v>
      </c>
      <c r="G421" s="31">
        <v>64814</v>
      </c>
      <c r="H421" s="15">
        <v>3</v>
      </c>
      <c r="I421" s="19">
        <f t="shared" si="15"/>
        <v>64814</v>
      </c>
      <c r="J421" s="17" t="s">
        <v>89</v>
      </c>
      <c r="K421" s="15"/>
      <c r="L421" s="15"/>
    </row>
    <row r="422" spans="1:12" x14ac:dyDescent="0.3">
      <c r="A422" s="13" t="s">
        <v>504</v>
      </c>
      <c r="B422" s="15" t="s">
        <v>86</v>
      </c>
      <c r="C422" s="13" t="s">
        <v>476</v>
      </c>
      <c r="D422" s="29">
        <v>3036669</v>
      </c>
      <c r="E422" s="30">
        <v>44688</v>
      </c>
      <c r="F422" s="2">
        <f t="shared" ca="1" si="14"/>
        <v>1</v>
      </c>
      <c r="G422" s="31">
        <v>84753</v>
      </c>
      <c r="H422" s="15">
        <v>3</v>
      </c>
      <c r="I422" s="19">
        <f t="shared" si="15"/>
        <v>84753</v>
      </c>
      <c r="J422" s="17" t="s">
        <v>80</v>
      </c>
      <c r="K422" s="15"/>
      <c r="L422" s="15"/>
    </row>
    <row r="423" spans="1:12" x14ac:dyDescent="0.3">
      <c r="A423" s="13" t="s">
        <v>484</v>
      </c>
      <c r="B423" s="15" t="s">
        <v>84</v>
      </c>
      <c r="C423" s="13" t="s">
        <v>476</v>
      </c>
      <c r="D423" s="29">
        <v>9814559</v>
      </c>
      <c r="E423" s="30">
        <v>43812</v>
      </c>
      <c r="F423" s="2">
        <f t="shared" ca="1" si="14"/>
        <v>3</v>
      </c>
      <c r="G423" s="31">
        <v>108984</v>
      </c>
      <c r="H423" s="15">
        <v>3</v>
      </c>
      <c r="I423" s="19">
        <f t="shared" si="15"/>
        <v>108984</v>
      </c>
      <c r="J423" s="17"/>
      <c r="K423" s="15"/>
      <c r="L423" s="15"/>
    </row>
    <row r="424" spans="1:12" x14ac:dyDescent="0.3">
      <c r="A424" s="13" t="s">
        <v>527</v>
      </c>
      <c r="B424" s="15" t="s">
        <v>86</v>
      </c>
      <c r="C424" s="13" t="s">
        <v>476</v>
      </c>
      <c r="D424" s="29">
        <v>9361135</v>
      </c>
      <c r="E424" s="30">
        <v>44839</v>
      </c>
      <c r="F424" s="2">
        <f t="shared" ca="1" si="14"/>
        <v>1</v>
      </c>
      <c r="G424" s="31">
        <v>80312</v>
      </c>
      <c r="H424" s="15">
        <v>3</v>
      </c>
      <c r="I424" s="19">
        <f t="shared" si="15"/>
        <v>80312</v>
      </c>
      <c r="J424" s="17" t="s">
        <v>80</v>
      </c>
      <c r="K424" s="15"/>
      <c r="L424" s="15"/>
    </row>
    <row r="425" spans="1:12" x14ac:dyDescent="0.3">
      <c r="A425" s="13" t="s">
        <v>501</v>
      </c>
      <c r="B425" s="15" t="s">
        <v>76</v>
      </c>
      <c r="C425" s="13" t="s">
        <v>476</v>
      </c>
      <c r="D425" s="29">
        <v>7511377</v>
      </c>
      <c r="E425" s="30">
        <v>43179</v>
      </c>
      <c r="F425" s="2">
        <f t="shared" ca="1" si="14"/>
        <v>5</v>
      </c>
      <c r="G425" s="31">
        <v>107163</v>
      </c>
      <c r="H425" s="15">
        <v>5</v>
      </c>
      <c r="I425" s="19">
        <f t="shared" si="15"/>
        <v>107163</v>
      </c>
      <c r="J425" s="17" t="s">
        <v>79</v>
      </c>
      <c r="K425" s="15"/>
      <c r="L425" s="15"/>
    </row>
    <row r="426" spans="1:12" x14ac:dyDescent="0.3">
      <c r="A426" s="13" t="s">
        <v>475</v>
      </c>
      <c r="B426" s="15" t="s">
        <v>84</v>
      </c>
      <c r="C426" s="13" t="s">
        <v>476</v>
      </c>
      <c r="D426" s="29">
        <v>4868880</v>
      </c>
      <c r="E426" s="30">
        <v>42664</v>
      </c>
      <c r="F426" s="2">
        <f t="shared" ca="1" si="14"/>
        <v>7</v>
      </c>
      <c r="G426" s="31">
        <v>94703</v>
      </c>
      <c r="H426" s="15">
        <v>2</v>
      </c>
      <c r="I426" s="19">
        <f t="shared" si="15"/>
        <v>94703</v>
      </c>
      <c r="J426" s="17"/>
      <c r="K426" s="15"/>
      <c r="L426" s="15"/>
    </row>
    <row r="427" spans="1:12" x14ac:dyDescent="0.3">
      <c r="A427" s="13" t="s">
        <v>478</v>
      </c>
      <c r="B427" s="15" t="s">
        <v>88</v>
      </c>
      <c r="C427" s="13" t="s">
        <v>476</v>
      </c>
      <c r="D427" s="29">
        <v>2965988</v>
      </c>
      <c r="E427" s="30">
        <v>42668</v>
      </c>
      <c r="F427" s="2">
        <f t="shared" ca="1" si="14"/>
        <v>7</v>
      </c>
      <c r="G427" s="31">
        <v>62654</v>
      </c>
      <c r="H427" s="15">
        <v>2</v>
      </c>
      <c r="I427" s="19">
        <f t="shared" si="15"/>
        <v>62654</v>
      </c>
      <c r="J427" s="17" t="s">
        <v>89</v>
      </c>
      <c r="K427" s="15"/>
      <c r="L427" s="15"/>
    </row>
    <row r="428" spans="1:12" x14ac:dyDescent="0.3">
      <c r="A428" s="13" t="s">
        <v>526</v>
      </c>
      <c r="B428" s="15" t="s">
        <v>81</v>
      </c>
      <c r="C428" s="13" t="s">
        <v>476</v>
      </c>
      <c r="D428" s="29">
        <v>1249855</v>
      </c>
      <c r="E428" s="30">
        <v>40420</v>
      </c>
      <c r="F428" s="2">
        <f t="shared" ca="1" si="14"/>
        <v>13</v>
      </c>
      <c r="G428" s="31">
        <v>64301</v>
      </c>
      <c r="H428" s="15">
        <v>3</v>
      </c>
      <c r="I428" s="19">
        <f t="shared" si="15"/>
        <v>64301</v>
      </c>
      <c r="J428" s="17" t="s">
        <v>89</v>
      </c>
      <c r="K428" s="15"/>
      <c r="L428" s="15"/>
    </row>
    <row r="429" spans="1:12" x14ac:dyDescent="0.3">
      <c r="A429" s="13" t="s">
        <v>515</v>
      </c>
      <c r="B429" s="15" t="s">
        <v>84</v>
      </c>
      <c r="C429" s="13" t="s">
        <v>476</v>
      </c>
      <c r="D429" s="29">
        <v>2905821</v>
      </c>
      <c r="E429" s="30">
        <v>44377</v>
      </c>
      <c r="F429" s="2">
        <f t="shared" ca="1" si="14"/>
        <v>2</v>
      </c>
      <c r="G429" s="31">
        <v>84348</v>
      </c>
      <c r="H429" s="15">
        <v>5</v>
      </c>
      <c r="I429" s="19">
        <f t="shared" si="15"/>
        <v>84348</v>
      </c>
      <c r="J429" s="17"/>
      <c r="K429" s="15"/>
      <c r="L429" s="15"/>
    </row>
    <row r="430" spans="1:12" x14ac:dyDescent="0.3">
      <c r="A430" s="13" t="s">
        <v>488</v>
      </c>
      <c r="B430" s="15" t="s">
        <v>84</v>
      </c>
      <c r="C430" s="13" t="s">
        <v>476</v>
      </c>
      <c r="D430" s="29">
        <v>2842403</v>
      </c>
      <c r="E430" s="30">
        <v>40544</v>
      </c>
      <c r="F430" s="2">
        <f t="shared" ca="1" si="14"/>
        <v>12</v>
      </c>
      <c r="G430" s="31">
        <v>85131</v>
      </c>
      <c r="H430" s="15">
        <v>4</v>
      </c>
      <c r="I430" s="19">
        <f t="shared" si="15"/>
        <v>85131</v>
      </c>
      <c r="J430" s="17" t="s">
        <v>79</v>
      </c>
      <c r="K430" s="15"/>
      <c r="L430" s="15"/>
    </row>
    <row r="431" spans="1:12" x14ac:dyDescent="0.3">
      <c r="A431" s="13" t="s">
        <v>520</v>
      </c>
      <c r="B431" s="15" t="s">
        <v>81</v>
      </c>
      <c r="C431" s="13" t="s">
        <v>476</v>
      </c>
      <c r="D431" s="29">
        <v>1578039</v>
      </c>
      <c r="E431" s="30">
        <v>43299</v>
      </c>
      <c r="F431" s="2">
        <f t="shared" ca="1" si="14"/>
        <v>5</v>
      </c>
      <c r="G431" s="31">
        <v>60116</v>
      </c>
      <c r="H431" s="15">
        <v>2</v>
      </c>
      <c r="I431" s="19">
        <f t="shared" si="15"/>
        <v>60116</v>
      </c>
      <c r="J431" s="17" t="s">
        <v>79</v>
      </c>
      <c r="K431" s="15"/>
      <c r="L431" s="15"/>
    </row>
    <row r="432" spans="1:12" x14ac:dyDescent="0.3">
      <c r="A432" s="13" t="s">
        <v>517</v>
      </c>
      <c r="B432" s="15" t="s">
        <v>88</v>
      </c>
      <c r="C432" s="13" t="s">
        <v>476</v>
      </c>
      <c r="D432" s="29">
        <v>7509884</v>
      </c>
      <c r="E432" s="30">
        <v>44028</v>
      </c>
      <c r="F432" s="2">
        <f t="shared" ca="1" si="14"/>
        <v>3</v>
      </c>
      <c r="G432" s="31">
        <v>118571</v>
      </c>
      <c r="H432" s="15">
        <v>2</v>
      </c>
      <c r="I432" s="19">
        <f t="shared" si="15"/>
        <v>118571</v>
      </c>
      <c r="J432" s="17"/>
      <c r="K432" s="15"/>
      <c r="L432" s="15"/>
    </row>
    <row r="433" spans="1:12" x14ac:dyDescent="0.3">
      <c r="A433" s="13" t="s">
        <v>530</v>
      </c>
      <c r="B433" s="15" t="s">
        <v>82</v>
      </c>
      <c r="C433" s="13" t="s">
        <v>476</v>
      </c>
      <c r="D433" s="29">
        <v>9372238</v>
      </c>
      <c r="E433" s="30">
        <v>42640</v>
      </c>
      <c r="F433" s="2">
        <f t="shared" ca="1" si="14"/>
        <v>7</v>
      </c>
      <c r="G433" s="31">
        <v>116532</v>
      </c>
      <c r="H433" s="15">
        <v>4</v>
      </c>
      <c r="I433" s="19">
        <f t="shared" si="15"/>
        <v>116532</v>
      </c>
      <c r="J433" s="17" t="s">
        <v>79</v>
      </c>
      <c r="K433" s="15"/>
      <c r="L433" s="15"/>
    </row>
    <row r="434" spans="1:12" x14ac:dyDescent="0.3">
      <c r="A434" s="13" t="s">
        <v>507</v>
      </c>
      <c r="B434" s="15" t="s">
        <v>84</v>
      </c>
      <c r="C434" s="13" t="s">
        <v>476</v>
      </c>
      <c r="D434" s="29">
        <v>2403156</v>
      </c>
      <c r="E434" s="30">
        <v>43966</v>
      </c>
      <c r="F434" s="2">
        <f t="shared" ca="1" si="14"/>
        <v>3</v>
      </c>
      <c r="G434" s="31">
        <v>78800</v>
      </c>
      <c r="H434" s="15">
        <v>5</v>
      </c>
      <c r="I434" s="19">
        <f t="shared" si="15"/>
        <v>78800</v>
      </c>
      <c r="J434" s="17" t="s">
        <v>79</v>
      </c>
      <c r="K434" s="15"/>
      <c r="L434" s="15"/>
    </row>
    <row r="435" spans="1:12" x14ac:dyDescent="0.3">
      <c r="A435" s="13" t="s">
        <v>533</v>
      </c>
      <c r="B435" s="15" t="s">
        <v>88</v>
      </c>
      <c r="C435" s="13" t="s">
        <v>476</v>
      </c>
      <c r="D435" s="29">
        <v>7334045</v>
      </c>
      <c r="E435" s="30">
        <v>43018</v>
      </c>
      <c r="F435" s="2">
        <f t="shared" ca="1" si="14"/>
        <v>6</v>
      </c>
      <c r="G435" s="31">
        <v>92961</v>
      </c>
      <c r="H435" s="15">
        <v>2</v>
      </c>
      <c r="I435" s="19">
        <f t="shared" si="15"/>
        <v>92961</v>
      </c>
      <c r="J435" s="17" t="s">
        <v>80</v>
      </c>
      <c r="K435" s="15"/>
      <c r="L435" s="15"/>
    </row>
    <row r="436" spans="1:12" x14ac:dyDescent="0.3">
      <c r="A436" s="13" t="s">
        <v>524</v>
      </c>
      <c r="B436" s="15" t="s">
        <v>84</v>
      </c>
      <c r="C436" s="13" t="s">
        <v>476</v>
      </c>
      <c r="D436" s="29">
        <v>6869115</v>
      </c>
      <c r="E436" s="30">
        <v>44444</v>
      </c>
      <c r="F436" s="2">
        <f t="shared" ca="1" si="14"/>
        <v>2</v>
      </c>
      <c r="G436" s="31">
        <v>77625</v>
      </c>
      <c r="H436" s="15">
        <v>1</v>
      </c>
      <c r="I436" s="19">
        <f t="shared" si="15"/>
        <v>77625</v>
      </c>
      <c r="J436" s="17"/>
      <c r="K436" s="15"/>
      <c r="L436" s="15"/>
    </row>
    <row r="437" spans="1:12" x14ac:dyDescent="0.3">
      <c r="A437" s="13" t="s">
        <v>505</v>
      </c>
      <c r="B437" s="15" t="s">
        <v>86</v>
      </c>
      <c r="C437" s="13" t="s">
        <v>476</v>
      </c>
      <c r="D437" s="29">
        <v>7771402</v>
      </c>
      <c r="E437" s="30">
        <v>42844</v>
      </c>
      <c r="F437" s="2">
        <f t="shared" ca="1" si="14"/>
        <v>6</v>
      </c>
      <c r="G437" s="31">
        <v>66886</v>
      </c>
      <c r="H437" s="15">
        <v>2</v>
      </c>
      <c r="I437" s="19">
        <f t="shared" si="15"/>
        <v>66886</v>
      </c>
      <c r="J437" s="17" t="s">
        <v>79</v>
      </c>
      <c r="K437" s="15"/>
      <c r="L437" s="15"/>
    </row>
    <row r="438" spans="1:12" x14ac:dyDescent="0.3">
      <c r="A438" s="13" t="s">
        <v>493</v>
      </c>
      <c r="B438" s="15" t="s">
        <v>86</v>
      </c>
      <c r="C438" s="13" t="s">
        <v>476</v>
      </c>
      <c r="D438" s="29">
        <v>5903094</v>
      </c>
      <c r="E438" s="30">
        <v>44214</v>
      </c>
      <c r="F438" s="2">
        <f t="shared" ca="1" si="14"/>
        <v>2</v>
      </c>
      <c r="G438" s="31">
        <v>116964</v>
      </c>
      <c r="H438" s="15">
        <v>3</v>
      </c>
      <c r="I438" s="19">
        <f t="shared" si="15"/>
        <v>116964</v>
      </c>
      <c r="J438" s="17" t="s">
        <v>79</v>
      </c>
      <c r="K438" s="15"/>
      <c r="L438" s="15"/>
    </row>
    <row r="439" spans="1:12" x14ac:dyDescent="0.3">
      <c r="A439" s="13" t="s">
        <v>500</v>
      </c>
      <c r="B439" s="15" t="s">
        <v>82</v>
      </c>
      <c r="C439" s="13" t="s">
        <v>476</v>
      </c>
      <c r="D439" s="29">
        <v>2402590</v>
      </c>
      <c r="E439" s="30">
        <v>40642</v>
      </c>
      <c r="F439" s="2">
        <f t="shared" ca="1" si="14"/>
        <v>12</v>
      </c>
      <c r="G439" s="31">
        <v>104134</v>
      </c>
      <c r="H439" s="15">
        <v>5</v>
      </c>
      <c r="I439" s="19">
        <f t="shared" si="15"/>
        <v>104134</v>
      </c>
      <c r="J439" s="17"/>
      <c r="K439" s="15"/>
      <c r="L439" s="15"/>
    </row>
    <row r="440" spans="1:12" x14ac:dyDescent="0.3">
      <c r="A440" s="13" t="s">
        <v>481</v>
      </c>
      <c r="B440" s="15" t="s">
        <v>84</v>
      </c>
      <c r="C440" s="13" t="s">
        <v>476</v>
      </c>
      <c r="D440" s="29">
        <v>4496185</v>
      </c>
      <c r="E440" s="30">
        <v>44140</v>
      </c>
      <c r="F440" s="2">
        <f t="shared" ca="1" si="14"/>
        <v>3</v>
      </c>
      <c r="G440" s="31">
        <v>74939</v>
      </c>
      <c r="H440" s="15">
        <v>3</v>
      </c>
      <c r="I440" s="19">
        <f t="shared" si="15"/>
        <v>74939</v>
      </c>
      <c r="J440" s="17"/>
      <c r="K440" s="15"/>
      <c r="L440" s="15"/>
    </row>
    <row r="441" spans="1:12" x14ac:dyDescent="0.3">
      <c r="A441" s="13" t="s">
        <v>479</v>
      </c>
      <c r="B441" s="15" t="s">
        <v>86</v>
      </c>
      <c r="C441" s="13" t="s">
        <v>476</v>
      </c>
      <c r="D441" s="29">
        <v>5666213</v>
      </c>
      <c r="E441" s="30">
        <v>42683</v>
      </c>
      <c r="F441" s="2">
        <f t="shared" ca="1" si="14"/>
        <v>7</v>
      </c>
      <c r="G441" s="31">
        <v>86755</v>
      </c>
      <c r="H441" s="15">
        <v>3</v>
      </c>
      <c r="I441" s="19">
        <f t="shared" si="15"/>
        <v>86755</v>
      </c>
      <c r="J441" s="17"/>
      <c r="K441" s="15"/>
      <c r="L441" s="15"/>
    </row>
    <row r="442" spans="1:12" x14ac:dyDescent="0.3">
      <c r="A442" s="13" t="s">
        <v>528</v>
      </c>
      <c r="B442" s="15" t="s">
        <v>86</v>
      </c>
      <c r="C442" s="13" t="s">
        <v>476</v>
      </c>
      <c r="D442" s="29">
        <v>6469201</v>
      </c>
      <c r="E442" s="30">
        <v>43361</v>
      </c>
      <c r="F442" s="2">
        <f t="shared" ca="1" si="14"/>
        <v>5</v>
      </c>
      <c r="G442" s="31">
        <v>93839</v>
      </c>
      <c r="H442" s="15">
        <v>5</v>
      </c>
      <c r="I442" s="19">
        <f t="shared" si="15"/>
        <v>93839</v>
      </c>
      <c r="J442" s="17" t="s">
        <v>79</v>
      </c>
      <c r="K442" s="15"/>
      <c r="L442" s="15"/>
    </row>
    <row r="443" spans="1:12" x14ac:dyDescent="0.3">
      <c r="A443" s="13" t="s">
        <v>485</v>
      </c>
      <c r="B443" s="15" t="s">
        <v>84</v>
      </c>
      <c r="C443" s="13" t="s">
        <v>476</v>
      </c>
      <c r="D443" s="29">
        <v>3675917</v>
      </c>
      <c r="E443" s="30">
        <v>44563</v>
      </c>
      <c r="F443" s="2">
        <f t="shared" ca="1" si="14"/>
        <v>1</v>
      </c>
      <c r="G443" s="31">
        <v>62843</v>
      </c>
      <c r="H443" s="15">
        <v>4</v>
      </c>
      <c r="I443" s="19">
        <f t="shared" si="15"/>
        <v>62843</v>
      </c>
      <c r="J443" s="17" t="s">
        <v>80</v>
      </c>
      <c r="K443" s="15"/>
      <c r="L443" s="15"/>
    </row>
    <row r="444" spans="1:12" x14ac:dyDescent="0.3">
      <c r="A444" s="13" t="s">
        <v>534</v>
      </c>
      <c r="B444" s="15" t="s">
        <v>84</v>
      </c>
      <c r="C444" s="13" t="s">
        <v>476</v>
      </c>
      <c r="D444" s="29">
        <v>5215844</v>
      </c>
      <c r="E444" s="30">
        <v>44100</v>
      </c>
      <c r="F444" s="2">
        <f t="shared" ca="1" si="14"/>
        <v>3</v>
      </c>
      <c r="G444" s="31">
        <v>62870</v>
      </c>
      <c r="H444" s="15">
        <v>4</v>
      </c>
      <c r="I444" s="19">
        <f t="shared" si="15"/>
        <v>62870</v>
      </c>
      <c r="J444" s="17"/>
      <c r="K444" s="15"/>
      <c r="L444" s="15"/>
    </row>
    <row r="445" spans="1:12" x14ac:dyDescent="0.3">
      <c r="A445" s="13" t="s">
        <v>532</v>
      </c>
      <c r="B445" s="15" t="s">
        <v>76</v>
      </c>
      <c r="C445" s="13" t="s">
        <v>476</v>
      </c>
      <c r="D445" s="29">
        <v>6493697</v>
      </c>
      <c r="E445" s="30">
        <v>41924</v>
      </c>
      <c r="F445" s="2">
        <f t="shared" ca="1" si="14"/>
        <v>9</v>
      </c>
      <c r="G445" s="31">
        <v>109809</v>
      </c>
      <c r="H445" s="15">
        <v>2</v>
      </c>
      <c r="I445" s="19">
        <f t="shared" si="15"/>
        <v>109809</v>
      </c>
      <c r="J445" s="17" t="s">
        <v>89</v>
      </c>
      <c r="K445" s="15"/>
      <c r="L445" s="15"/>
    </row>
    <row r="446" spans="1:12" x14ac:dyDescent="0.3">
      <c r="A446" s="13" t="s">
        <v>516</v>
      </c>
      <c r="B446" s="15" t="s">
        <v>86</v>
      </c>
      <c r="C446" s="13" t="s">
        <v>476</v>
      </c>
      <c r="D446" s="29">
        <v>6722408</v>
      </c>
      <c r="E446" s="30">
        <v>44388</v>
      </c>
      <c r="F446" s="2">
        <f t="shared" ca="1" si="14"/>
        <v>2</v>
      </c>
      <c r="G446" s="31">
        <v>82531</v>
      </c>
      <c r="H446" s="15">
        <v>4</v>
      </c>
      <c r="I446" s="19">
        <f t="shared" si="15"/>
        <v>82531</v>
      </c>
      <c r="J446" s="17"/>
      <c r="K446" s="15"/>
      <c r="L446" s="15"/>
    </row>
    <row r="447" spans="1:12" x14ac:dyDescent="0.3">
      <c r="A447" s="13" t="s">
        <v>521</v>
      </c>
      <c r="B447" s="15" t="s">
        <v>84</v>
      </c>
      <c r="C447" s="13" t="s">
        <v>476</v>
      </c>
      <c r="D447" s="29">
        <v>9426316</v>
      </c>
      <c r="E447" s="30">
        <v>43305</v>
      </c>
      <c r="F447" s="2">
        <f t="shared" ca="1" si="14"/>
        <v>5</v>
      </c>
      <c r="G447" s="31">
        <v>111200</v>
      </c>
      <c r="H447" s="15">
        <v>5</v>
      </c>
      <c r="I447" s="19">
        <f t="shared" si="15"/>
        <v>111200</v>
      </c>
      <c r="J447" s="17" t="s">
        <v>79</v>
      </c>
      <c r="K447" s="15"/>
      <c r="L447" s="15"/>
    </row>
    <row r="448" spans="1:12" x14ac:dyDescent="0.3">
      <c r="A448" s="13" t="s">
        <v>522</v>
      </c>
      <c r="B448" s="15" t="s">
        <v>76</v>
      </c>
      <c r="C448" s="13" t="s">
        <v>476</v>
      </c>
      <c r="D448" s="29">
        <v>8285609</v>
      </c>
      <c r="E448" s="30">
        <v>43305</v>
      </c>
      <c r="F448" s="2">
        <f t="shared" ca="1" si="14"/>
        <v>5</v>
      </c>
      <c r="G448" s="31">
        <v>116154</v>
      </c>
      <c r="H448" s="15">
        <v>5</v>
      </c>
      <c r="I448" s="19">
        <f t="shared" si="15"/>
        <v>116154</v>
      </c>
      <c r="J448" s="17"/>
      <c r="K448" s="15"/>
      <c r="L448" s="15"/>
    </row>
    <row r="449" spans="1:12" x14ac:dyDescent="0.3">
      <c r="A449" s="13" t="s">
        <v>531</v>
      </c>
      <c r="B449" s="15" t="s">
        <v>84</v>
      </c>
      <c r="C449" s="13" t="s">
        <v>476</v>
      </c>
      <c r="D449" s="29">
        <v>6441194</v>
      </c>
      <c r="E449" s="30">
        <v>41905</v>
      </c>
      <c r="F449" s="2">
        <f t="shared" ca="1" si="14"/>
        <v>9</v>
      </c>
      <c r="G449" s="31">
        <v>65178</v>
      </c>
      <c r="H449" s="15">
        <v>4</v>
      </c>
      <c r="I449" s="19">
        <f t="shared" si="15"/>
        <v>65178</v>
      </c>
      <c r="J449" s="17" t="s">
        <v>80</v>
      </c>
      <c r="K449" s="15"/>
      <c r="L449" s="15"/>
    </row>
    <row r="450" spans="1:12" x14ac:dyDescent="0.3">
      <c r="A450" s="13" t="s">
        <v>497</v>
      </c>
      <c r="B450" s="15" t="s">
        <v>84</v>
      </c>
      <c r="C450" s="13" t="s">
        <v>476</v>
      </c>
      <c r="D450" s="29">
        <v>6655213</v>
      </c>
      <c r="E450" s="30">
        <v>42816</v>
      </c>
      <c r="F450" s="2">
        <f t="shared" ref="F450:F500" ca="1" si="16">DATEDIF(E450,TODAY(),"Y")</f>
        <v>6</v>
      </c>
      <c r="G450" s="31">
        <v>101993</v>
      </c>
      <c r="H450" s="15">
        <v>3</v>
      </c>
      <c r="I450" s="19">
        <f t="shared" ref="I450:I500" si="17">G450*L449+G450</f>
        <v>101993</v>
      </c>
      <c r="J450" s="17"/>
      <c r="K450" s="15"/>
      <c r="L450" s="15"/>
    </row>
    <row r="451" spans="1:12" x14ac:dyDescent="0.3">
      <c r="A451" s="13" t="s">
        <v>514</v>
      </c>
      <c r="B451" s="15" t="s">
        <v>81</v>
      </c>
      <c r="C451" s="13" t="s">
        <v>476</v>
      </c>
      <c r="D451" s="29">
        <v>3935926</v>
      </c>
      <c r="E451" s="30">
        <v>41072</v>
      </c>
      <c r="F451" s="2">
        <f t="shared" ca="1" si="16"/>
        <v>11</v>
      </c>
      <c r="G451" s="31">
        <v>81405</v>
      </c>
      <c r="H451" s="15">
        <v>2</v>
      </c>
      <c r="I451" s="19">
        <f t="shared" si="17"/>
        <v>81405</v>
      </c>
      <c r="J451" s="17" t="s">
        <v>87</v>
      </c>
      <c r="K451" s="15"/>
      <c r="L451" s="15"/>
    </row>
    <row r="452" spans="1:12" x14ac:dyDescent="0.3">
      <c r="A452" s="13" t="s">
        <v>512</v>
      </c>
      <c r="B452" s="15" t="s">
        <v>88</v>
      </c>
      <c r="C452" s="13" t="s">
        <v>476</v>
      </c>
      <c r="D452" s="29">
        <v>5281637</v>
      </c>
      <c r="E452" s="30">
        <v>43970</v>
      </c>
      <c r="F452" s="2">
        <f t="shared" ca="1" si="16"/>
        <v>3</v>
      </c>
      <c r="G452" s="31">
        <v>56390</v>
      </c>
      <c r="H452" s="15">
        <v>5</v>
      </c>
      <c r="I452" s="19">
        <f t="shared" si="17"/>
        <v>56390</v>
      </c>
      <c r="J452" s="17"/>
      <c r="K452" s="15"/>
      <c r="L452" s="15"/>
    </row>
    <row r="453" spans="1:12" x14ac:dyDescent="0.3">
      <c r="A453" s="13" t="s">
        <v>486</v>
      </c>
      <c r="B453" s="15" t="s">
        <v>88</v>
      </c>
      <c r="C453" s="13" t="s">
        <v>476</v>
      </c>
      <c r="D453" s="29">
        <v>4558568</v>
      </c>
      <c r="E453" s="30">
        <v>39820</v>
      </c>
      <c r="F453" s="2">
        <f t="shared" ca="1" si="16"/>
        <v>14</v>
      </c>
      <c r="G453" s="31">
        <v>104868</v>
      </c>
      <c r="H453" s="15">
        <v>3</v>
      </c>
      <c r="I453" s="19">
        <f t="shared" si="17"/>
        <v>104868</v>
      </c>
      <c r="J453" s="17" t="s">
        <v>87</v>
      </c>
      <c r="K453" s="15"/>
      <c r="L453" s="15"/>
    </row>
    <row r="454" spans="1:12" x14ac:dyDescent="0.3">
      <c r="A454" s="13" t="s">
        <v>492</v>
      </c>
      <c r="B454" s="15" t="s">
        <v>81</v>
      </c>
      <c r="C454" s="13" t="s">
        <v>476</v>
      </c>
      <c r="D454" s="29">
        <v>8539346</v>
      </c>
      <c r="E454" s="30">
        <v>40586</v>
      </c>
      <c r="F454" s="2">
        <f t="shared" ca="1" si="16"/>
        <v>12</v>
      </c>
      <c r="G454" s="31">
        <v>106259</v>
      </c>
      <c r="H454" s="15">
        <v>2</v>
      </c>
      <c r="I454" s="19">
        <f t="shared" si="17"/>
        <v>106259</v>
      </c>
      <c r="J454" s="17" t="s">
        <v>89</v>
      </c>
      <c r="K454" s="15"/>
      <c r="L454" s="15"/>
    </row>
    <row r="455" spans="1:12" x14ac:dyDescent="0.3">
      <c r="A455" s="13" t="s">
        <v>477</v>
      </c>
      <c r="B455" s="15" t="s">
        <v>86</v>
      </c>
      <c r="C455" s="13" t="s">
        <v>476</v>
      </c>
      <c r="D455" s="29">
        <v>3894710</v>
      </c>
      <c r="E455" s="30">
        <v>42667</v>
      </c>
      <c r="F455" s="2">
        <f t="shared" ca="1" si="16"/>
        <v>7</v>
      </c>
      <c r="G455" s="31">
        <v>85442</v>
      </c>
      <c r="H455" s="15">
        <v>5</v>
      </c>
      <c r="I455" s="19">
        <f t="shared" si="17"/>
        <v>85442</v>
      </c>
      <c r="J455" s="17"/>
      <c r="K455" s="15"/>
      <c r="L455" s="15"/>
    </row>
    <row r="456" spans="1:12" x14ac:dyDescent="0.3">
      <c r="A456" s="13" t="s">
        <v>490</v>
      </c>
      <c r="B456" s="15" t="s">
        <v>86</v>
      </c>
      <c r="C456" s="13" t="s">
        <v>476</v>
      </c>
      <c r="D456" s="29">
        <v>3882001</v>
      </c>
      <c r="E456" s="30">
        <v>43116</v>
      </c>
      <c r="F456" s="2">
        <f t="shared" ca="1" si="16"/>
        <v>5</v>
      </c>
      <c r="G456" s="31">
        <v>99698</v>
      </c>
      <c r="H456" s="15">
        <v>2</v>
      </c>
      <c r="I456" s="19">
        <f t="shared" si="17"/>
        <v>99698</v>
      </c>
      <c r="J456" s="17" t="s">
        <v>89</v>
      </c>
      <c r="K456" s="15"/>
      <c r="L456" s="15"/>
    </row>
    <row r="457" spans="1:12" x14ac:dyDescent="0.3">
      <c r="A457" s="13" t="s">
        <v>509</v>
      </c>
      <c r="B457" s="15" t="s">
        <v>82</v>
      </c>
      <c r="C457" s="13" t="s">
        <v>476</v>
      </c>
      <c r="D457" s="29">
        <v>2568028</v>
      </c>
      <c r="E457" s="30">
        <v>41030</v>
      </c>
      <c r="F457" s="2">
        <f t="shared" ca="1" si="16"/>
        <v>11</v>
      </c>
      <c r="G457" s="31">
        <v>66272</v>
      </c>
      <c r="H457" s="15">
        <v>4</v>
      </c>
      <c r="I457" s="19">
        <f t="shared" si="17"/>
        <v>66272</v>
      </c>
      <c r="J457" s="17"/>
      <c r="K457" s="15"/>
      <c r="L457" s="15"/>
    </row>
    <row r="458" spans="1:12" x14ac:dyDescent="0.3">
      <c r="A458" s="13" t="s">
        <v>525</v>
      </c>
      <c r="B458" s="15" t="s">
        <v>84</v>
      </c>
      <c r="C458" s="13" t="s">
        <v>476</v>
      </c>
      <c r="D458" s="29">
        <v>8445837</v>
      </c>
      <c r="E458" s="30">
        <v>42976</v>
      </c>
      <c r="F458" s="2">
        <f t="shared" ca="1" si="16"/>
        <v>6</v>
      </c>
      <c r="G458" s="31">
        <v>117747</v>
      </c>
      <c r="H458" s="15">
        <v>1</v>
      </c>
      <c r="I458" s="19">
        <f t="shared" si="17"/>
        <v>117747</v>
      </c>
      <c r="J458" s="17" t="s">
        <v>89</v>
      </c>
      <c r="K458" s="15"/>
      <c r="L458" s="15"/>
    </row>
    <row r="459" spans="1:12" x14ac:dyDescent="0.3">
      <c r="A459" s="13" t="s">
        <v>496</v>
      </c>
      <c r="B459" s="15" t="s">
        <v>86</v>
      </c>
      <c r="C459" s="13" t="s">
        <v>476</v>
      </c>
      <c r="D459" s="29">
        <v>8351208</v>
      </c>
      <c r="E459" s="30">
        <v>44257</v>
      </c>
      <c r="F459" s="2">
        <f t="shared" ca="1" si="16"/>
        <v>2</v>
      </c>
      <c r="G459" s="31">
        <v>54351</v>
      </c>
      <c r="H459" s="15">
        <v>5</v>
      </c>
      <c r="I459" s="19">
        <f t="shared" si="17"/>
        <v>54351</v>
      </c>
      <c r="J459" s="17" t="s">
        <v>87</v>
      </c>
      <c r="K459" s="15"/>
      <c r="L459" s="15"/>
    </row>
    <row r="460" spans="1:12" x14ac:dyDescent="0.3">
      <c r="A460" s="13" t="s">
        <v>499</v>
      </c>
      <c r="B460" s="15" t="s">
        <v>86</v>
      </c>
      <c r="C460" s="13" t="s">
        <v>476</v>
      </c>
      <c r="D460" s="29">
        <v>6768265</v>
      </c>
      <c r="E460" s="30">
        <v>39907</v>
      </c>
      <c r="F460" s="2">
        <f t="shared" ca="1" si="16"/>
        <v>14</v>
      </c>
      <c r="G460" s="31">
        <v>83498</v>
      </c>
      <c r="H460" s="15">
        <v>2</v>
      </c>
      <c r="I460" s="19">
        <f t="shared" si="17"/>
        <v>83498</v>
      </c>
      <c r="J460" s="17" t="s">
        <v>87</v>
      </c>
      <c r="K460" s="15"/>
      <c r="L460" s="15"/>
    </row>
    <row r="461" spans="1:12" x14ac:dyDescent="0.3">
      <c r="A461" s="13" t="s">
        <v>511</v>
      </c>
      <c r="B461" s="15" t="s">
        <v>76</v>
      </c>
      <c r="C461" s="13" t="s">
        <v>476</v>
      </c>
      <c r="D461" s="29">
        <v>6515285</v>
      </c>
      <c r="E461" s="30">
        <v>44702</v>
      </c>
      <c r="F461" s="2">
        <f t="shared" ca="1" si="16"/>
        <v>1</v>
      </c>
      <c r="G461" s="31">
        <v>94905</v>
      </c>
      <c r="H461" s="15">
        <v>3</v>
      </c>
      <c r="I461" s="19">
        <f t="shared" si="17"/>
        <v>94905</v>
      </c>
      <c r="J461" s="17"/>
      <c r="K461" s="15"/>
      <c r="L461" s="15"/>
    </row>
    <row r="462" spans="1:12" x14ac:dyDescent="0.3">
      <c r="A462" s="13" t="s">
        <v>482</v>
      </c>
      <c r="B462" s="15" t="s">
        <v>84</v>
      </c>
      <c r="C462" s="13" t="s">
        <v>476</v>
      </c>
      <c r="D462" s="29">
        <v>1756065</v>
      </c>
      <c r="E462" s="30">
        <v>44145</v>
      </c>
      <c r="F462" s="2">
        <f t="shared" ca="1" si="16"/>
        <v>3</v>
      </c>
      <c r="G462" s="31">
        <v>62627</v>
      </c>
      <c r="H462" s="15">
        <v>5</v>
      </c>
      <c r="I462" s="19">
        <f t="shared" si="17"/>
        <v>62627</v>
      </c>
      <c r="J462" s="17" t="s">
        <v>79</v>
      </c>
      <c r="K462" s="15"/>
      <c r="L462" s="15"/>
    </row>
    <row r="463" spans="1:12" x14ac:dyDescent="0.3">
      <c r="A463" s="13" t="s">
        <v>498</v>
      </c>
      <c r="B463" s="15" t="s">
        <v>88</v>
      </c>
      <c r="C463" s="13" t="s">
        <v>476</v>
      </c>
      <c r="D463" s="29">
        <v>6844465</v>
      </c>
      <c r="E463" s="30">
        <v>42825</v>
      </c>
      <c r="F463" s="2">
        <f t="shared" ca="1" si="16"/>
        <v>6</v>
      </c>
      <c r="G463" s="31">
        <v>106097</v>
      </c>
      <c r="H463" s="15">
        <v>1</v>
      </c>
      <c r="I463" s="19">
        <f t="shared" si="17"/>
        <v>106097</v>
      </c>
      <c r="J463" s="17"/>
      <c r="K463" s="15"/>
      <c r="L463" s="15"/>
    </row>
    <row r="464" spans="1:12" x14ac:dyDescent="0.3">
      <c r="A464" s="13" t="s">
        <v>529</v>
      </c>
      <c r="B464" s="15" t="s">
        <v>84</v>
      </c>
      <c r="C464" s="13" t="s">
        <v>476</v>
      </c>
      <c r="D464" s="29">
        <v>4466637</v>
      </c>
      <c r="E464" s="30">
        <v>43012</v>
      </c>
      <c r="F464" s="2">
        <f t="shared" ca="1" si="16"/>
        <v>6</v>
      </c>
      <c r="G464" s="31">
        <v>87453</v>
      </c>
      <c r="H464" s="15">
        <v>5</v>
      </c>
      <c r="I464" s="19">
        <f t="shared" si="17"/>
        <v>87453</v>
      </c>
      <c r="J464" s="17" t="s">
        <v>83</v>
      </c>
      <c r="K464" s="15"/>
      <c r="L464" s="15"/>
    </row>
    <row r="465" spans="1:12" x14ac:dyDescent="0.3">
      <c r="A465" s="13" t="s">
        <v>519</v>
      </c>
      <c r="B465" s="15" t="s">
        <v>81</v>
      </c>
      <c r="C465" s="13" t="s">
        <v>476</v>
      </c>
      <c r="D465" s="29">
        <v>3842339</v>
      </c>
      <c r="E465" s="30">
        <v>39657</v>
      </c>
      <c r="F465" s="2">
        <f t="shared" ca="1" si="16"/>
        <v>15</v>
      </c>
      <c r="G465" s="31">
        <v>65354</v>
      </c>
      <c r="H465" s="15">
        <v>5</v>
      </c>
      <c r="I465" s="19">
        <f t="shared" si="17"/>
        <v>65354</v>
      </c>
      <c r="J465" s="17" t="s">
        <v>89</v>
      </c>
      <c r="K465" s="15"/>
      <c r="L465" s="15"/>
    </row>
    <row r="466" spans="1:12" x14ac:dyDescent="0.3">
      <c r="A466" s="13" t="s">
        <v>508</v>
      </c>
      <c r="B466" s="15" t="s">
        <v>84</v>
      </c>
      <c r="C466" s="13" t="s">
        <v>476</v>
      </c>
      <c r="D466" s="29">
        <v>5748183</v>
      </c>
      <c r="E466" s="30">
        <v>42491</v>
      </c>
      <c r="F466" s="2">
        <f t="shared" ca="1" si="16"/>
        <v>7</v>
      </c>
      <c r="G466" s="31">
        <v>55863</v>
      </c>
      <c r="H466" s="15">
        <v>2</v>
      </c>
      <c r="I466" s="19">
        <f t="shared" si="17"/>
        <v>55863</v>
      </c>
      <c r="J466" s="17" t="s">
        <v>89</v>
      </c>
      <c r="K466" s="15"/>
      <c r="L466" s="15"/>
    </row>
    <row r="467" spans="1:12" x14ac:dyDescent="0.3">
      <c r="A467" s="13" t="s">
        <v>535</v>
      </c>
      <c r="B467" s="15" t="s">
        <v>82</v>
      </c>
      <c r="C467" s="13" t="s">
        <v>476</v>
      </c>
      <c r="D467" s="29">
        <v>5273721</v>
      </c>
      <c r="E467" s="30">
        <v>44113</v>
      </c>
      <c r="F467" s="2">
        <f t="shared" ca="1" si="16"/>
        <v>3</v>
      </c>
      <c r="G467" s="31">
        <v>95486</v>
      </c>
      <c r="H467" s="15">
        <v>1</v>
      </c>
      <c r="I467" s="19">
        <f t="shared" si="17"/>
        <v>95486</v>
      </c>
      <c r="J467" s="17" t="s">
        <v>89</v>
      </c>
      <c r="K467" s="15"/>
      <c r="L467" s="15"/>
    </row>
    <row r="468" spans="1:12" x14ac:dyDescent="0.3">
      <c r="A468" s="13" t="s">
        <v>491</v>
      </c>
      <c r="B468" s="15" t="s">
        <v>84</v>
      </c>
      <c r="C468" s="13" t="s">
        <v>476</v>
      </c>
      <c r="D468" s="29">
        <v>8458617</v>
      </c>
      <c r="E468" s="30">
        <v>40196</v>
      </c>
      <c r="F468" s="2">
        <f t="shared" ca="1" si="16"/>
        <v>13</v>
      </c>
      <c r="G468" s="31">
        <v>97160</v>
      </c>
      <c r="H468" s="15">
        <v>4</v>
      </c>
      <c r="I468" s="19">
        <f t="shared" si="17"/>
        <v>97160</v>
      </c>
      <c r="J468" s="17" t="s">
        <v>80</v>
      </c>
      <c r="K468" s="15"/>
      <c r="L468" s="15"/>
    </row>
    <row r="469" spans="1:12" x14ac:dyDescent="0.3">
      <c r="A469" s="13" t="s">
        <v>489</v>
      </c>
      <c r="B469" s="15" t="s">
        <v>88</v>
      </c>
      <c r="C469" s="13" t="s">
        <v>476</v>
      </c>
      <c r="D469" s="29">
        <v>4949863</v>
      </c>
      <c r="E469" s="30">
        <v>43112</v>
      </c>
      <c r="F469" s="2">
        <f t="shared" ca="1" si="16"/>
        <v>5</v>
      </c>
      <c r="G469" s="31">
        <v>66258</v>
      </c>
      <c r="H469" s="15">
        <v>5</v>
      </c>
      <c r="I469" s="19">
        <f t="shared" si="17"/>
        <v>66258</v>
      </c>
      <c r="J469" s="17" t="s">
        <v>87</v>
      </c>
      <c r="K469" s="15"/>
      <c r="L469" s="15"/>
    </row>
    <row r="470" spans="1:12" x14ac:dyDescent="0.3">
      <c r="A470" s="13" t="s">
        <v>536</v>
      </c>
      <c r="B470" s="15" t="s">
        <v>82</v>
      </c>
      <c r="C470" s="13" t="s">
        <v>537</v>
      </c>
      <c r="D470" s="29">
        <v>7727879</v>
      </c>
      <c r="E470" s="30">
        <v>41261</v>
      </c>
      <c r="F470" s="2">
        <f t="shared" ca="1" si="16"/>
        <v>10</v>
      </c>
      <c r="G470" s="31">
        <v>57780</v>
      </c>
      <c r="H470" s="15">
        <v>5</v>
      </c>
      <c r="I470" s="19">
        <f t="shared" si="17"/>
        <v>57780</v>
      </c>
      <c r="J470" s="17" t="s">
        <v>89</v>
      </c>
      <c r="K470" s="15"/>
      <c r="L470" s="15"/>
    </row>
    <row r="471" spans="1:12" x14ac:dyDescent="0.3">
      <c r="A471" s="13" t="s">
        <v>539</v>
      </c>
      <c r="B471" s="15" t="s">
        <v>76</v>
      </c>
      <c r="C471" s="13" t="s">
        <v>537</v>
      </c>
      <c r="D471" s="29">
        <v>2402874</v>
      </c>
      <c r="E471" s="30">
        <v>44269</v>
      </c>
      <c r="F471" s="2">
        <f t="shared" ca="1" si="16"/>
        <v>2</v>
      </c>
      <c r="G471" s="31">
        <v>115439</v>
      </c>
      <c r="H471" s="15">
        <v>4</v>
      </c>
      <c r="I471" s="19">
        <f t="shared" si="17"/>
        <v>115439</v>
      </c>
      <c r="J471" s="17"/>
      <c r="K471" s="15"/>
      <c r="L471" s="15"/>
    </row>
    <row r="472" spans="1:12" x14ac:dyDescent="0.3">
      <c r="A472" s="13" t="s">
        <v>541</v>
      </c>
      <c r="B472" s="15" t="s">
        <v>76</v>
      </c>
      <c r="C472" s="13" t="s">
        <v>537</v>
      </c>
      <c r="D472" s="29">
        <v>3457573</v>
      </c>
      <c r="E472" s="30">
        <v>40650</v>
      </c>
      <c r="F472" s="2">
        <f t="shared" ca="1" si="16"/>
        <v>12</v>
      </c>
      <c r="G472" s="31">
        <v>54918</v>
      </c>
      <c r="H472" s="15">
        <v>5</v>
      </c>
      <c r="I472" s="19">
        <f t="shared" si="17"/>
        <v>54918</v>
      </c>
      <c r="J472" s="17" t="s">
        <v>87</v>
      </c>
      <c r="K472" s="15"/>
      <c r="L472" s="15"/>
    </row>
    <row r="473" spans="1:12" x14ac:dyDescent="0.3">
      <c r="A473" s="13" t="s">
        <v>538</v>
      </c>
      <c r="B473" s="15" t="s">
        <v>86</v>
      </c>
      <c r="C473" s="13" t="s">
        <v>537</v>
      </c>
      <c r="D473" s="29">
        <v>2908925</v>
      </c>
      <c r="E473" s="30">
        <v>40568</v>
      </c>
      <c r="F473" s="2">
        <f t="shared" ca="1" si="16"/>
        <v>12</v>
      </c>
      <c r="G473" s="31">
        <v>85955</v>
      </c>
      <c r="H473" s="15">
        <v>5</v>
      </c>
      <c r="I473" s="19">
        <f t="shared" si="17"/>
        <v>85955</v>
      </c>
      <c r="J473" s="17" t="s">
        <v>79</v>
      </c>
      <c r="K473" s="15"/>
      <c r="L473" s="15"/>
    </row>
    <row r="474" spans="1:12" x14ac:dyDescent="0.3">
      <c r="A474" s="13" t="s">
        <v>540</v>
      </c>
      <c r="B474" s="15" t="s">
        <v>86</v>
      </c>
      <c r="C474" s="13" t="s">
        <v>537</v>
      </c>
      <c r="D474" s="29">
        <v>1353070</v>
      </c>
      <c r="E474" s="30">
        <v>44296</v>
      </c>
      <c r="F474" s="2">
        <f t="shared" ca="1" si="16"/>
        <v>2</v>
      </c>
      <c r="G474" s="31">
        <v>89278</v>
      </c>
      <c r="H474" s="15">
        <v>4</v>
      </c>
      <c r="I474" s="19">
        <f t="shared" si="17"/>
        <v>89278</v>
      </c>
      <c r="J474" s="17"/>
      <c r="K474" s="15"/>
      <c r="L474" s="15"/>
    </row>
    <row r="475" spans="1:12" x14ac:dyDescent="0.3">
      <c r="A475" s="13" t="s">
        <v>544</v>
      </c>
      <c r="B475" s="15" t="s">
        <v>84</v>
      </c>
      <c r="C475" s="13" t="s">
        <v>543</v>
      </c>
      <c r="D475" s="29">
        <v>3138402</v>
      </c>
      <c r="E475" s="30">
        <v>43216</v>
      </c>
      <c r="F475" s="2">
        <f t="shared" ca="1" si="16"/>
        <v>5</v>
      </c>
      <c r="G475" s="31">
        <v>87372</v>
      </c>
      <c r="H475" s="15">
        <v>5</v>
      </c>
      <c r="I475" s="19">
        <f t="shared" si="17"/>
        <v>87372</v>
      </c>
      <c r="J475" s="17"/>
      <c r="K475" s="15"/>
      <c r="L475" s="15"/>
    </row>
    <row r="476" spans="1:12" x14ac:dyDescent="0.3">
      <c r="A476" s="13" t="s">
        <v>542</v>
      </c>
      <c r="B476" s="15" t="s">
        <v>84</v>
      </c>
      <c r="C476" s="13" t="s">
        <v>543</v>
      </c>
      <c r="D476" s="29">
        <v>5799619</v>
      </c>
      <c r="E476" s="30">
        <v>42693</v>
      </c>
      <c r="F476" s="2">
        <f t="shared" ca="1" si="16"/>
        <v>7</v>
      </c>
      <c r="G476" s="31">
        <v>82026</v>
      </c>
      <c r="H476" s="15">
        <v>2</v>
      </c>
      <c r="I476" s="19">
        <f t="shared" si="17"/>
        <v>82026</v>
      </c>
      <c r="J476" s="17"/>
      <c r="K476" s="15"/>
      <c r="L476" s="15"/>
    </row>
    <row r="477" spans="1:12" x14ac:dyDescent="0.3">
      <c r="A477" s="13" t="s">
        <v>545</v>
      </c>
      <c r="B477" s="15" t="s">
        <v>81</v>
      </c>
      <c r="C477" s="13" t="s">
        <v>543</v>
      </c>
      <c r="D477" s="29">
        <v>5828483</v>
      </c>
      <c r="E477" s="30">
        <v>43961</v>
      </c>
      <c r="F477" s="2">
        <f t="shared" ca="1" si="16"/>
        <v>3</v>
      </c>
      <c r="G477" s="31">
        <v>63018</v>
      </c>
      <c r="H477" s="15">
        <v>1</v>
      </c>
      <c r="I477" s="19">
        <f t="shared" si="17"/>
        <v>63018</v>
      </c>
      <c r="J477" s="17" t="s">
        <v>79</v>
      </c>
      <c r="K477" s="15"/>
      <c r="L477" s="15"/>
    </row>
    <row r="478" spans="1:12" x14ac:dyDescent="0.3">
      <c r="A478" s="13" t="s">
        <v>312</v>
      </c>
      <c r="B478" s="15" t="s">
        <v>84</v>
      </c>
      <c r="C478" s="13" t="s">
        <v>0</v>
      </c>
      <c r="D478" s="29">
        <v>9236154</v>
      </c>
      <c r="E478" s="30">
        <v>44786</v>
      </c>
      <c r="F478" s="2">
        <f t="shared" ca="1" si="16"/>
        <v>1</v>
      </c>
      <c r="G478" s="31">
        <v>118773</v>
      </c>
      <c r="H478" s="15">
        <v>1</v>
      </c>
      <c r="I478" s="19">
        <f t="shared" si="17"/>
        <v>118773</v>
      </c>
      <c r="J478" s="17" t="s">
        <v>80</v>
      </c>
      <c r="K478" s="15"/>
      <c r="L478" s="15"/>
    </row>
    <row r="479" spans="1:12" x14ac:dyDescent="0.3">
      <c r="A479" s="13" t="s">
        <v>309</v>
      </c>
      <c r="B479" s="15" t="s">
        <v>88</v>
      </c>
      <c r="C479" s="13" t="s">
        <v>0</v>
      </c>
      <c r="D479" s="29">
        <v>7086367</v>
      </c>
      <c r="E479" s="30">
        <v>43840</v>
      </c>
      <c r="F479" s="2">
        <f t="shared" ca="1" si="16"/>
        <v>3</v>
      </c>
      <c r="G479" s="31">
        <v>66697</v>
      </c>
      <c r="H479" s="15">
        <v>4</v>
      </c>
      <c r="I479" s="19">
        <f t="shared" si="17"/>
        <v>66697</v>
      </c>
      <c r="J479" s="17" t="s">
        <v>79</v>
      </c>
      <c r="K479" s="15"/>
      <c r="L479" s="15"/>
    </row>
    <row r="480" spans="1:12" x14ac:dyDescent="0.3">
      <c r="A480" s="13" t="s">
        <v>315</v>
      </c>
      <c r="B480" s="15" t="s">
        <v>88</v>
      </c>
      <c r="C480" s="13" t="s">
        <v>0</v>
      </c>
      <c r="D480" s="29">
        <v>8737657</v>
      </c>
      <c r="E480" s="30">
        <v>44110</v>
      </c>
      <c r="F480" s="2">
        <f t="shared" ca="1" si="16"/>
        <v>3</v>
      </c>
      <c r="G480" s="31">
        <v>83943</v>
      </c>
      <c r="H480" s="15">
        <v>2</v>
      </c>
      <c r="I480" s="19">
        <f t="shared" si="17"/>
        <v>83943</v>
      </c>
      <c r="J480" s="17" t="s">
        <v>87</v>
      </c>
      <c r="K480" s="15"/>
      <c r="L480" s="15"/>
    </row>
    <row r="481" spans="1:12" x14ac:dyDescent="0.3">
      <c r="A481" s="13" t="s">
        <v>313</v>
      </c>
      <c r="B481" s="15" t="s">
        <v>81</v>
      </c>
      <c r="C481" s="13" t="s">
        <v>0</v>
      </c>
      <c r="D481" s="29">
        <v>2366444</v>
      </c>
      <c r="E481" s="30">
        <v>42588</v>
      </c>
      <c r="F481" s="2">
        <f t="shared" ca="1" si="16"/>
        <v>7</v>
      </c>
      <c r="G481" s="31">
        <v>116735</v>
      </c>
      <c r="H481" s="15">
        <v>4</v>
      </c>
      <c r="I481" s="19">
        <f t="shared" si="17"/>
        <v>116735</v>
      </c>
      <c r="J481" s="17"/>
      <c r="K481" s="15"/>
      <c r="L481" s="15"/>
    </row>
    <row r="482" spans="1:12" x14ac:dyDescent="0.3">
      <c r="A482" s="13" t="s">
        <v>314</v>
      </c>
      <c r="B482" s="15" t="s">
        <v>82</v>
      </c>
      <c r="C482" s="13" t="s">
        <v>0</v>
      </c>
      <c r="D482" s="29">
        <v>1859791</v>
      </c>
      <c r="E482" s="30">
        <v>40043</v>
      </c>
      <c r="F482" s="2">
        <f t="shared" ca="1" si="16"/>
        <v>14</v>
      </c>
      <c r="G482" s="31">
        <v>92354</v>
      </c>
      <c r="H482" s="15">
        <v>5</v>
      </c>
      <c r="I482" s="19">
        <f t="shared" si="17"/>
        <v>92354</v>
      </c>
      <c r="J482" s="17" t="s">
        <v>89</v>
      </c>
      <c r="K482" s="15"/>
      <c r="L482" s="15"/>
    </row>
    <row r="483" spans="1:12" x14ac:dyDescent="0.3">
      <c r="A483" s="13" t="s">
        <v>67</v>
      </c>
      <c r="B483" s="15" t="s">
        <v>88</v>
      </c>
      <c r="C483" s="13" t="s">
        <v>0</v>
      </c>
      <c r="D483" s="29">
        <v>4699419</v>
      </c>
      <c r="E483" s="30">
        <v>40144</v>
      </c>
      <c r="F483" s="2">
        <f t="shared" ca="1" si="16"/>
        <v>14</v>
      </c>
      <c r="G483" s="31">
        <v>61358</v>
      </c>
      <c r="H483" s="15">
        <v>5</v>
      </c>
      <c r="I483" s="19">
        <f t="shared" si="17"/>
        <v>61358</v>
      </c>
      <c r="J483" s="17" t="s">
        <v>87</v>
      </c>
      <c r="K483" s="15"/>
      <c r="L483" s="15"/>
    </row>
    <row r="484" spans="1:12" x14ac:dyDescent="0.3">
      <c r="A484" s="13" t="s">
        <v>66</v>
      </c>
      <c r="B484" s="15" t="s">
        <v>81</v>
      </c>
      <c r="C484" s="13" t="s">
        <v>0</v>
      </c>
      <c r="D484" s="29">
        <v>1663148</v>
      </c>
      <c r="E484" s="30">
        <v>43910</v>
      </c>
      <c r="F484" s="2">
        <f t="shared" ca="1" si="16"/>
        <v>3</v>
      </c>
      <c r="G484" s="31">
        <v>99927</v>
      </c>
      <c r="H484" s="15">
        <v>2</v>
      </c>
      <c r="I484" s="19">
        <f t="shared" si="17"/>
        <v>99927</v>
      </c>
      <c r="J484" s="17"/>
      <c r="K484" s="15"/>
      <c r="L484" s="15"/>
    </row>
    <row r="485" spans="1:12" x14ac:dyDescent="0.3">
      <c r="A485" s="13" t="s">
        <v>65</v>
      </c>
      <c r="B485" s="15" t="s">
        <v>84</v>
      </c>
      <c r="C485" s="13" t="s">
        <v>0</v>
      </c>
      <c r="D485" s="29">
        <v>8998691</v>
      </c>
      <c r="E485" s="30">
        <v>41380</v>
      </c>
      <c r="F485" s="2">
        <f t="shared" ca="1" si="16"/>
        <v>10</v>
      </c>
      <c r="G485" s="31">
        <v>105435</v>
      </c>
      <c r="H485" s="15">
        <v>3</v>
      </c>
      <c r="I485" s="19">
        <f t="shared" si="17"/>
        <v>105435</v>
      </c>
      <c r="J485" s="17"/>
      <c r="K485" s="15"/>
      <c r="L485" s="15"/>
    </row>
    <row r="486" spans="1:12" x14ac:dyDescent="0.3">
      <c r="A486" s="13" t="s">
        <v>311</v>
      </c>
      <c r="B486" s="15" t="s">
        <v>76</v>
      </c>
      <c r="C486" s="13" t="s">
        <v>0</v>
      </c>
      <c r="D486" s="29">
        <v>6293998</v>
      </c>
      <c r="E486" s="30">
        <v>39624</v>
      </c>
      <c r="F486" s="2">
        <f t="shared" ca="1" si="16"/>
        <v>15</v>
      </c>
      <c r="G486" s="31">
        <v>97848</v>
      </c>
      <c r="H486" s="15">
        <v>2</v>
      </c>
      <c r="I486" s="19">
        <f t="shared" si="17"/>
        <v>97848</v>
      </c>
      <c r="J486" s="17"/>
      <c r="K486" s="15"/>
      <c r="L486" s="15"/>
    </row>
    <row r="487" spans="1:12" x14ac:dyDescent="0.3">
      <c r="A487" s="13" t="s">
        <v>68</v>
      </c>
      <c r="B487" s="15" t="s">
        <v>84</v>
      </c>
      <c r="C487" s="13" t="s">
        <v>0</v>
      </c>
      <c r="D487" s="29">
        <v>9803790</v>
      </c>
      <c r="E487" s="30">
        <v>44623</v>
      </c>
      <c r="F487" s="2">
        <f t="shared" ca="1" si="16"/>
        <v>1</v>
      </c>
      <c r="G487" s="31">
        <v>65543</v>
      </c>
      <c r="H487" s="15">
        <v>5</v>
      </c>
      <c r="I487" s="19">
        <f t="shared" si="17"/>
        <v>65543</v>
      </c>
      <c r="J487" s="17" t="s">
        <v>79</v>
      </c>
      <c r="K487" s="15"/>
      <c r="L487" s="15"/>
    </row>
    <row r="488" spans="1:12" x14ac:dyDescent="0.3">
      <c r="A488" s="13" t="s">
        <v>64</v>
      </c>
      <c r="B488" s="15" t="s">
        <v>84</v>
      </c>
      <c r="C488" s="13" t="s">
        <v>0</v>
      </c>
      <c r="D488" s="29">
        <v>6801235</v>
      </c>
      <c r="E488" s="30">
        <v>42311</v>
      </c>
      <c r="F488" s="2">
        <f t="shared" ca="1" si="16"/>
        <v>8</v>
      </c>
      <c r="G488" s="31">
        <v>73157</v>
      </c>
      <c r="H488" s="15">
        <v>4</v>
      </c>
      <c r="I488" s="19">
        <f t="shared" si="17"/>
        <v>73157</v>
      </c>
      <c r="J488" s="17"/>
      <c r="K488" s="15"/>
      <c r="L488" s="15"/>
    </row>
    <row r="489" spans="1:12" x14ac:dyDescent="0.3">
      <c r="A489" s="13" t="s">
        <v>310</v>
      </c>
      <c r="B489" s="15" t="s">
        <v>86</v>
      </c>
      <c r="C489" s="13" t="s">
        <v>0</v>
      </c>
      <c r="D489" s="29">
        <v>9047493</v>
      </c>
      <c r="E489" s="30">
        <v>43949</v>
      </c>
      <c r="F489" s="2">
        <f t="shared" ca="1" si="16"/>
        <v>3</v>
      </c>
      <c r="G489" s="31">
        <v>101385</v>
      </c>
      <c r="H489" s="15">
        <v>4</v>
      </c>
      <c r="I489" s="19">
        <f t="shared" si="17"/>
        <v>101385</v>
      </c>
      <c r="J489" s="17"/>
      <c r="K489" s="15"/>
      <c r="L489" s="15"/>
    </row>
    <row r="490" spans="1:12" x14ac:dyDescent="0.3">
      <c r="A490" s="13" t="s">
        <v>63</v>
      </c>
      <c r="B490" s="15" t="s">
        <v>86</v>
      </c>
      <c r="C490" s="13" t="s">
        <v>0</v>
      </c>
      <c r="D490" s="29">
        <v>4131688</v>
      </c>
      <c r="E490" s="30">
        <v>40475</v>
      </c>
      <c r="F490" s="2">
        <f t="shared" ca="1" si="16"/>
        <v>13</v>
      </c>
      <c r="G490" s="31">
        <v>96957</v>
      </c>
      <c r="H490" s="15">
        <v>2</v>
      </c>
      <c r="I490" s="19">
        <f t="shared" si="17"/>
        <v>96957</v>
      </c>
      <c r="J490" s="17" t="s">
        <v>79</v>
      </c>
      <c r="K490" s="15"/>
      <c r="L490" s="15"/>
    </row>
    <row r="491" spans="1:12" x14ac:dyDescent="0.3">
      <c r="A491" s="13" t="s">
        <v>30</v>
      </c>
      <c r="B491" s="15" t="s">
        <v>76</v>
      </c>
      <c r="C491" s="13" t="s">
        <v>85</v>
      </c>
      <c r="D491" s="29">
        <v>4212469</v>
      </c>
      <c r="E491" s="30">
        <v>43281</v>
      </c>
      <c r="F491" s="2">
        <f t="shared" ca="1" si="16"/>
        <v>5</v>
      </c>
      <c r="G491" s="31">
        <v>78692</v>
      </c>
      <c r="H491" s="15">
        <v>5</v>
      </c>
      <c r="I491" s="19">
        <f t="shared" si="17"/>
        <v>78692</v>
      </c>
      <c r="J491" s="17" t="s">
        <v>87</v>
      </c>
      <c r="K491" s="15"/>
      <c r="L491" s="15"/>
    </row>
    <row r="492" spans="1:12" x14ac:dyDescent="0.3">
      <c r="A492" s="13" t="s">
        <v>26</v>
      </c>
      <c r="B492" s="15" t="s">
        <v>86</v>
      </c>
      <c r="C492" s="13" t="s">
        <v>85</v>
      </c>
      <c r="D492" s="29">
        <v>4151664</v>
      </c>
      <c r="E492" s="30">
        <v>41719</v>
      </c>
      <c r="F492" s="2">
        <f t="shared" ca="1" si="16"/>
        <v>9</v>
      </c>
      <c r="G492" s="31">
        <v>66623</v>
      </c>
      <c r="H492" s="15">
        <v>4</v>
      </c>
      <c r="I492" s="19">
        <f t="shared" si="17"/>
        <v>66623</v>
      </c>
      <c r="J492" s="17" t="s">
        <v>79</v>
      </c>
      <c r="K492" s="15"/>
      <c r="L492" s="15"/>
    </row>
    <row r="493" spans="1:12" x14ac:dyDescent="0.3">
      <c r="A493" s="13" t="s">
        <v>31</v>
      </c>
      <c r="B493" s="15" t="s">
        <v>88</v>
      </c>
      <c r="C493" s="13" t="s">
        <v>85</v>
      </c>
      <c r="D493" s="29">
        <v>2917971</v>
      </c>
      <c r="E493" s="30">
        <v>42606</v>
      </c>
      <c r="F493" s="2">
        <f t="shared" ca="1" si="16"/>
        <v>7</v>
      </c>
      <c r="G493" s="31">
        <v>115155</v>
      </c>
      <c r="H493" s="15">
        <v>2</v>
      </c>
      <c r="I493" s="19">
        <f t="shared" si="17"/>
        <v>115155</v>
      </c>
      <c r="J493" s="17" t="s">
        <v>89</v>
      </c>
      <c r="K493" s="15"/>
      <c r="L493" s="15"/>
    </row>
    <row r="494" spans="1:12" x14ac:dyDescent="0.3">
      <c r="A494" s="13" t="s">
        <v>23</v>
      </c>
      <c r="B494" s="15" t="s">
        <v>84</v>
      </c>
      <c r="C494" s="13" t="s">
        <v>85</v>
      </c>
      <c r="D494" s="29">
        <v>3674929</v>
      </c>
      <c r="E494" s="30">
        <v>42328</v>
      </c>
      <c r="F494" s="2">
        <f t="shared" ca="1" si="16"/>
        <v>8</v>
      </c>
      <c r="G494" s="31">
        <v>82121</v>
      </c>
      <c r="H494" s="15">
        <v>2</v>
      </c>
      <c r="I494" s="19">
        <f t="shared" si="17"/>
        <v>82121</v>
      </c>
      <c r="J494" s="17" t="s">
        <v>79</v>
      </c>
      <c r="K494" s="15"/>
      <c r="L494" s="15"/>
    </row>
    <row r="495" spans="1:12" x14ac:dyDescent="0.3">
      <c r="A495" s="13" t="s">
        <v>29</v>
      </c>
      <c r="B495" s="15" t="s">
        <v>76</v>
      </c>
      <c r="C495" s="13" t="s">
        <v>85</v>
      </c>
      <c r="D495" s="29">
        <v>2284219</v>
      </c>
      <c r="E495" s="30">
        <v>40354</v>
      </c>
      <c r="F495" s="2">
        <f t="shared" ca="1" si="16"/>
        <v>13</v>
      </c>
      <c r="G495" s="31">
        <v>103532</v>
      </c>
      <c r="H495" s="15">
        <v>3</v>
      </c>
      <c r="I495" s="19">
        <f t="shared" si="17"/>
        <v>103532</v>
      </c>
      <c r="J495" s="17"/>
      <c r="K495" s="15"/>
      <c r="L495" s="15"/>
    </row>
    <row r="496" spans="1:12" x14ac:dyDescent="0.3">
      <c r="A496" s="13" t="s">
        <v>24</v>
      </c>
      <c r="B496" s="15" t="s">
        <v>86</v>
      </c>
      <c r="C496" s="13" t="s">
        <v>85</v>
      </c>
      <c r="D496" s="29">
        <v>5848524</v>
      </c>
      <c r="E496" s="30">
        <v>42766</v>
      </c>
      <c r="F496" s="2">
        <f t="shared" ca="1" si="16"/>
        <v>6</v>
      </c>
      <c r="G496" s="31">
        <v>89883</v>
      </c>
      <c r="H496" s="15">
        <v>5</v>
      </c>
      <c r="I496" s="19">
        <f t="shared" si="17"/>
        <v>89883</v>
      </c>
      <c r="J496" s="17"/>
      <c r="K496" s="15"/>
      <c r="L496" s="15"/>
    </row>
    <row r="497" spans="1:12" x14ac:dyDescent="0.3">
      <c r="A497" s="13" t="s">
        <v>28</v>
      </c>
      <c r="B497" s="15" t="s">
        <v>82</v>
      </c>
      <c r="C497" s="13" t="s">
        <v>85</v>
      </c>
      <c r="D497" s="29">
        <v>6965275</v>
      </c>
      <c r="E497" s="30">
        <v>40341</v>
      </c>
      <c r="F497" s="2">
        <f t="shared" ca="1" si="16"/>
        <v>13</v>
      </c>
      <c r="G497" s="31">
        <v>101034</v>
      </c>
      <c r="H497" s="15">
        <v>4</v>
      </c>
      <c r="I497" s="19">
        <f t="shared" si="17"/>
        <v>101034</v>
      </c>
      <c r="J497" s="17" t="s">
        <v>87</v>
      </c>
      <c r="K497" s="15"/>
      <c r="L497" s="15"/>
    </row>
    <row r="498" spans="1:12" x14ac:dyDescent="0.3">
      <c r="A498" s="13" t="s">
        <v>25</v>
      </c>
      <c r="B498" s="15" t="s">
        <v>84</v>
      </c>
      <c r="C498" s="13" t="s">
        <v>85</v>
      </c>
      <c r="D498" s="29">
        <v>8081995</v>
      </c>
      <c r="E498" s="30">
        <v>39837</v>
      </c>
      <c r="F498" s="2">
        <f t="shared" ca="1" si="16"/>
        <v>14</v>
      </c>
      <c r="G498" s="31">
        <v>101453</v>
      </c>
      <c r="H498" s="15">
        <v>1</v>
      </c>
      <c r="I498" s="19">
        <f t="shared" si="17"/>
        <v>101453</v>
      </c>
      <c r="J498" s="17" t="s">
        <v>79</v>
      </c>
      <c r="K498" s="15"/>
      <c r="L498" s="15"/>
    </row>
    <row r="499" spans="1:12" x14ac:dyDescent="0.3">
      <c r="A499" s="13" t="s">
        <v>27</v>
      </c>
      <c r="B499" s="15" t="s">
        <v>84</v>
      </c>
      <c r="C499" s="13" t="s">
        <v>85</v>
      </c>
      <c r="D499" s="29">
        <v>5021838</v>
      </c>
      <c r="E499" s="30">
        <v>44713</v>
      </c>
      <c r="F499" s="2">
        <f t="shared" ca="1" si="16"/>
        <v>1</v>
      </c>
      <c r="G499" s="31">
        <v>107676</v>
      </c>
      <c r="H499" s="15">
        <v>5</v>
      </c>
      <c r="I499" s="19">
        <f t="shared" si="17"/>
        <v>107676</v>
      </c>
      <c r="J499" s="17" t="s">
        <v>79</v>
      </c>
      <c r="K499" s="15"/>
      <c r="L499" s="15"/>
    </row>
    <row r="500" spans="1:12" x14ac:dyDescent="0.3">
      <c r="A500" s="13" t="s">
        <v>32</v>
      </c>
      <c r="B500" s="15" t="s">
        <v>81</v>
      </c>
      <c r="C500" s="13" t="s">
        <v>85</v>
      </c>
      <c r="D500" s="29">
        <v>4008083</v>
      </c>
      <c r="E500" s="30">
        <v>39720</v>
      </c>
      <c r="F500" s="2">
        <f t="shared" ca="1" si="16"/>
        <v>15</v>
      </c>
      <c r="G500" s="31">
        <v>97322</v>
      </c>
      <c r="H500" s="15">
        <v>5</v>
      </c>
      <c r="I500" s="19">
        <f t="shared" si="17"/>
        <v>97322</v>
      </c>
      <c r="J500" s="17" t="s">
        <v>89</v>
      </c>
      <c r="K500" s="15"/>
      <c r="L500" s="15"/>
    </row>
  </sheetData>
  <sortState xmlns:xlrd2="http://schemas.microsoft.com/office/spreadsheetml/2017/richdata2" ref="A2:J500">
    <sortCondition ref="C3:C500"/>
  </sortState>
  <pageMargins left="0.75" right="0.75" top="1" bottom="1" header="0.5" footer="0.5"/>
  <pageSetup scale="75" orientation="portrait" horizontalDpi="4294967292" verticalDpi="4294967292" r:id="rId1"/>
  <headerFooter alignWithMargins="0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570E-BCB5-4E23-84A4-2EE6A7E37B3C}">
  <sheetPr>
    <tabColor rgb="FFFF99FF"/>
  </sheetPr>
  <dimension ref="A1:I15"/>
  <sheetViews>
    <sheetView tabSelected="1" zoomScale="130" zoomScaleNormal="130" workbookViewId="0">
      <selection activeCell="E6" sqref="E6"/>
    </sheetView>
  </sheetViews>
  <sheetFormatPr defaultRowHeight="14.4" x14ac:dyDescent="0.3"/>
  <cols>
    <col min="1" max="1" width="17.21875" bestFit="1" customWidth="1"/>
    <col min="2" max="7" width="7.6640625" bestFit="1" customWidth="1"/>
    <col min="8" max="8" width="9.33203125" bestFit="1" customWidth="1"/>
    <col min="9" max="9" width="7.6640625" bestFit="1" customWidth="1"/>
  </cols>
  <sheetData>
    <row r="1" spans="1:9" ht="23.4" x14ac:dyDescent="0.3">
      <c r="A1" s="62" t="s">
        <v>564</v>
      </c>
      <c r="B1" s="63"/>
      <c r="C1" s="63"/>
      <c r="D1" s="63"/>
      <c r="E1" s="63"/>
      <c r="F1" s="63"/>
      <c r="G1" s="63"/>
      <c r="H1" s="63"/>
      <c r="I1" s="64"/>
    </row>
    <row r="2" spans="1:9" x14ac:dyDescent="0.3">
      <c r="A2" s="65" t="s">
        <v>576</v>
      </c>
      <c r="B2" s="66"/>
      <c r="C2" s="66"/>
      <c r="D2" s="66"/>
      <c r="E2" s="66"/>
      <c r="F2" s="66"/>
      <c r="G2" s="66"/>
      <c r="H2" s="66"/>
      <c r="I2" s="67"/>
    </row>
    <row r="3" spans="1:9" x14ac:dyDescent="0.3">
      <c r="A3" s="14"/>
      <c r="B3" s="44" t="s">
        <v>6</v>
      </c>
      <c r="C3" s="44" t="s">
        <v>5</v>
      </c>
      <c r="D3" s="44" t="s">
        <v>4</v>
      </c>
      <c r="E3" s="44" t="s">
        <v>3</v>
      </c>
      <c r="F3" s="44" t="s">
        <v>2</v>
      </c>
      <c r="G3" s="44" t="s">
        <v>1</v>
      </c>
      <c r="H3" s="45" t="s">
        <v>565</v>
      </c>
      <c r="I3" s="45" t="s">
        <v>566</v>
      </c>
    </row>
    <row r="4" spans="1:9" x14ac:dyDescent="0.3">
      <c r="A4" s="14" t="s">
        <v>0</v>
      </c>
      <c r="B4" s="46">
        <v>121</v>
      </c>
      <c r="C4" s="46">
        <v>182</v>
      </c>
      <c r="D4" s="46">
        <v>269</v>
      </c>
      <c r="E4" s="46">
        <v>243</v>
      </c>
      <c r="F4" s="46">
        <v>309</v>
      </c>
      <c r="G4" s="46">
        <v>503</v>
      </c>
      <c r="H4" s="47">
        <f>SUM(B4:G4)</f>
        <v>1627</v>
      </c>
      <c r="I4" s="47">
        <f>AVERAGE(B4:G4)</f>
        <v>271.16666666666669</v>
      </c>
    </row>
    <row r="5" spans="1:9" x14ac:dyDescent="0.3">
      <c r="A5" s="14" t="s">
        <v>567</v>
      </c>
      <c r="B5" s="48">
        <v>102</v>
      </c>
      <c r="C5" s="48">
        <v>136</v>
      </c>
      <c r="D5" s="48">
        <v>125</v>
      </c>
      <c r="E5" s="48">
        <v>221</v>
      </c>
      <c r="F5" s="48">
        <v>269</v>
      </c>
      <c r="G5" s="48">
        <v>352</v>
      </c>
      <c r="H5" s="48">
        <f>SUM(B5:G5)</f>
        <v>1205</v>
      </c>
      <c r="I5" s="48">
        <f>AVERAGE(B5:G5)</f>
        <v>200.83333333333334</v>
      </c>
    </row>
    <row r="6" spans="1:9" x14ac:dyDescent="0.3">
      <c r="A6" s="14" t="s">
        <v>568</v>
      </c>
      <c r="B6" s="48">
        <f t="shared" ref="B6:G6" si="0">B4-B5</f>
        <v>19</v>
      </c>
      <c r="C6" s="48">
        <f t="shared" si="0"/>
        <v>46</v>
      </c>
      <c r="D6" s="48">
        <f t="shared" si="0"/>
        <v>144</v>
      </c>
      <c r="E6" s="48">
        <f t="shared" si="0"/>
        <v>22</v>
      </c>
      <c r="F6" s="48">
        <f t="shared" si="0"/>
        <v>40</v>
      </c>
      <c r="G6" s="48">
        <f t="shared" si="0"/>
        <v>151</v>
      </c>
      <c r="H6" s="48">
        <f>SUM(B6:G6)</f>
        <v>422</v>
      </c>
      <c r="I6" s="48">
        <f>AVERAGE(B6:G6)</f>
        <v>70.333333333333329</v>
      </c>
    </row>
    <row r="7" spans="1:9" x14ac:dyDescent="0.3">
      <c r="A7" s="14" t="s">
        <v>569</v>
      </c>
      <c r="B7" s="49">
        <f>B6</f>
        <v>19</v>
      </c>
      <c r="C7" s="49">
        <f>C6+B7</f>
        <v>65</v>
      </c>
      <c r="D7" s="49">
        <f>D6+C7</f>
        <v>209</v>
      </c>
      <c r="E7" s="49">
        <f>E6+D7</f>
        <v>231</v>
      </c>
      <c r="F7" s="49">
        <f>F6+E7</f>
        <v>271</v>
      </c>
      <c r="G7" s="47">
        <f>G6+F7</f>
        <v>422</v>
      </c>
      <c r="H7" s="50"/>
      <c r="I7" s="50"/>
    </row>
    <row r="8" spans="1:9" x14ac:dyDescent="0.3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3">
      <c r="A9" s="14" t="s">
        <v>570</v>
      </c>
      <c r="B9" s="14"/>
      <c r="C9" s="51">
        <f t="shared" ref="C9:G9" si="1">(C4-B4)/B4</f>
        <v>0.50413223140495866</v>
      </c>
      <c r="D9" s="51">
        <f t="shared" si="1"/>
        <v>0.47802197802197804</v>
      </c>
      <c r="E9" s="51">
        <f t="shared" si="1"/>
        <v>-9.6654275092936809E-2</v>
      </c>
      <c r="F9" s="51">
        <f t="shared" si="1"/>
        <v>0.27160493827160492</v>
      </c>
      <c r="G9" s="51">
        <f t="shared" si="1"/>
        <v>0.62783171521035597</v>
      </c>
      <c r="H9" s="51">
        <f>(G4-B4)/B4</f>
        <v>3.1570247933884299</v>
      </c>
      <c r="I9" s="52">
        <f>(G4/B4)^(1/5)-1</f>
        <v>0.32970873884381158</v>
      </c>
    </row>
    <row r="10" spans="1:9" x14ac:dyDescent="0.3">
      <c r="A10" s="14" t="s">
        <v>571</v>
      </c>
      <c r="B10" s="14"/>
      <c r="C10" s="51">
        <f>(C6-B6)/B6</f>
        <v>1.4210526315789473</v>
      </c>
      <c r="D10" s="51">
        <f>(D6-C6)/C6</f>
        <v>2.1304347826086958</v>
      </c>
      <c r="E10" s="51">
        <f>(E6-D6)/D6</f>
        <v>-0.84722222222222221</v>
      </c>
      <c r="F10" s="51">
        <f>(F6-E6)/E6</f>
        <v>0.81818181818181823</v>
      </c>
      <c r="G10" s="51">
        <f>(G6-F6)/F6</f>
        <v>2.7749999999999999</v>
      </c>
      <c r="H10" s="51">
        <f>(G6-B6)/B6</f>
        <v>6.9473684210526319</v>
      </c>
      <c r="I10" s="52">
        <f>(G6/B6)^(1/5)-1</f>
        <v>0.51371693346807001</v>
      </c>
    </row>
    <row r="11" spans="1:9" x14ac:dyDescent="0.3">
      <c r="A11" s="14" t="s">
        <v>572</v>
      </c>
      <c r="B11" s="14"/>
      <c r="C11" s="51">
        <f>(C5-B5)/B5</f>
        <v>0.33333333333333331</v>
      </c>
      <c r="D11" s="51">
        <f>(D5-C5)/C5</f>
        <v>-8.0882352941176475E-2</v>
      </c>
      <c r="E11" s="51">
        <f>(E5-D5)/D5</f>
        <v>0.76800000000000002</v>
      </c>
      <c r="F11" s="51">
        <f>(F5-E5)/E5</f>
        <v>0.21719457013574661</v>
      </c>
      <c r="G11" s="51">
        <f>(G5-F5)/F5</f>
        <v>0.30855018587360594</v>
      </c>
      <c r="H11" s="51">
        <f>(G5-B5)/B5</f>
        <v>2.4509803921568629</v>
      </c>
      <c r="I11" s="52">
        <f>(G5/B5)^(1/5)-1</f>
        <v>0.28111612733456903</v>
      </c>
    </row>
    <row r="12" spans="1:9" x14ac:dyDescent="0.3">
      <c r="A12" s="14"/>
      <c r="B12" s="14"/>
      <c r="C12" s="14"/>
      <c r="D12" s="14"/>
      <c r="E12" s="14"/>
      <c r="F12" s="14"/>
      <c r="G12" s="14"/>
      <c r="H12" s="14"/>
      <c r="I12" s="14"/>
    </row>
    <row r="13" spans="1:9" x14ac:dyDescent="0.3">
      <c r="A13" s="14" t="s">
        <v>573</v>
      </c>
      <c r="B13" s="53">
        <f t="shared" ref="B13:H13" si="2">B4/B5</f>
        <v>1.1862745098039216</v>
      </c>
      <c r="C13" s="53">
        <f t="shared" si="2"/>
        <v>1.338235294117647</v>
      </c>
      <c r="D13" s="53">
        <f t="shared" si="2"/>
        <v>2.1520000000000001</v>
      </c>
      <c r="E13" s="53">
        <f t="shared" si="2"/>
        <v>1.0995475113122173</v>
      </c>
      <c r="F13" s="53">
        <f t="shared" si="2"/>
        <v>1.1486988847583643</v>
      </c>
      <c r="G13" s="53">
        <f t="shared" si="2"/>
        <v>1.4289772727272727</v>
      </c>
      <c r="H13" s="53">
        <f t="shared" si="2"/>
        <v>1.3502074688796681</v>
      </c>
      <c r="I13" s="14"/>
    </row>
    <row r="14" spans="1:9" x14ac:dyDescent="0.3">
      <c r="A14" s="14" t="s">
        <v>574</v>
      </c>
      <c r="B14" s="53">
        <f t="shared" ref="B14:H14" si="3">B4/B6</f>
        <v>6.3684210526315788</v>
      </c>
      <c r="C14" s="53">
        <f t="shared" si="3"/>
        <v>3.9565217391304346</v>
      </c>
      <c r="D14" s="53">
        <f t="shared" si="3"/>
        <v>1.8680555555555556</v>
      </c>
      <c r="E14" s="53">
        <f t="shared" si="3"/>
        <v>11.045454545454545</v>
      </c>
      <c r="F14" s="53">
        <f t="shared" si="3"/>
        <v>7.7249999999999996</v>
      </c>
      <c r="G14" s="53">
        <f t="shared" si="3"/>
        <v>3.3311258278145695</v>
      </c>
      <c r="H14" s="53">
        <f t="shared" si="3"/>
        <v>3.8554502369668247</v>
      </c>
      <c r="I14" s="14"/>
    </row>
    <row r="15" spans="1:9" x14ac:dyDescent="0.3">
      <c r="A15" s="14" t="s">
        <v>575</v>
      </c>
      <c r="B15" s="53">
        <f t="shared" ref="B15:H15" si="4">B5/B6</f>
        <v>5.3684210526315788</v>
      </c>
      <c r="C15" s="53">
        <f t="shared" si="4"/>
        <v>2.9565217391304346</v>
      </c>
      <c r="D15" s="53">
        <f t="shared" si="4"/>
        <v>0.86805555555555558</v>
      </c>
      <c r="E15" s="53">
        <f t="shared" si="4"/>
        <v>10.045454545454545</v>
      </c>
      <c r="F15" s="53">
        <f t="shared" si="4"/>
        <v>6.7249999999999996</v>
      </c>
      <c r="G15" s="53">
        <f t="shared" si="4"/>
        <v>2.3311258278145695</v>
      </c>
      <c r="H15" s="53">
        <f t="shared" si="4"/>
        <v>2.8554502369668247</v>
      </c>
      <c r="I15" s="14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  <pageSetUpPr autoPageBreaks="0"/>
  </sheetPr>
  <dimension ref="A1:J741"/>
  <sheetViews>
    <sheetView zoomScale="130" zoomScaleNormal="130" zoomScalePageLayoutView="190" workbookViewId="0"/>
  </sheetViews>
  <sheetFormatPr defaultColWidth="9.109375" defaultRowHeight="14.4" x14ac:dyDescent="0.3"/>
  <cols>
    <col min="1" max="1" width="17.88671875" style="13" bestFit="1" customWidth="1"/>
    <col min="2" max="2" width="7.5546875" style="14" bestFit="1" customWidth="1"/>
    <col min="3" max="3" width="21.5546875" style="14" customWidth="1"/>
    <col min="4" max="4" width="8.21875" style="14" bestFit="1" customWidth="1"/>
    <col min="5" max="5" width="10.33203125" style="14" bestFit="1" customWidth="1"/>
    <col min="6" max="6" width="5.33203125" style="14" bestFit="1" customWidth="1"/>
    <col min="7" max="7" width="7.6640625" style="14" bestFit="1" customWidth="1"/>
    <col min="8" max="8" width="14.109375" style="14" bestFit="1" customWidth="1"/>
    <col min="9" max="9" width="9.44140625" style="14" bestFit="1" customWidth="1"/>
    <col min="10" max="10" width="11.6640625" style="14" bestFit="1" customWidth="1"/>
    <col min="11" max="16384" width="9.109375" style="14"/>
  </cols>
  <sheetData>
    <row r="1" spans="1:10" x14ac:dyDescent="0.3">
      <c r="A1" s="8" t="s">
        <v>69</v>
      </c>
      <c r="B1" s="9" t="s">
        <v>70</v>
      </c>
      <c r="C1" s="10" t="s">
        <v>71</v>
      </c>
      <c r="D1" s="10" t="s">
        <v>72</v>
      </c>
      <c r="E1" s="28" t="s">
        <v>73</v>
      </c>
      <c r="F1" s="1" t="s">
        <v>19</v>
      </c>
      <c r="G1" s="10" t="s">
        <v>74</v>
      </c>
      <c r="H1" s="11" t="s">
        <v>557</v>
      </c>
      <c r="I1" s="9" t="s">
        <v>75</v>
      </c>
      <c r="J1" s="12" t="s">
        <v>558</v>
      </c>
    </row>
    <row r="2" spans="1:10" x14ac:dyDescent="0.3">
      <c r="A2" s="13" t="s">
        <v>392</v>
      </c>
      <c r="B2" s="15" t="s">
        <v>76</v>
      </c>
      <c r="C2" s="13" t="s">
        <v>362</v>
      </c>
      <c r="D2" s="13" t="s">
        <v>78</v>
      </c>
      <c r="E2" s="16">
        <v>41400</v>
      </c>
      <c r="F2" s="2">
        <v>5</v>
      </c>
      <c r="G2" s="17" t="s">
        <v>80</v>
      </c>
      <c r="H2" s="18">
        <v>98145</v>
      </c>
      <c r="I2" s="15">
        <v>5</v>
      </c>
      <c r="J2" s="19">
        <v>98145</v>
      </c>
    </row>
    <row r="3" spans="1:10" x14ac:dyDescent="0.3">
      <c r="A3" s="13" t="s">
        <v>111</v>
      </c>
      <c r="B3" s="15" t="s">
        <v>86</v>
      </c>
      <c r="C3" s="13" t="s">
        <v>91</v>
      </c>
      <c r="D3" s="13" t="s">
        <v>78</v>
      </c>
      <c r="E3" s="16">
        <v>41919</v>
      </c>
      <c r="F3" s="2">
        <v>3</v>
      </c>
      <c r="G3" s="17" t="s">
        <v>83</v>
      </c>
      <c r="H3" s="18">
        <v>111375</v>
      </c>
      <c r="I3" s="15">
        <v>5</v>
      </c>
      <c r="J3" s="19">
        <v>111375</v>
      </c>
    </row>
    <row r="4" spans="1:10" x14ac:dyDescent="0.3">
      <c r="A4" s="13" t="s">
        <v>15</v>
      </c>
      <c r="B4" s="15" t="s">
        <v>86</v>
      </c>
      <c r="C4" s="13" t="s">
        <v>91</v>
      </c>
      <c r="D4" s="13" t="s">
        <v>78</v>
      </c>
      <c r="E4" s="16">
        <v>41201</v>
      </c>
      <c r="F4" s="2">
        <v>5</v>
      </c>
      <c r="G4" s="17" t="s">
        <v>83</v>
      </c>
      <c r="H4" s="18">
        <v>104423</v>
      </c>
      <c r="I4" s="15">
        <v>5</v>
      </c>
      <c r="J4" s="19">
        <v>104423</v>
      </c>
    </row>
    <row r="5" spans="1:10" x14ac:dyDescent="0.3">
      <c r="A5" s="13" t="s">
        <v>36</v>
      </c>
      <c r="B5" s="15" t="s">
        <v>84</v>
      </c>
      <c r="C5" s="13" t="s">
        <v>91</v>
      </c>
      <c r="D5" s="13" t="s">
        <v>78</v>
      </c>
      <c r="E5" s="16">
        <v>41597</v>
      </c>
      <c r="F5" s="2">
        <v>4</v>
      </c>
      <c r="G5" s="17" t="s">
        <v>83</v>
      </c>
      <c r="H5" s="18">
        <v>93029</v>
      </c>
      <c r="I5" s="15">
        <v>5</v>
      </c>
      <c r="J5" s="19">
        <v>93029</v>
      </c>
    </row>
    <row r="6" spans="1:10" x14ac:dyDescent="0.3">
      <c r="A6" s="13" t="s">
        <v>43</v>
      </c>
      <c r="B6" s="15" t="s">
        <v>84</v>
      </c>
      <c r="C6" s="13" t="s">
        <v>91</v>
      </c>
      <c r="D6" s="13" t="s">
        <v>78</v>
      </c>
      <c r="E6" s="16">
        <v>40589</v>
      </c>
      <c r="F6" s="2">
        <v>7</v>
      </c>
      <c r="G6" s="17" t="s">
        <v>80</v>
      </c>
      <c r="H6" s="18">
        <v>100805</v>
      </c>
      <c r="I6" s="15">
        <v>5</v>
      </c>
      <c r="J6" s="19">
        <v>100805</v>
      </c>
    </row>
    <row r="7" spans="1:10" x14ac:dyDescent="0.3">
      <c r="A7" s="13" t="s">
        <v>44</v>
      </c>
      <c r="B7" s="15" t="s">
        <v>81</v>
      </c>
      <c r="C7" s="13" t="s">
        <v>91</v>
      </c>
      <c r="D7" s="13" t="s">
        <v>78</v>
      </c>
      <c r="E7" s="16">
        <v>41311</v>
      </c>
      <c r="F7" s="2">
        <v>5</v>
      </c>
      <c r="G7" s="17" t="s">
        <v>87</v>
      </c>
      <c r="H7" s="18">
        <v>110862</v>
      </c>
      <c r="I7" s="15">
        <v>5</v>
      </c>
      <c r="J7" s="19">
        <v>110862</v>
      </c>
    </row>
    <row r="8" spans="1:10" x14ac:dyDescent="0.3">
      <c r="A8" s="13" t="s">
        <v>57</v>
      </c>
      <c r="B8" s="15" t="s">
        <v>82</v>
      </c>
      <c r="C8" s="13" t="s">
        <v>124</v>
      </c>
      <c r="D8" s="13" t="s">
        <v>78</v>
      </c>
      <c r="E8" s="16">
        <v>40380</v>
      </c>
      <c r="F8" s="2">
        <v>8</v>
      </c>
      <c r="G8" s="17" t="s">
        <v>79</v>
      </c>
      <c r="H8" s="18">
        <v>91652</v>
      </c>
      <c r="I8" s="15">
        <v>5</v>
      </c>
      <c r="J8" s="19">
        <v>91652</v>
      </c>
    </row>
    <row r="9" spans="1:10" x14ac:dyDescent="0.3">
      <c r="A9" s="13" t="s">
        <v>95</v>
      </c>
      <c r="B9" s="15" t="s">
        <v>86</v>
      </c>
      <c r="C9" s="13" t="s">
        <v>124</v>
      </c>
      <c r="D9" s="13" t="s">
        <v>78</v>
      </c>
      <c r="E9" s="16">
        <v>38242</v>
      </c>
      <c r="F9" s="2">
        <v>13</v>
      </c>
      <c r="G9" s="17" t="s">
        <v>79</v>
      </c>
      <c r="H9" s="18">
        <v>97133</v>
      </c>
      <c r="I9" s="15">
        <v>5</v>
      </c>
      <c r="J9" s="19">
        <v>97133</v>
      </c>
    </row>
    <row r="10" spans="1:10" x14ac:dyDescent="0.3">
      <c r="A10" s="13" t="s">
        <v>96</v>
      </c>
      <c r="B10" s="15" t="s">
        <v>76</v>
      </c>
      <c r="C10" s="13" t="s">
        <v>124</v>
      </c>
      <c r="D10" s="13" t="s">
        <v>78</v>
      </c>
      <c r="E10" s="16">
        <v>38961</v>
      </c>
      <c r="F10" s="2">
        <v>11</v>
      </c>
      <c r="G10" s="17" t="s">
        <v>79</v>
      </c>
      <c r="H10" s="18">
        <v>90302</v>
      </c>
      <c r="I10" s="15">
        <v>5</v>
      </c>
      <c r="J10" s="19">
        <v>90302</v>
      </c>
    </row>
    <row r="11" spans="1:10" x14ac:dyDescent="0.3">
      <c r="A11" s="13" t="s">
        <v>123</v>
      </c>
      <c r="B11" s="15" t="s">
        <v>76</v>
      </c>
      <c r="C11" s="13" t="s">
        <v>124</v>
      </c>
      <c r="D11" s="13" t="s">
        <v>78</v>
      </c>
      <c r="E11" s="16">
        <v>37570</v>
      </c>
      <c r="F11" s="2">
        <v>15</v>
      </c>
      <c r="G11" s="17" t="s">
        <v>89</v>
      </c>
      <c r="H11" s="18">
        <v>101331</v>
      </c>
      <c r="I11" s="15">
        <v>5</v>
      </c>
      <c r="J11" s="19">
        <v>101331</v>
      </c>
    </row>
    <row r="12" spans="1:10" x14ac:dyDescent="0.3">
      <c r="A12" s="13" t="s">
        <v>328</v>
      </c>
      <c r="B12" s="15" t="s">
        <v>84</v>
      </c>
      <c r="C12" s="13" t="s">
        <v>320</v>
      </c>
      <c r="D12" s="13" t="s">
        <v>78</v>
      </c>
      <c r="E12" s="16">
        <v>36904</v>
      </c>
      <c r="F12" s="2">
        <v>17</v>
      </c>
      <c r="G12" s="17" t="s">
        <v>79</v>
      </c>
      <c r="H12" s="18">
        <v>92502</v>
      </c>
      <c r="I12" s="15">
        <v>5</v>
      </c>
      <c r="J12" s="19">
        <v>92502</v>
      </c>
    </row>
    <row r="13" spans="1:10" x14ac:dyDescent="0.3">
      <c r="A13" s="13" t="s">
        <v>329</v>
      </c>
      <c r="B13" s="15" t="s">
        <v>86</v>
      </c>
      <c r="C13" s="13" t="s">
        <v>320</v>
      </c>
      <c r="D13" s="13" t="s">
        <v>78</v>
      </c>
      <c r="E13" s="16">
        <v>40225</v>
      </c>
      <c r="F13" s="2">
        <v>8</v>
      </c>
      <c r="G13" s="17" t="s">
        <v>89</v>
      </c>
      <c r="H13" s="18">
        <v>98591</v>
      </c>
      <c r="I13" s="15">
        <v>5</v>
      </c>
      <c r="J13" s="19">
        <v>98591</v>
      </c>
    </row>
    <row r="14" spans="1:10" x14ac:dyDescent="0.3">
      <c r="A14" s="13" t="s">
        <v>332</v>
      </c>
      <c r="B14" s="15" t="s">
        <v>86</v>
      </c>
      <c r="C14" s="13" t="s">
        <v>320</v>
      </c>
      <c r="D14" s="13" t="s">
        <v>78</v>
      </c>
      <c r="E14" s="16">
        <v>36970</v>
      </c>
      <c r="F14" s="2">
        <v>17</v>
      </c>
      <c r="G14" s="17" t="s">
        <v>79</v>
      </c>
      <c r="H14" s="18">
        <v>100616</v>
      </c>
      <c r="I14" s="15">
        <v>5</v>
      </c>
      <c r="J14" s="19">
        <v>100616</v>
      </c>
    </row>
    <row r="15" spans="1:10" x14ac:dyDescent="0.3">
      <c r="A15" s="13" t="s">
        <v>183</v>
      </c>
      <c r="B15" s="15" t="s">
        <v>76</v>
      </c>
      <c r="C15" s="13" t="s">
        <v>161</v>
      </c>
      <c r="D15" s="13" t="s">
        <v>78</v>
      </c>
      <c r="E15" s="16">
        <v>39799</v>
      </c>
      <c r="F15" s="2">
        <v>9</v>
      </c>
      <c r="G15" s="17" t="s">
        <v>89</v>
      </c>
      <c r="H15" s="18">
        <v>98744</v>
      </c>
      <c r="I15" s="15">
        <v>5</v>
      </c>
      <c r="J15" s="19">
        <v>98744</v>
      </c>
    </row>
    <row r="16" spans="1:10" x14ac:dyDescent="0.3">
      <c r="A16" s="13" t="s">
        <v>210</v>
      </c>
      <c r="B16" s="15" t="s">
        <v>84</v>
      </c>
      <c r="C16" s="13" t="s">
        <v>161</v>
      </c>
      <c r="D16" s="13" t="s">
        <v>78</v>
      </c>
      <c r="E16" s="16">
        <v>36933</v>
      </c>
      <c r="F16" s="2">
        <v>17</v>
      </c>
      <c r="G16" s="17" t="s">
        <v>89</v>
      </c>
      <c r="H16" s="18">
        <v>121149</v>
      </c>
      <c r="I16" s="15">
        <v>5</v>
      </c>
      <c r="J16" s="19">
        <v>121149</v>
      </c>
    </row>
    <row r="17" spans="1:10" x14ac:dyDescent="0.3">
      <c r="A17" s="13" t="s">
        <v>224</v>
      </c>
      <c r="B17" s="15" t="s">
        <v>88</v>
      </c>
      <c r="C17" s="13" t="s">
        <v>161</v>
      </c>
      <c r="D17" s="13" t="s">
        <v>78</v>
      </c>
      <c r="E17" s="16">
        <v>40973</v>
      </c>
      <c r="F17" s="2">
        <v>6</v>
      </c>
      <c r="G17" s="17" t="s">
        <v>79</v>
      </c>
      <c r="H17" s="18">
        <v>105530</v>
      </c>
      <c r="I17" s="15">
        <v>5</v>
      </c>
      <c r="J17" s="19">
        <v>105530</v>
      </c>
    </row>
    <row r="18" spans="1:10" x14ac:dyDescent="0.3">
      <c r="A18" s="13" t="s">
        <v>236</v>
      </c>
      <c r="B18" s="15" t="s">
        <v>86</v>
      </c>
      <c r="C18" s="13" t="s">
        <v>161</v>
      </c>
      <c r="D18" s="13" t="s">
        <v>78</v>
      </c>
      <c r="E18" s="16">
        <v>37010</v>
      </c>
      <c r="F18" s="2">
        <v>17</v>
      </c>
      <c r="G18" s="17" t="s">
        <v>79</v>
      </c>
      <c r="H18" s="18">
        <v>101412</v>
      </c>
      <c r="I18" s="15">
        <v>5</v>
      </c>
      <c r="J18" s="19">
        <v>101412</v>
      </c>
    </row>
    <row r="19" spans="1:10" x14ac:dyDescent="0.3">
      <c r="A19" s="13" t="s">
        <v>257</v>
      </c>
      <c r="B19" s="15" t="s">
        <v>84</v>
      </c>
      <c r="C19" s="13" t="s">
        <v>161</v>
      </c>
      <c r="D19" s="13" t="s">
        <v>78</v>
      </c>
      <c r="E19" s="16">
        <v>40408</v>
      </c>
      <c r="F19" s="2">
        <v>7</v>
      </c>
      <c r="G19" s="17" t="s">
        <v>89</v>
      </c>
      <c r="H19" s="18">
        <v>98647</v>
      </c>
      <c r="I19" s="15">
        <v>5</v>
      </c>
      <c r="J19" s="19">
        <v>98647</v>
      </c>
    </row>
    <row r="20" spans="1:10" x14ac:dyDescent="0.3">
      <c r="A20" s="13" t="s">
        <v>259</v>
      </c>
      <c r="B20" s="15" t="s">
        <v>86</v>
      </c>
      <c r="C20" s="13" t="s">
        <v>161</v>
      </c>
      <c r="D20" s="13" t="s">
        <v>78</v>
      </c>
      <c r="E20" s="16">
        <v>37102</v>
      </c>
      <c r="F20" s="2">
        <v>17</v>
      </c>
      <c r="G20" s="17" t="s">
        <v>79</v>
      </c>
      <c r="H20" s="18">
        <v>119124</v>
      </c>
      <c r="I20" s="15">
        <v>5</v>
      </c>
      <c r="J20" s="19">
        <v>119124</v>
      </c>
    </row>
    <row r="21" spans="1:10" x14ac:dyDescent="0.3">
      <c r="A21" s="13" t="s">
        <v>263</v>
      </c>
      <c r="B21" s="15" t="s">
        <v>86</v>
      </c>
      <c r="C21" s="13" t="s">
        <v>161</v>
      </c>
      <c r="D21" s="13" t="s">
        <v>78</v>
      </c>
      <c r="E21" s="16">
        <v>40391</v>
      </c>
      <c r="F21" s="2">
        <v>7</v>
      </c>
      <c r="G21" s="17" t="s">
        <v>83</v>
      </c>
      <c r="H21" s="18">
        <v>96512</v>
      </c>
      <c r="I21" s="15">
        <v>5</v>
      </c>
      <c r="J21" s="19">
        <v>96512</v>
      </c>
    </row>
    <row r="22" spans="1:10" x14ac:dyDescent="0.3">
      <c r="A22" s="13" t="s">
        <v>140</v>
      </c>
      <c r="B22" s="15" t="s">
        <v>81</v>
      </c>
      <c r="C22" s="13" t="s">
        <v>129</v>
      </c>
      <c r="D22" s="13" t="s">
        <v>78</v>
      </c>
      <c r="E22" s="16">
        <v>36990</v>
      </c>
      <c r="F22" s="2">
        <v>17</v>
      </c>
      <c r="G22" s="17" t="s">
        <v>80</v>
      </c>
      <c r="H22" s="18">
        <v>95864</v>
      </c>
      <c r="I22" s="15">
        <v>5</v>
      </c>
      <c r="J22" s="19">
        <v>95864</v>
      </c>
    </row>
    <row r="23" spans="1:10" x14ac:dyDescent="0.3">
      <c r="A23" s="13" t="s">
        <v>354</v>
      </c>
      <c r="B23" s="15" t="s">
        <v>86</v>
      </c>
      <c r="C23" s="13" t="s">
        <v>129</v>
      </c>
      <c r="D23" s="13" t="s">
        <v>78</v>
      </c>
      <c r="E23" s="16">
        <v>41746</v>
      </c>
      <c r="F23" s="2">
        <v>4</v>
      </c>
      <c r="G23" s="17" t="s">
        <v>79</v>
      </c>
      <c r="H23" s="18">
        <v>93690</v>
      </c>
      <c r="I23" s="15">
        <v>5</v>
      </c>
      <c r="J23" s="19">
        <v>93690</v>
      </c>
    </row>
    <row r="24" spans="1:10" x14ac:dyDescent="0.3">
      <c r="A24" s="13" t="s">
        <v>358</v>
      </c>
      <c r="B24" s="15" t="s">
        <v>86</v>
      </c>
      <c r="C24" s="13" t="s">
        <v>129</v>
      </c>
      <c r="D24" s="13" t="s">
        <v>78</v>
      </c>
      <c r="E24" s="16">
        <v>41842</v>
      </c>
      <c r="F24" s="2">
        <v>4</v>
      </c>
      <c r="G24" s="17" t="s">
        <v>79</v>
      </c>
      <c r="H24" s="18">
        <v>110066</v>
      </c>
      <c r="I24" s="15">
        <v>5</v>
      </c>
      <c r="J24" s="19">
        <v>110066</v>
      </c>
    </row>
    <row r="25" spans="1:10" x14ac:dyDescent="0.3">
      <c r="A25" s="13" t="s">
        <v>429</v>
      </c>
      <c r="B25" s="15" t="s">
        <v>82</v>
      </c>
      <c r="C25" s="13" t="s">
        <v>425</v>
      </c>
      <c r="D25" s="13" t="s">
        <v>78</v>
      </c>
      <c r="E25" s="16">
        <v>38626</v>
      </c>
      <c r="F25" s="2">
        <v>12</v>
      </c>
      <c r="G25" s="17" t="s">
        <v>89</v>
      </c>
      <c r="H25" s="18">
        <v>111362</v>
      </c>
      <c r="I25" s="15">
        <v>5</v>
      </c>
      <c r="J25" s="19">
        <v>111362</v>
      </c>
    </row>
    <row r="26" spans="1:10" x14ac:dyDescent="0.3">
      <c r="A26" s="13" t="s">
        <v>467</v>
      </c>
      <c r="B26" s="15" t="s">
        <v>76</v>
      </c>
      <c r="C26" s="13" t="s">
        <v>425</v>
      </c>
      <c r="D26" s="13" t="s">
        <v>78</v>
      </c>
      <c r="E26" s="16">
        <v>37082</v>
      </c>
      <c r="F26" s="2">
        <v>17</v>
      </c>
      <c r="G26" s="17" t="s">
        <v>89</v>
      </c>
      <c r="H26" s="18">
        <v>90999</v>
      </c>
      <c r="I26" s="15">
        <v>5</v>
      </c>
      <c r="J26" s="19">
        <v>90999</v>
      </c>
    </row>
    <row r="27" spans="1:10" x14ac:dyDescent="0.3">
      <c r="A27" s="13" t="s">
        <v>501</v>
      </c>
      <c r="B27" s="15" t="s">
        <v>76</v>
      </c>
      <c r="C27" s="13" t="s">
        <v>476</v>
      </c>
      <c r="D27" s="13" t="s">
        <v>78</v>
      </c>
      <c r="E27" s="16">
        <v>40603</v>
      </c>
      <c r="F27" s="2">
        <v>7</v>
      </c>
      <c r="G27" s="17" t="s">
        <v>79</v>
      </c>
      <c r="H27" s="18">
        <v>107163</v>
      </c>
      <c r="I27" s="15">
        <v>5</v>
      </c>
      <c r="J27" s="19">
        <v>107163</v>
      </c>
    </row>
    <row r="28" spans="1:10" x14ac:dyDescent="0.3">
      <c r="A28" s="13" t="s">
        <v>521</v>
      </c>
      <c r="B28" s="15" t="s">
        <v>84</v>
      </c>
      <c r="C28" s="13" t="s">
        <v>476</v>
      </c>
      <c r="D28" s="13" t="s">
        <v>78</v>
      </c>
      <c r="E28" s="16">
        <v>40729</v>
      </c>
      <c r="F28" s="2">
        <v>7</v>
      </c>
      <c r="G28" s="17" t="s">
        <v>79</v>
      </c>
      <c r="H28" s="18">
        <v>111200</v>
      </c>
      <c r="I28" s="15">
        <v>5</v>
      </c>
      <c r="J28" s="19">
        <v>111200</v>
      </c>
    </row>
    <row r="29" spans="1:10" x14ac:dyDescent="0.3">
      <c r="A29" s="13" t="s">
        <v>528</v>
      </c>
      <c r="B29" s="15" t="s">
        <v>86</v>
      </c>
      <c r="C29" s="13" t="s">
        <v>476</v>
      </c>
      <c r="D29" s="13" t="s">
        <v>78</v>
      </c>
      <c r="E29" s="16">
        <v>40785</v>
      </c>
      <c r="F29" s="2">
        <v>6</v>
      </c>
      <c r="G29" s="17" t="s">
        <v>79</v>
      </c>
      <c r="H29" s="18">
        <v>93839</v>
      </c>
      <c r="I29" s="15">
        <v>5</v>
      </c>
      <c r="J29" s="19">
        <v>93839</v>
      </c>
    </row>
    <row r="30" spans="1:10" x14ac:dyDescent="0.3">
      <c r="A30" s="13" t="s">
        <v>314</v>
      </c>
      <c r="B30" s="15" t="s">
        <v>82</v>
      </c>
      <c r="C30" s="13" t="s">
        <v>0</v>
      </c>
      <c r="D30" s="13" t="s">
        <v>78</v>
      </c>
      <c r="E30" s="16">
        <v>37467</v>
      </c>
      <c r="F30" s="2">
        <v>16</v>
      </c>
      <c r="G30" s="17" t="s">
        <v>89</v>
      </c>
      <c r="H30" s="18">
        <v>92354</v>
      </c>
      <c r="I30" s="15">
        <v>5</v>
      </c>
      <c r="J30" s="19">
        <v>92354</v>
      </c>
    </row>
    <row r="31" spans="1:10" x14ac:dyDescent="0.3">
      <c r="A31" s="13" t="s">
        <v>27</v>
      </c>
      <c r="B31" s="15" t="s">
        <v>84</v>
      </c>
      <c r="C31" s="13" t="s">
        <v>0</v>
      </c>
      <c r="D31" s="13" t="s">
        <v>78</v>
      </c>
      <c r="E31" s="16">
        <v>42137</v>
      </c>
      <c r="F31" s="2">
        <v>3</v>
      </c>
      <c r="G31" s="17" t="s">
        <v>79</v>
      </c>
      <c r="H31" s="18">
        <v>107676</v>
      </c>
      <c r="I31" s="15">
        <v>5</v>
      </c>
      <c r="J31" s="19">
        <v>107676</v>
      </c>
    </row>
    <row r="32" spans="1:10" x14ac:dyDescent="0.3">
      <c r="A32" s="13" t="s">
        <v>32</v>
      </c>
      <c r="B32" s="15" t="s">
        <v>81</v>
      </c>
      <c r="C32" s="13" t="s">
        <v>0</v>
      </c>
      <c r="D32" s="13" t="s">
        <v>78</v>
      </c>
      <c r="E32" s="16">
        <v>37144</v>
      </c>
      <c r="F32" s="2">
        <v>16</v>
      </c>
      <c r="G32" s="17" t="s">
        <v>89</v>
      </c>
      <c r="H32" s="18">
        <v>97322</v>
      </c>
      <c r="I32" s="15">
        <v>5</v>
      </c>
      <c r="J32" s="19">
        <v>97322</v>
      </c>
    </row>
    <row r="33" spans="1:1" x14ac:dyDescent="0.3">
      <c r="A33" s="15"/>
    </row>
    <row r="34" spans="1:1" x14ac:dyDescent="0.3">
      <c r="A34" s="15"/>
    </row>
    <row r="35" spans="1:1" x14ac:dyDescent="0.3">
      <c r="A35" s="15"/>
    </row>
    <row r="36" spans="1:1" x14ac:dyDescent="0.3">
      <c r="A36" s="15"/>
    </row>
    <row r="37" spans="1:1" x14ac:dyDescent="0.3">
      <c r="A37" s="15"/>
    </row>
    <row r="38" spans="1:1" x14ac:dyDescent="0.3">
      <c r="A38" s="15"/>
    </row>
    <row r="39" spans="1:1" x14ac:dyDescent="0.3">
      <c r="A39" s="15"/>
    </row>
    <row r="40" spans="1:1" x14ac:dyDescent="0.3">
      <c r="A40" s="15"/>
    </row>
    <row r="41" spans="1:1" x14ac:dyDescent="0.3">
      <c r="A41" s="15"/>
    </row>
    <row r="42" spans="1:1" x14ac:dyDescent="0.3">
      <c r="A42" s="15"/>
    </row>
    <row r="43" spans="1:1" x14ac:dyDescent="0.3">
      <c r="A43" s="15"/>
    </row>
    <row r="44" spans="1:1" x14ac:dyDescent="0.3">
      <c r="A44" s="15"/>
    </row>
    <row r="45" spans="1:1" x14ac:dyDescent="0.3">
      <c r="A45" s="15"/>
    </row>
    <row r="46" spans="1:1" x14ac:dyDescent="0.3">
      <c r="A46" s="15"/>
    </row>
    <row r="47" spans="1:1" x14ac:dyDescent="0.3">
      <c r="A47" s="15"/>
    </row>
    <row r="48" spans="1:1" x14ac:dyDescent="0.3">
      <c r="A48" s="15"/>
    </row>
    <row r="49" spans="1:1" x14ac:dyDescent="0.3">
      <c r="A49" s="15"/>
    </row>
    <row r="50" spans="1:1" x14ac:dyDescent="0.3">
      <c r="A50" s="15"/>
    </row>
    <row r="51" spans="1:1" x14ac:dyDescent="0.3">
      <c r="A51" s="15"/>
    </row>
    <row r="52" spans="1:1" x14ac:dyDescent="0.3">
      <c r="A52" s="15"/>
    </row>
    <row r="53" spans="1:1" x14ac:dyDescent="0.3">
      <c r="A53" s="15"/>
    </row>
    <row r="54" spans="1:1" x14ac:dyDescent="0.3">
      <c r="A54" s="15"/>
    </row>
    <row r="55" spans="1:1" x14ac:dyDescent="0.3">
      <c r="A55" s="15"/>
    </row>
    <row r="56" spans="1:1" x14ac:dyDescent="0.3">
      <c r="A56" s="15"/>
    </row>
    <row r="57" spans="1:1" x14ac:dyDescent="0.3">
      <c r="A57" s="15"/>
    </row>
    <row r="58" spans="1:1" x14ac:dyDescent="0.3">
      <c r="A58" s="15"/>
    </row>
    <row r="59" spans="1:1" x14ac:dyDescent="0.3">
      <c r="A59" s="15"/>
    </row>
    <row r="60" spans="1:1" x14ac:dyDescent="0.3">
      <c r="A60" s="15"/>
    </row>
    <row r="61" spans="1:1" x14ac:dyDescent="0.3">
      <c r="A61" s="15"/>
    </row>
    <row r="62" spans="1:1" x14ac:dyDescent="0.3">
      <c r="A62" s="15"/>
    </row>
    <row r="63" spans="1:1" x14ac:dyDescent="0.3">
      <c r="A63" s="15"/>
    </row>
    <row r="64" spans="1:1" x14ac:dyDescent="0.3">
      <c r="A64" s="15"/>
    </row>
    <row r="65" spans="1:1" x14ac:dyDescent="0.3">
      <c r="A65" s="15"/>
    </row>
    <row r="66" spans="1:1" x14ac:dyDescent="0.3">
      <c r="A66" s="15"/>
    </row>
    <row r="67" spans="1:1" x14ac:dyDescent="0.3">
      <c r="A67" s="15"/>
    </row>
    <row r="68" spans="1:1" x14ac:dyDescent="0.3">
      <c r="A68" s="15"/>
    </row>
    <row r="69" spans="1:1" x14ac:dyDescent="0.3">
      <c r="A69" s="15"/>
    </row>
    <row r="70" spans="1:1" x14ac:dyDescent="0.3">
      <c r="A70" s="15"/>
    </row>
    <row r="71" spans="1:1" x14ac:dyDescent="0.3">
      <c r="A71" s="15"/>
    </row>
    <row r="72" spans="1:1" x14ac:dyDescent="0.3">
      <c r="A72" s="15"/>
    </row>
    <row r="73" spans="1:1" x14ac:dyDescent="0.3">
      <c r="A73" s="15"/>
    </row>
    <row r="74" spans="1:1" x14ac:dyDescent="0.3">
      <c r="A74" s="15"/>
    </row>
    <row r="75" spans="1:1" x14ac:dyDescent="0.3">
      <c r="A75" s="15"/>
    </row>
    <row r="76" spans="1:1" x14ac:dyDescent="0.3">
      <c r="A76" s="15"/>
    </row>
    <row r="77" spans="1:1" x14ac:dyDescent="0.3">
      <c r="A77" s="15"/>
    </row>
    <row r="78" spans="1:1" x14ac:dyDescent="0.3">
      <c r="A78" s="15"/>
    </row>
    <row r="79" spans="1:1" x14ac:dyDescent="0.3">
      <c r="A79" s="15"/>
    </row>
    <row r="80" spans="1:1" x14ac:dyDescent="0.3">
      <c r="A80" s="15"/>
    </row>
    <row r="81" spans="1:1" x14ac:dyDescent="0.3">
      <c r="A81" s="15"/>
    </row>
    <row r="82" spans="1:1" x14ac:dyDescent="0.3">
      <c r="A82" s="15"/>
    </row>
    <row r="83" spans="1:1" x14ac:dyDescent="0.3">
      <c r="A83" s="15"/>
    </row>
    <row r="84" spans="1:1" x14ac:dyDescent="0.3">
      <c r="A84" s="15"/>
    </row>
    <row r="85" spans="1:1" x14ac:dyDescent="0.3">
      <c r="A85" s="15"/>
    </row>
    <row r="86" spans="1:1" x14ac:dyDescent="0.3">
      <c r="A86" s="15"/>
    </row>
    <row r="87" spans="1:1" x14ac:dyDescent="0.3">
      <c r="A87" s="15"/>
    </row>
    <row r="88" spans="1:1" x14ac:dyDescent="0.3">
      <c r="A88" s="15"/>
    </row>
    <row r="89" spans="1:1" x14ac:dyDescent="0.3">
      <c r="A89" s="15"/>
    </row>
    <row r="90" spans="1:1" x14ac:dyDescent="0.3">
      <c r="A90" s="15"/>
    </row>
    <row r="91" spans="1:1" x14ac:dyDescent="0.3">
      <c r="A91" s="15"/>
    </row>
    <row r="92" spans="1:1" x14ac:dyDescent="0.3">
      <c r="A92" s="15"/>
    </row>
    <row r="93" spans="1:1" x14ac:dyDescent="0.3">
      <c r="A93" s="15"/>
    </row>
    <row r="94" spans="1:1" x14ac:dyDescent="0.3">
      <c r="A94" s="15"/>
    </row>
    <row r="95" spans="1:1" x14ac:dyDescent="0.3">
      <c r="A95" s="15"/>
    </row>
    <row r="96" spans="1:1" x14ac:dyDescent="0.3">
      <c r="A96" s="15"/>
    </row>
    <row r="97" spans="1:1" x14ac:dyDescent="0.3">
      <c r="A97" s="15"/>
    </row>
    <row r="98" spans="1:1" x14ac:dyDescent="0.3">
      <c r="A98" s="15"/>
    </row>
    <row r="99" spans="1:1" x14ac:dyDescent="0.3">
      <c r="A99" s="15"/>
    </row>
    <row r="100" spans="1:1" x14ac:dyDescent="0.3">
      <c r="A100" s="15"/>
    </row>
    <row r="101" spans="1:1" x14ac:dyDescent="0.3">
      <c r="A101" s="15"/>
    </row>
    <row r="102" spans="1:1" x14ac:dyDescent="0.3">
      <c r="A102" s="15"/>
    </row>
    <row r="103" spans="1:1" x14ac:dyDescent="0.3">
      <c r="A103" s="15"/>
    </row>
    <row r="104" spans="1:1" x14ac:dyDescent="0.3">
      <c r="A104" s="15"/>
    </row>
    <row r="105" spans="1:1" x14ac:dyDescent="0.3">
      <c r="A105" s="15"/>
    </row>
    <row r="106" spans="1:1" x14ac:dyDescent="0.3">
      <c r="A106" s="15"/>
    </row>
    <row r="107" spans="1:1" x14ac:dyDescent="0.3">
      <c r="A107" s="15"/>
    </row>
    <row r="108" spans="1:1" x14ac:dyDescent="0.3">
      <c r="A108" s="15"/>
    </row>
    <row r="109" spans="1:1" x14ac:dyDescent="0.3">
      <c r="A109" s="15"/>
    </row>
    <row r="110" spans="1:1" x14ac:dyDescent="0.3">
      <c r="A110" s="15"/>
    </row>
    <row r="111" spans="1:1" x14ac:dyDescent="0.3">
      <c r="A111" s="15"/>
    </row>
    <row r="112" spans="1:1" x14ac:dyDescent="0.3">
      <c r="A112" s="15"/>
    </row>
    <row r="113" spans="1:1" x14ac:dyDescent="0.3">
      <c r="A113" s="15"/>
    </row>
    <row r="114" spans="1:1" x14ac:dyDescent="0.3">
      <c r="A114" s="15"/>
    </row>
    <row r="115" spans="1:1" x14ac:dyDescent="0.3">
      <c r="A115" s="15"/>
    </row>
    <row r="116" spans="1:1" x14ac:dyDescent="0.3">
      <c r="A116" s="15"/>
    </row>
    <row r="117" spans="1:1" x14ac:dyDescent="0.3">
      <c r="A117" s="15"/>
    </row>
    <row r="118" spans="1:1" x14ac:dyDescent="0.3">
      <c r="A118" s="15"/>
    </row>
    <row r="119" spans="1:1" x14ac:dyDescent="0.3">
      <c r="A119" s="15"/>
    </row>
    <row r="120" spans="1:1" x14ac:dyDescent="0.3">
      <c r="A120" s="15"/>
    </row>
    <row r="121" spans="1:1" x14ac:dyDescent="0.3">
      <c r="A121" s="15"/>
    </row>
    <row r="122" spans="1:1" x14ac:dyDescent="0.3">
      <c r="A122" s="15"/>
    </row>
    <row r="123" spans="1:1" x14ac:dyDescent="0.3">
      <c r="A123" s="15"/>
    </row>
    <row r="124" spans="1:1" x14ac:dyDescent="0.3">
      <c r="A124" s="15"/>
    </row>
    <row r="125" spans="1:1" x14ac:dyDescent="0.3">
      <c r="A125" s="15"/>
    </row>
    <row r="126" spans="1:1" x14ac:dyDescent="0.3">
      <c r="A126" s="15"/>
    </row>
    <row r="127" spans="1:1" x14ac:dyDescent="0.3">
      <c r="A127" s="15"/>
    </row>
    <row r="128" spans="1:1" x14ac:dyDescent="0.3">
      <c r="A128" s="15"/>
    </row>
    <row r="129" spans="1:1" x14ac:dyDescent="0.3">
      <c r="A129" s="15"/>
    </row>
    <row r="130" spans="1:1" x14ac:dyDescent="0.3">
      <c r="A130" s="15"/>
    </row>
    <row r="131" spans="1:1" x14ac:dyDescent="0.3">
      <c r="A131" s="15"/>
    </row>
    <row r="132" spans="1:1" x14ac:dyDescent="0.3">
      <c r="A132" s="15"/>
    </row>
    <row r="133" spans="1:1" x14ac:dyDescent="0.3">
      <c r="A133" s="15"/>
    </row>
    <row r="134" spans="1:1" x14ac:dyDescent="0.3">
      <c r="A134" s="15"/>
    </row>
    <row r="135" spans="1:1" x14ac:dyDescent="0.3">
      <c r="A135" s="15"/>
    </row>
    <row r="136" spans="1:1" x14ac:dyDescent="0.3">
      <c r="A136" s="15"/>
    </row>
    <row r="137" spans="1:1" x14ac:dyDescent="0.3">
      <c r="A137" s="15"/>
    </row>
    <row r="138" spans="1:1" x14ac:dyDescent="0.3">
      <c r="A138" s="15"/>
    </row>
    <row r="139" spans="1:1" x14ac:dyDescent="0.3">
      <c r="A139" s="15"/>
    </row>
    <row r="140" spans="1:1" x14ac:dyDescent="0.3">
      <c r="A140" s="15"/>
    </row>
    <row r="141" spans="1:1" x14ac:dyDescent="0.3">
      <c r="A141" s="15"/>
    </row>
    <row r="142" spans="1:1" x14ac:dyDescent="0.3">
      <c r="A142" s="15"/>
    </row>
    <row r="143" spans="1:1" x14ac:dyDescent="0.3">
      <c r="A143" s="15"/>
    </row>
    <row r="144" spans="1:1" x14ac:dyDescent="0.3">
      <c r="A144" s="15"/>
    </row>
    <row r="145" spans="1:1" x14ac:dyDescent="0.3">
      <c r="A145" s="15"/>
    </row>
    <row r="146" spans="1:1" x14ac:dyDescent="0.3">
      <c r="A146" s="15"/>
    </row>
    <row r="147" spans="1:1" x14ac:dyDescent="0.3">
      <c r="A147" s="15"/>
    </row>
    <row r="148" spans="1:1" x14ac:dyDescent="0.3">
      <c r="A148" s="15"/>
    </row>
    <row r="149" spans="1:1" x14ac:dyDescent="0.3">
      <c r="A149" s="15"/>
    </row>
    <row r="150" spans="1:1" x14ac:dyDescent="0.3">
      <c r="A150" s="15"/>
    </row>
    <row r="151" spans="1:1" x14ac:dyDescent="0.3">
      <c r="A151" s="15"/>
    </row>
    <row r="152" spans="1:1" x14ac:dyDescent="0.3">
      <c r="A152" s="15"/>
    </row>
    <row r="153" spans="1:1" x14ac:dyDescent="0.3">
      <c r="A153" s="15"/>
    </row>
    <row r="154" spans="1:1" x14ac:dyDescent="0.3">
      <c r="A154" s="15"/>
    </row>
    <row r="155" spans="1:1" x14ac:dyDescent="0.3">
      <c r="A155" s="15"/>
    </row>
    <row r="156" spans="1:1" x14ac:dyDescent="0.3">
      <c r="A156" s="15"/>
    </row>
    <row r="157" spans="1:1" x14ac:dyDescent="0.3">
      <c r="A157" s="15"/>
    </row>
    <row r="158" spans="1:1" x14ac:dyDescent="0.3">
      <c r="A158" s="15"/>
    </row>
    <row r="159" spans="1:1" x14ac:dyDescent="0.3">
      <c r="A159" s="15"/>
    </row>
    <row r="160" spans="1:1" x14ac:dyDescent="0.3">
      <c r="A160" s="15"/>
    </row>
    <row r="161" spans="1:1" x14ac:dyDescent="0.3">
      <c r="A161" s="15"/>
    </row>
    <row r="162" spans="1:1" x14ac:dyDescent="0.3">
      <c r="A162" s="15"/>
    </row>
    <row r="163" spans="1:1" x14ac:dyDescent="0.3">
      <c r="A163" s="15"/>
    </row>
    <row r="164" spans="1:1" x14ac:dyDescent="0.3">
      <c r="A164" s="15"/>
    </row>
    <row r="165" spans="1:1" x14ac:dyDescent="0.3">
      <c r="A165" s="15"/>
    </row>
    <row r="166" spans="1:1" x14ac:dyDescent="0.3">
      <c r="A166" s="15"/>
    </row>
    <row r="167" spans="1:1" x14ac:dyDescent="0.3">
      <c r="A167" s="15"/>
    </row>
    <row r="168" spans="1:1" x14ac:dyDescent="0.3">
      <c r="A168" s="15"/>
    </row>
    <row r="169" spans="1:1" x14ac:dyDescent="0.3">
      <c r="A169" s="15"/>
    </row>
    <row r="170" spans="1:1" x14ac:dyDescent="0.3">
      <c r="A170" s="15"/>
    </row>
    <row r="171" spans="1:1" x14ac:dyDescent="0.3">
      <c r="A171" s="15"/>
    </row>
    <row r="172" spans="1:1" x14ac:dyDescent="0.3">
      <c r="A172" s="15"/>
    </row>
    <row r="173" spans="1:1" x14ac:dyDescent="0.3">
      <c r="A173" s="15"/>
    </row>
    <row r="174" spans="1:1" x14ac:dyDescent="0.3">
      <c r="A174" s="15"/>
    </row>
    <row r="175" spans="1:1" x14ac:dyDescent="0.3">
      <c r="A175" s="15"/>
    </row>
    <row r="176" spans="1:1" x14ac:dyDescent="0.3">
      <c r="A176" s="15"/>
    </row>
    <row r="177" spans="1:1" x14ac:dyDescent="0.3">
      <c r="A177" s="15"/>
    </row>
    <row r="178" spans="1:1" x14ac:dyDescent="0.3">
      <c r="A178" s="15"/>
    </row>
    <row r="179" spans="1:1" x14ac:dyDescent="0.3">
      <c r="A179" s="15"/>
    </row>
    <row r="180" spans="1:1" x14ac:dyDescent="0.3">
      <c r="A180" s="15"/>
    </row>
    <row r="181" spans="1:1" x14ac:dyDescent="0.3">
      <c r="A181" s="15"/>
    </row>
    <row r="182" spans="1:1" x14ac:dyDescent="0.3">
      <c r="A182" s="15"/>
    </row>
    <row r="183" spans="1:1" x14ac:dyDescent="0.3">
      <c r="A183" s="15"/>
    </row>
    <row r="184" spans="1:1" x14ac:dyDescent="0.3">
      <c r="A184" s="15"/>
    </row>
    <row r="185" spans="1:1" x14ac:dyDescent="0.3">
      <c r="A185" s="15"/>
    </row>
    <row r="186" spans="1:1" x14ac:dyDescent="0.3">
      <c r="A186" s="15"/>
    </row>
    <row r="187" spans="1:1" x14ac:dyDescent="0.3">
      <c r="A187" s="15"/>
    </row>
    <row r="188" spans="1:1" x14ac:dyDescent="0.3">
      <c r="A188" s="15"/>
    </row>
    <row r="189" spans="1:1" x14ac:dyDescent="0.3">
      <c r="A189" s="15"/>
    </row>
    <row r="190" spans="1:1" x14ac:dyDescent="0.3">
      <c r="A190" s="15"/>
    </row>
    <row r="191" spans="1:1" x14ac:dyDescent="0.3">
      <c r="A191" s="15"/>
    </row>
    <row r="192" spans="1:1" x14ac:dyDescent="0.3">
      <c r="A192" s="15"/>
    </row>
    <row r="193" spans="1:1" x14ac:dyDescent="0.3">
      <c r="A193" s="15"/>
    </row>
    <row r="194" spans="1:1" x14ac:dyDescent="0.3">
      <c r="A194" s="15"/>
    </row>
    <row r="195" spans="1:1" x14ac:dyDescent="0.3">
      <c r="A195" s="15"/>
    </row>
    <row r="196" spans="1:1" x14ac:dyDescent="0.3">
      <c r="A196" s="15"/>
    </row>
    <row r="197" spans="1:1" x14ac:dyDescent="0.3">
      <c r="A197" s="15"/>
    </row>
    <row r="198" spans="1:1" x14ac:dyDescent="0.3">
      <c r="A198" s="15"/>
    </row>
    <row r="199" spans="1:1" x14ac:dyDescent="0.3">
      <c r="A199" s="15"/>
    </row>
    <row r="200" spans="1:1" x14ac:dyDescent="0.3">
      <c r="A200" s="15"/>
    </row>
    <row r="201" spans="1:1" x14ac:dyDescent="0.3">
      <c r="A201" s="15"/>
    </row>
    <row r="202" spans="1:1" x14ac:dyDescent="0.3">
      <c r="A202" s="15"/>
    </row>
    <row r="203" spans="1:1" x14ac:dyDescent="0.3">
      <c r="A203" s="15"/>
    </row>
    <row r="204" spans="1:1" x14ac:dyDescent="0.3">
      <c r="A204" s="15"/>
    </row>
    <row r="205" spans="1:1" x14ac:dyDescent="0.3">
      <c r="A205" s="15"/>
    </row>
    <row r="206" spans="1:1" x14ac:dyDescent="0.3">
      <c r="A206" s="15"/>
    </row>
    <row r="207" spans="1:1" x14ac:dyDescent="0.3">
      <c r="A207" s="15"/>
    </row>
    <row r="208" spans="1:1" x14ac:dyDescent="0.3">
      <c r="A208" s="15"/>
    </row>
    <row r="209" spans="1:1" x14ac:dyDescent="0.3">
      <c r="A209" s="15"/>
    </row>
    <row r="210" spans="1:1" x14ac:dyDescent="0.3">
      <c r="A210" s="15"/>
    </row>
    <row r="211" spans="1:1" x14ac:dyDescent="0.3">
      <c r="A211" s="15"/>
    </row>
    <row r="212" spans="1:1" x14ac:dyDescent="0.3">
      <c r="A212" s="15"/>
    </row>
    <row r="213" spans="1:1" x14ac:dyDescent="0.3">
      <c r="A213" s="15"/>
    </row>
    <row r="214" spans="1:1" x14ac:dyDescent="0.3">
      <c r="A214" s="15"/>
    </row>
    <row r="215" spans="1:1" x14ac:dyDescent="0.3">
      <c r="A215" s="15"/>
    </row>
    <row r="216" spans="1:1" x14ac:dyDescent="0.3">
      <c r="A216" s="15"/>
    </row>
    <row r="217" spans="1:1" x14ac:dyDescent="0.3">
      <c r="A217" s="15"/>
    </row>
    <row r="218" spans="1:1" x14ac:dyDescent="0.3">
      <c r="A218" s="15"/>
    </row>
    <row r="219" spans="1:1" x14ac:dyDescent="0.3">
      <c r="A219" s="15"/>
    </row>
    <row r="220" spans="1:1" x14ac:dyDescent="0.3">
      <c r="A220" s="15"/>
    </row>
    <row r="221" spans="1:1" x14ac:dyDescent="0.3">
      <c r="A221" s="15"/>
    </row>
    <row r="222" spans="1:1" x14ac:dyDescent="0.3">
      <c r="A222" s="15"/>
    </row>
    <row r="223" spans="1:1" x14ac:dyDescent="0.3">
      <c r="A223" s="15"/>
    </row>
    <row r="224" spans="1:1" x14ac:dyDescent="0.3">
      <c r="A224" s="15"/>
    </row>
    <row r="225" spans="1:1" x14ac:dyDescent="0.3">
      <c r="A225" s="15"/>
    </row>
    <row r="226" spans="1:1" x14ac:dyDescent="0.3">
      <c r="A226" s="15"/>
    </row>
    <row r="227" spans="1:1" x14ac:dyDescent="0.3">
      <c r="A227" s="15"/>
    </row>
    <row r="228" spans="1:1" x14ac:dyDescent="0.3">
      <c r="A228" s="15"/>
    </row>
    <row r="229" spans="1:1" x14ac:dyDescent="0.3">
      <c r="A229" s="15"/>
    </row>
    <row r="230" spans="1:1" x14ac:dyDescent="0.3">
      <c r="A230" s="15"/>
    </row>
    <row r="231" spans="1:1" x14ac:dyDescent="0.3">
      <c r="A231" s="15"/>
    </row>
    <row r="232" spans="1:1" x14ac:dyDescent="0.3">
      <c r="A232" s="15"/>
    </row>
    <row r="233" spans="1:1" x14ac:dyDescent="0.3">
      <c r="A233" s="15"/>
    </row>
    <row r="234" spans="1:1" x14ac:dyDescent="0.3">
      <c r="A234" s="15"/>
    </row>
    <row r="235" spans="1:1" x14ac:dyDescent="0.3">
      <c r="A235" s="15"/>
    </row>
    <row r="236" spans="1:1" x14ac:dyDescent="0.3">
      <c r="A236" s="15"/>
    </row>
    <row r="237" spans="1:1" x14ac:dyDescent="0.3">
      <c r="A237" s="15"/>
    </row>
    <row r="238" spans="1:1" x14ac:dyDescent="0.3">
      <c r="A238" s="15"/>
    </row>
    <row r="239" spans="1:1" x14ac:dyDescent="0.3">
      <c r="A239" s="15"/>
    </row>
    <row r="240" spans="1:1" x14ac:dyDescent="0.3">
      <c r="A240" s="15"/>
    </row>
    <row r="241" spans="1:1" x14ac:dyDescent="0.3">
      <c r="A241" s="15"/>
    </row>
    <row r="242" spans="1:1" x14ac:dyDescent="0.3">
      <c r="A242" s="15"/>
    </row>
    <row r="243" spans="1:1" x14ac:dyDescent="0.3">
      <c r="A243" s="15"/>
    </row>
    <row r="244" spans="1:1" x14ac:dyDescent="0.3">
      <c r="A244" s="15"/>
    </row>
    <row r="245" spans="1:1" x14ac:dyDescent="0.3">
      <c r="A245" s="15"/>
    </row>
    <row r="246" spans="1:1" x14ac:dyDescent="0.3">
      <c r="A246" s="15"/>
    </row>
    <row r="247" spans="1:1" x14ac:dyDescent="0.3">
      <c r="A247" s="15"/>
    </row>
    <row r="248" spans="1:1" x14ac:dyDescent="0.3">
      <c r="A248" s="15"/>
    </row>
    <row r="249" spans="1:1" x14ac:dyDescent="0.3">
      <c r="A249" s="15"/>
    </row>
    <row r="250" spans="1:1" x14ac:dyDescent="0.3">
      <c r="A250" s="15"/>
    </row>
    <row r="251" spans="1:1" x14ac:dyDescent="0.3">
      <c r="A251" s="15"/>
    </row>
    <row r="252" spans="1:1" x14ac:dyDescent="0.3">
      <c r="A252" s="15"/>
    </row>
    <row r="253" spans="1:1" x14ac:dyDescent="0.3">
      <c r="A253" s="15"/>
    </row>
    <row r="254" spans="1:1" x14ac:dyDescent="0.3">
      <c r="A254" s="15"/>
    </row>
    <row r="255" spans="1:1" x14ac:dyDescent="0.3">
      <c r="A255" s="15"/>
    </row>
    <row r="256" spans="1:1" x14ac:dyDescent="0.3">
      <c r="A256" s="15"/>
    </row>
    <row r="257" spans="1:1" x14ac:dyDescent="0.3">
      <c r="A257" s="15"/>
    </row>
    <row r="258" spans="1:1" x14ac:dyDescent="0.3">
      <c r="A258" s="15"/>
    </row>
    <row r="259" spans="1:1" x14ac:dyDescent="0.3">
      <c r="A259" s="15"/>
    </row>
    <row r="260" spans="1:1" x14ac:dyDescent="0.3">
      <c r="A260" s="15"/>
    </row>
    <row r="261" spans="1:1" x14ac:dyDescent="0.3">
      <c r="A261" s="15"/>
    </row>
    <row r="262" spans="1:1" x14ac:dyDescent="0.3">
      <c r="A262" s="15"/>
    </row>
    <row r="263" spans="1:1" x14ac:dyDescent="0.3">
      <c r="A263" s="15"/>
    </row>
    <row r="264" spans="1:1" x14ac:dyDescent="0.3">
      <c r="A264" s="15"/>
    </row>
    <row r="265" spans="1:1" x14ac:dyDescent="0.3">
      <c r="A265" s="15"/>
    </row>
    <row r="266" spans="1:1" x14ac:dyDescent="0.3">
      <c r="A266" s="15"/>
    </row>
    <row r="267" spans="1:1" x14ac:dyDescent="0.3">
      <c r="A267" s="15"/>
    </row>
    <row r="268" spans="1:1" x14ac:dyDescent="0.3">
      <c r="A268" s="15"/>
    </row>
    <row r="269" spans="1:1" x14ac:dyDescent="0.3">
      <c r="A269" s="15"/>
    </row>
    <row r="270" spans="1:1" x14ac:dyDescent="0.3">
      <c r="A270" s="15"/>
    </row>
    <row r="271" spans="1:1" x14ac:dyDescent="0.3">
      <c r="A271" s="15"/>
    </row>
    <row r="272" spans="1:1" x14ac:dyDescent="0.3">
      <c r="A272" s="15"/>
    </row>
    <row r="273" spans="1:1" x14ac:dyDescent="0.3">
      <c r="A273" s="15"/>
    </row>
    <row r="274" spans="1:1" x14ac:dyDescent="0.3">
      <c r="A274" s="15"/>
    </row>
    <row r="275" spans="1:1" x14ac:dyDescent="0.3">
      <c r="A275" s="15"/>
    </row>
    <row r="276" spans="1:1" x14ac:dyDescent="0.3">
      <c r="A276" s="15"/>
    </row>
    <row r="277" spans="1:1" x14ac:dyDescent="0.3">
      <c r="A277" s="15"/>
    </row>
    <row r="278" spans="1:1" x14ac:dyDescent="0.3">
      <c r="A278" s="15"/>
    </row>
    <row r="279" spans="1:1" x14ac:dyDescent="0.3">
      <c r="A279" s="15"/>
    </row>
    <row r="280" spans="1:1" x14ac:dyDescent="0.3">
      <c r="A280" s="15"/>
    </row>
    <row r="281" spans="1:1" x14ac:dyDescent="0.3">
      <c r="A281" s="15"/>
    </row>
    <row r="282" spans="1:1" x14ac:dyDescent="0.3">
      <c r="A282" s="15"/>
    </row>
    <row r="283" spans="1:1" x14ac:dyDescent="0.3">
      <c r="A283" s="15"/>
    </row>
    <row r="284" spans="1:1" x14ac:dyDescent="0.3">
      <c r="A284" s="15"/>
    </row>
    <row r="285" spans="1:1" x14ac:dyDescent="0.3">
      <c r="A285" s="15"/>
    </row>
    <row r="286" spans="1:1" x14ac:dyDescent="0.3">
      <c r="A286" s="15"/>
    </row>
    <row r="287" spans="1:1" x14ac:dyDescent="0.3">
      <c r="A287" s="15"/>
    </row>
    <row r="288" spans="1:1" x14ac:dyDescent="0.3">
      <c r="A288" s="15"/>
    </row>
    <row r="289" spans="1:1" x14ac:dyDescent="0.3">
      <c r="A289" s="15"/>
    </row>
    <row r="290" spans="1:1" x14ac:dyDescent="0.3">
      <c r="A290" s="15"/>
    </row>
    <row r="291" spans="1:1" x14ac:dyDescent="0.3">
      <c r="A291" s="15"/>
    </row>
    <row r="292" spans="1:1" x14ac:dyDescent="0.3">
      <c r="A292" s="15"/>
    </row>
    <row r="293" spans="1:1" x14ac:dyDescent="0.3">
      <c r="A293" s="15"/>
    </row>
    <row r="294" spans="1:1" x14ac:dyDescent="0.3">
      <c r="A294" s="15"/>
    </row>
    <row r="295" spans="1:1" x14ac:dyDescent="0.3">
      <c r="A295" s="15"/>
    </row>
    <row r="296" spans="1:1" x14ac:dyDescent="0.3">
      <c r="A296" s="15"/>
    </row>
    <row r="297" spans="1:1" x14ac:dyDescent="0.3">
      <c r="A297" s="15"/>
    </row>
    <row r="298" spans="1:1" x14ac:dyDescent="0.3">
      <c r="A298" s="15"/>
    </row>
    <row r="299" spans="1:1" x14ac:dyDescent="0.3">
      <c r="A299" s="15"/>
    </row>
    <row r="300" spans="1:1" x14ac:dyDescent="0.3">
      <c r="A300" s="15"/>
    </row>
    <row r="301" spans="1:1" x14ac:dyDescent="0.3">
      <c r="A301" s="15"/>
    </row>
    <row r="302" spans="1:1" x14ac:dyDescent="0.3">
      <c r="A302" s="15"/>
    </row>
    <row r="303" spans="1:1" x14ac:dyDescent="0.3">
      <c r="A303" s="15"/>
    </row>
    <row r="304" spans="1:1" x14ac:dyDescent="0.3">
      <c r="A304" s="15"/>
    </row>
    <row r="305" spans="1:1" x14ac:dyDescent="0.3">
      <c r="A305" s="15"/>
    </row>
    <row r="306" spans="1:1" x14ac:dyDescent="0.3">
      <c r="A306" s="15"/>
    </row>
    <row r="307" spans="1:1" x14ac:dyDescent="0.3">
      <c r="A307" s="15"/>
    </row>
    <row r="308" spans="1:1" x14ac:dyDescent="0.3">
      <c r="A308" s="15"/>
    </row>
    <row r="309" spans="1:1" x14ac:dyDescent="0.3">
      <c r="A309" s="15"/>
    </row>
    <row r="310" spans="1:1" x14ac:dyDescent="0.3">
      <c r="A310" s="15"/>
    </row>
    <row r="311" spans="1:1" x14ac:dyDescent="0.3">
      <c r="A311" s="15"/>
    </row>
    <row r="312" spans="1:1" x14ac:dyDescent="0.3">
      <c r="A312" s="15"/>
    </row>
    <row r="313" spans="1:1" x14ac:dyDescent="0.3">
      <c r="A313" s="15"/>
    </row>
    <row r="314" spans="1:1" x14ac:dyDescent="0.3">
      <c r="A314" s="15"/>
    </row>
    <row r="315" spans="1:1" x14ac:dyDescent="0.3">
      <c r="A315" s="15"/>
    </row>
    <row r="316" spans="1:1" x14ac:dyDescent="0.3">
      <c r="A316" s="15"/>
    </row>
    <row r="317" spans="1:1" x14ac:dyDescent="0.3">
      <c r="A317" s="15"/>
    </row>
    <row r="318" spans="1:1" x14ac:dyDescent="0.3">
      <c r="A318" s="15"/>
    </row>
    <row r="319" spans="1:1" x14ac:dyDescent="0.3">
      <c r="A319" s="15"/>
    </row>
    <row r="320" spans="1:1" x14ac:dyDescent="0.3">
      <c r="A320" s="15"/>
    </row>
    <row r="321" spans="1:1" x14ac:dyDescent="0.3">
      <c r="A321" s="15"/>
    </row>
    <row r="322" spans="1:1" x14ac:dyDescent="0.3">
      <c r="A322" s="15"/>
    </row>
    <row r="323" spans="1:1" x14ac:dyDescent="0.3">
      <c r="A323" s="15"/>
    </row>
    <row r="324" spans="1:1" x14ac:dyDescent="0.3">
      <c r="A324" s="15"/>
    </row>
    <row r="325" spans="1:1" x14ac:dyDescent="0.3">
      <c r="A325" s="15"/>
    </row>
    <row r="326" spans="1:1" x14ac:dyDescent="0.3">
      <c r="A326" s="15"/>
    </row>
    <row r="327" spans="1:1" x14ac:dyDescent="0.3">
      <c r="A327" s="15"/>
    </row>
    <row r="328" spans="1:1" x14ac:dyDescent="0.3">
      <c r="A328" s="15"/>
    </row>
    <row r="329" spans="1:1" x14ac:dyDescent="0.3">
      <c r="A329" s="15"/>
    </row>
    <row r="330" spans="1:1" x14ac:dyDescent="0.3">
      <c r="A330" s="15"/>
    </row>
    <row r="331" spans="1:1" x14ac:dyDescent="0.3">
      <c r="A331" s="15"/>
    </row>
    <row r="332" spans="1:1" x14ac:dyDescent="0.3">
      <c r="A332" s="15"/>
    </row>
    <row r="333" spans="1:1" x14ac:dyDescent="0.3">
      <c r="A333" s="15"/>
    </row>
    <row r="334" spans="1:1" x14ac:dyDescent="0.3">
      <c r="A334" s="15"/>
    </row>
    <row r="335" spans="1:1" x14ac:dyDescent="0.3">
      <c r="A335" s="15"/>
    </row>
    <row r="336" spans="1:1" x14ac:dyDescent="0.3">
      <c r="A336" s="15"/>
    </row>
    <row r="337" spans="1:1" x14ac:dyDescent="0.3">
      <c r="A337" s="15"/>
    </row>
    <row r="338" spans="1:1" x14ac:dyDescent="0.3">
      <c r="A338" s="15"/>
    </row>
    <row r="339" spans="1:1" x14ac:dyDescent="0.3">
      <c r="A339" s="15"/>
    </row>
    <row r="340" spans="1:1" x14ac:dyDescent="0.3">
      <c r="A340" s="15"/>
    </row>
    <row r="341" spans="1:1" x14ac:dyDescent="0.3">
      <c r="A341" s="15"/>
    </row>
    <row r="342" spans="1:1" x14ac:dyDescent="0.3">
      <c r="A342" s="15"/>
    </row>
    <row r="343" spans="1:1" x14ac:dyDescent="0.3">
      <c r="A343" s="15"/>
    </row>
    <row r="344" spans="1:1" x14ac:dyDescent="0.3">
      <c r="A344" s="15"/>
    </row>
    <row r="345" spans="1:1" x14ac:dyDescent="0.3">
      <c r="A345" s="15"/>
    </row>
    <row r="346" spans="1:1" x14ac:dyDescent="0.3">
      <c r="A346" s="15"/>
    </row>
    <row r="347" spans="1:1" x14ac:dyDescent="0.3">
      <c r="A347" s="15"/>
    </row>
    <row r="348" spans="1:1" x14ac:dyDescent="0.3">
      <c r="A348" s="15"/>
    </row>
    <row r="349" spans="1:1" x14ac:dyDescent="0.3">
      <c r="A349" s="15"/>
    </row>
    <row r="350" spans="1:1" x14ac:dyDescent="0.3">
      <c r="A350" s="15"/>
    </row>
    <row r="351" spans="1:1" x14ac:dyDescent="0.3">
      <c r="A351" s="15"/>
    </row>
    <row r="352" spans="1:1" x14ac:dyDescent="0.3">
      <c r="A352" s="15"/>
    </row>
    <row r="353" spans="1:1" x14ac:dyDescent="0.3">
      <c r="A353" s="15"/>
    </row>
    <row r="354" spans="1:1" x14ac:dyDescent="0.3">
      <c r="A354" s="15"/>
    </row>
    <row r="355" spans="1:1" x14ac:dyDescent="0.3">
      <c r="A355" s="15"/>
    </row>
    <row r="356" spans="1:1" x14ac:dyDescent="0.3">
      <c r="A356" s="15"/>
    </row>
    <row r="357" spans="1:1" x14ac:dyDescent="0.3">
      <c r="A357" s="15"/>
    </row>
    <row r="358" spans="1:1" x14ac:dyDescent="0.3">
      <c r="A358" s="15"/>
    </row>
    <row r="359" spans="1:1" x14ac:dyDescent="0.3">
      <c r="A359" s="15"/>
    </row>
    <row r="360" spans="1:1" x14ac:dyDescent="0.3">
      <c r="A360" s="15"/>
    </row>
    <row r="361" spans="1:1" x14ac:dyDescent="0.3">
      <c r="A361" s="15"/>
    </row>
    <row r="362" spans="1:1" x14ac:dyDescent="0.3">
      <c r="A362" s="15"/>
    </row>
    <row r="363" spans="1:1" x14ac:dyDescent="0.3">
      <c r="A363" s="15"/>
    </row>
    <row r="364" spans="1:1" x14ac:dyDescent="0.3">
      <c r="A364" s="15"/>
    </row>
    <row r="365" spans="1:1" x14ac:dyDescent="0.3">
      <c r="A365" s="15"/>
    </row>
    <row r="366" spans="1:1" x14ac:dyDescent="0.3">
      <c r="A366" s="15"/>
    </row>
    <row r="367" spans="1:1" x14ac:dyDescent="0.3">
      <c r="A367" s="15"/>
    </row>
    <row r="368" spans="1:1" x14ac:dyDescent="0.3">
      <c r="A368" s="15"/>
    </row>
    <row r="369" spans="1:1" x14ac:dyDescent="0.3">
      <c r="A369" s="15"/>
    </row>
    <row r="370" spans="1:1" x14ac:dyDescent="0.3">
      <c r="A370" s="15"/>
    </row>
    <row r="371" spans="1:1" x14ac:dyDescent="0.3">
      <c r="A371" s="15"/>
    </row>
    <row r="372" spans="1:1" x14ac:dyDescent="0.3">
      <c r="A372" s="15"/>
    </row>
    <row r="373" spans="1:1" x14ac:dyDescent="0.3">
      <c r="A373" s="15"/>
    </row>
    <row r="374" spans="1:1" x14ac:dyDescent="0.3">
      <c r="A374" s="15"/>
    </row>
    <row r="375" spans="1:1" x14ac:dyDescent="0.3">
      <c r="A375" s="15"/>
    </row>
    <row r="376" spans="1:1" x14ac:dyDescent="0.3">
      <c r="A376" s="15"/>
    </row>
    <row r="377" spans="1:1" x14ac:dyDescent="0.3">
      <c r="A377" s="15"/>
    </row>
    <row r="378" spans="1:1" x14ac:dyDescent="0.3">
      <c r="A378" s="15"/>
    </row>
    <row r="379" spans="1:1" x14ac:dyDescent="0.3">
      <c r="A379" s="15"/>
    </row>
    <row r="380" spans="1:1" x14ac:dyDescent="0.3">
      <c r="A380" s="15"/>
    </row>
    <row r="381" spans="1:1" x14ac:dyDescent="0.3">
      <c r="A381" s="15"/>
    </row>
    <row r="382" spans="1:1" x14ac:dyDescent="0.3">
      <c r="A382" s="15"/>
    </row>
    <row r="383" spans="1:1" x14ac:dyDescent="0.3">
      <c r="A383" s="15"/>
    </row>
    <row r="384" spans="1:1" x14ac:dyDescent="0.3">
      <c r="A384" s="15"/>
    </row>
    <row r="385" spans="1:1" x14ac:dyDescent="0.3">
      <c r="A385" s="15"/>
    </row>
    <row r="386" spans="1:1" x14ac:dyDescent="0.3">
      <c r="A386" s="15"/>
    </row>
    <row r="387" spans="1:1" x14ac:dyDescent="0.3">
      <c r="A387" s="15"/>
    </row>
    <row r="388" spans="1:1" x14ac:dyDescent="0.3">
      <c r="A388" s="15"/>
    </row>
    <row r="389" spans="1:1" x14ac:dyDescent="0.3">
      <c r="A389" s="15"/>
    </row>
    <row r="390" spans="1:1" x14ac:dyDescent="0.3">
      <c r="A390" s="15"/>
    </row>
    <row r="391" spans="1:1" x14ac:dyDescent="0.3">
      <c r="A391" s="15"/>
    </row>
    <row r="392" spans="1:1" x14ac:dyDescent="0.3">
      <c r="A392" s="15"/>
    </row>
    <row r="393" spans="1:1" x14ac:dyDescent="0.3">
      <c r="A393" s="15"/>
    </row>
    <row r="394" spans="1:1" x14ac:dyDescent="0.3">
      <c r="A394" s="15"/>
    </row>
    <row r="395" spans="1:1" x14ac:dyDescent="0.3">
      <c r="A395" s="15"/>
    </row>
    <row r="396" spans="1:1" x14ac:dyDescent="0.3">
      <c r="A396" s="15"/>
    </row>
    <row r="397" spans="1:1" x14ac:dyDescent="0.3">
      <c r="A397" s="15"/>
    </row>
    <row r="398" spans="1:1" x14ac:dyDescent="0.3">
      <c r="A398" s="15"/>
    </row>
    <row r="399" spans="1:1" x14ac:dyDescent="0.3">
      <c r="A399" s="15"/>
    </row>
    <row r="400" spans="1:1" x14ac:dyDescent="0.3">
      <c r="A400" s="15"/>
    </row>
    <row r="401" spans="1:1" x14ac:dyDescent="0.3">
      <c r="A401" s="15"/>
    </row>
    <row r="402" spans="1:1" x14ac:dyDescent="0.3">
      <c r="A402" s="15"/>
    </row>
    <row r="403" spans="1:1" x14ac:dyDescent="0.3">
      <c r="A403" s="15"/>
    </row>
    <row r="404" spans="1:1" x14ac:dyDescent="0.3">
      <c r="A404" s="15"/>
    </row>
    <row r="405" spans="1:1" x14ac:dyDescent="0.3">
      <c r="A405" s="15"/>
    </row>
    <row r="406" spans="1:1" x14ac:dyDescent="0.3">
      <c r="A406" s="15"/>
    </row>
    <row r="407" spans="1:1" x14ac:dyDescent="0.3">
      <c r="A407" s="15"/>
    </row>
    <row r="408" spans="1:1" x14ac:dyDescent="0.3">
      <c r="A408" s="15"/>
    </row>
    <row r="409" spans="1:1" x14ac:dyDescent="0.3">
      <c r="A409" s="15"/>
    </row>
    <row r="410" spans="1:1" x14ac:dyDescent="0.3">
      <c r="A410" s="15"/>
    </row>
    <row r="411" spans="1:1" x14ac:dyDescent="0.3">
      <c r="A411" s="15"/>
    </row>
    <row r="412" spans="1:1" x14ac:dyDescent="0.3">
      <c r="A412" s="15"/>
    </row>
    <row r="413" spans="1:1" x14ac:dyDescent="0.3">
      <c r="A413" s="15"/>
    </row>
    <row r="414" spans="1:1" x14ac:dyDescent="0.3">
      <c r="A414" s="15"/>
    </row>
    <row r="415" spans="1:1" x14ac:dyDescent="0.3">
      <c r="A415" s="15"/>
    </row>
    <row r="416" spans="1:1" x14ac:dyDescent="0.3">
      <c r="A416" s="15"/>
    </row>
    <row r="417" spans="1:1" x14ac:dyDescent="0.3">
      <c r="A417" s="15"/>
    </row>
    <row r="418" spans="1:1" x14ac:dyDescent="0.3">
      <c r="A418" s="15"/>
    </row>
    <row r="419" spans="1:1" x14ac:dyDescent="0.3">
      <c r="A419" s="15"/>
    </row>
    <row r="420" spans="1:1" x14ac:dyDescent="0.3">
      <c r="A420" s="15"/>
    </row>
    <row r="421" spans="1:1" x14ac:dyDescent="0.3">
      <c r="A421" s="15"/>
    </row>
    <row r="422" spans="1:1" x14ac:dyDescent="0.3">
      <c r="A422" s="15"/>
    </row>
    <row r="423" spans="1:1" x14ac:dyDescent="0.3">
      <c r="A423" s="15"/>
    </row>
    <row r="424" spans="1:1" x14ac:dyDescent="0.3">
      <c r="A424" s="15"/>
    </row>
    <row r="425" spans="1:1" x14ac:dyDescent="0.3">
      <c r="A425" s="15"/>
    </row>
    <row r="426" spans="1:1" x14ac:dyDescent="0.3">
      <c r="A426" s="15"/>
    </row>
    <row r="427" spans="1:1" x14ac:dyDescent="0.3">
      <c r="A427" s="15"/>
    </row>
    <row r="428" spans="1:1" x14ac:dyDescent="0.3">
      <c r="A428" s="15"/>
    </row>
    <row r="429" spans="1:1" x14ac:dyDescent="0.3">
      <c r="A429" s="15"/>
    </row>
    <row r="430" spans="1:1" x14ac:dyDescent="0.3">
      <c r="A430" s="15"/>
    </row>
    <row r="431" spans="1:1" x14ac:dyDescent="0.3">
      <c r="A431" s="15"/>
    </row>
    <row r="432" spans="1:1" x14ac:dyDescent="0.3">
      <c r="A432" s="15"/>
    </row>
    <row r="433" spans="1:1" x14ac:dyDescent="0.3">
      <c r="A433" s="15"/>
    </row>
    <row r="434" spans="1:1" x14ac:dyDescent="0.3">
      <c r="A434" s="15"/>
    </row>
    <row r="435" spans="1:1" x14ac:dyDescent="0.3">
      <c r="A435" s="15"/>
    </row>
    <row r="436" spans="1:1" x14ac:dyDescent="0.3">
      <c r="A436" s="15"/>
    </row>
    <row r="437" spans="1:1" x14ac:dyDescent="0.3">
      <c r="A437" s="15"/>
    </row>
    <row r="438" spans="1:1" x14ac:dyDescent="0.3">
      <c r="A438" s="15"/>
    </row>
    <row r="439" spans="1:1" x14ac:dyDescent="0.3">
      <c r="A439" s="15"/>
    </row>
    <row r="440" spans="1:1" x14ac:dyDescent="0.3">
      <c r="A440" s="15"/>
    </row>
    <row r="441" spans="1:1" x14ac:dyDescent="0.3">
      <c r="A441" s="15"/>
    </row>
    <row r="442" spans="1:1" x14ac:dyDescent="0.3">
      <c r="A442" s="15"/>
    </row>
    <row r="443" spans="1:1" x14ac:dyDescent="0.3">
      <c r="A443" s="15"/>
    </row>
    <row r="444" spans="1:1" x14ac:dyDescent="0.3">
      <c r="A444" s="15"/>
    </row>
    <row r="445" spans="1:1" x14ac:dyDescent="0.3">
      <c r="A445" s="15"/>
    </row>
    <row r="446" spans="1:1" x14ac:dyDescent="0.3">
      <c r="A446" s="15"/>
    </row>
    <row r="447" spans="1:1" x14ac:dyDescent="0.3">
      <c r="A447" s="15"/>
    </row>
    <row r="448" spans="1:1" x14ac:dyDescent="0.3">
      <c r="A448" s="15"/>
    </row>
    <row r="449" spans="1:1" x14ac:dyDescent="0.3">
      <c r="A449" s="15"/>
    </row>
    <row r="450" spans="1:1" x14ac:dyDescent="0.3">
      <c r="A450" s="15"/>
    </row>
    <row r="451" spans="1:1" x14ac:dyDescent="0.3">
      <c r="A451" s="15"/>
    </row>
    <row r="452" spans="1:1" x14ac:dyDescent="0.3">
      <c r="A452" s="15"/>
    </row>
    <row r="453" spans="1:1" x14ac:dyDescent="0.3">
      <c r="A453" s="15"/>
    </row>
    <row r="454" spans="1:1" x14ac:dyDescent="0.3">
      <c r="A454" s="15"/>
    </row>
    <row r="455" spans="1:1" x14ac:dyDescent="0.3">
      <c r="A455" s="15"/>
    </row>
    <row r="456" spans="1:1" x14ac:dyDescent="0.3">
      <c r="A456" s="15"/>
    </row>
    <row r="457" spans="1:1" x14ac:dyDescent="0.3">
      <c r="A457" s="15"/>
    </row>
    <row r="458" spans="1:1" x14ac:dyDescent="0.3">
      <c r="A458" s="15"/>
    </row>
    <row r="459" spans="1:1" x14ac:dyDescent="0.3">
      <c r="A459" s="15"/>
    </row>
    <row r="460" spans="1:1" x14ac:dyDescent="0.3">
      <c r="A460" s="15"/>
    </row>
    <row r="461" spans="1:1" x14ac:dyDescent="0.3">
      <c r="A461" s="15"/>
    </row>
    <row r="462" spans="1:1" x14ac:dyDescent="0.3">
      <c r="A462" s="15"/>
    </row>
    <row r="463" spans="1:1" x14ac:dyDescent="0.3">
      <c r="A463" s="15"/>
    </row>
    <row r="464" spans="1:1" x14ac:dyDescent="0.3">
      <c r="A464" s="15"/>
    </row>
    <row r="465" spans="1:1" x14ac:dyDescent="0.3">
      <c r="A465" s="15"/>
    </row>
    <row r="466" spans="1:1" x14ac:dyDescent="0.3">
      <c r="A466" s="15"/>
    </row>
    <row r="467" spans="1:1" x14ac:dyDescent="0.3">
      <c r="A467" s="15"/>
    </row>
    <row r="468" spans="1:1" x14ac:dyDescent="0.3">
      <c r="A468" s="15"/>
    </row>
    <row r="469" spans="1:1" x14ac:dyDescent="0.3">
      <c r="A469" s="15"/>
    </row>
    <row r="470" spans="1:1" x14ac:dyDescent="0.3">
      <c r="A470" s="15"/>
    </row>
    <row r="471" spans="1:1" x14ac:dyDescent="0.3">
      <c r="A471" s="15"/>
    </row>
    <row r="472" spans="1:1" x14ac:dyDescent="0.3">
      <c r="A472" s="15"/>
    </row>
    <row r="473" spans="1:1" x14ac:dyDescent="0.3">
      <c r="A473" s="15"/>
    </row>
    <row r="474" spans="1:1" x14ac:dyDescent="0.3">
      <c r="A474" s="15"/>
    </row>
    <row r="475" spans="1:1" x14ac:dyDescent="0.3">
      <c r="A475" s="15"/>
    </row>
    <row r="476" spans="1:1" x14ac:dyDescent="0.3">
      <c r="A476" s="15"/>
    </row>
    <row r="477" spans="1:1" x14ac:dyDescent="0.3">
      <c r="A477" s="15"/>
    </row>
    <row r="478" spans="1:1" x14ac:dyDescent="0.3">
      <c r="A478" s="15"/>
    </row>
    <row r="479" spans="1:1" x14ac:dyDescent="0.3">
      <c r="A479" s="15"/>
    </row>
    <row r="480" spans="1:1" x14ac:dyDescent="0.3">
      <c r="A480" s="15"/>
    </row>
    <row r="481" spans="1:1" x14ac:dyDescent="0.3">
      <c r="A481" s="15"/>
    </row>
    <row r="482" spans="1:1" x14ac:dyDescent="0.3">
      <c r="A482" s="15"/>
    </row>
    <row r="483" spans="1:1" x14ac:dyDescent="0.3">
      <c r="A483" s="15"/>
    </row>
    <row r="484" spans="1:1" x14ac:dyDescent="0.3">
      <c r="A484" s="15"/>
    </row>
    <row r="485" spans="1:1" x14ac:dyDescent="0.3">
      <c r="A485" s="15"/>
    </row>
    <row r="486" spans="1:1" x14ac:dyDescent="0.3">
      <c r="A486" s="15"/>
    </row>
    <row r="487" spans="1:1" x14ac:dyDescent="0.3">
      <c r="A487" s="15"/>
    </row>
    <row r="488" spans="1:1" x14ac:dyDescent="0.3">
      <c r="A488" s="15"/>
    </row>
    <row r="489" spans="1:1" x14ac:dyDescent="0.3">
      <c r="A489" s="15"/>
    </row>
    <row r="490" spans="1:1" x14ac:dyDescent="0.3">
      <c r="A490" s="15"/>
    </row>
    <row r="491" spans="1:1" x14ac:dyDescent="0.3">
      <c r="A491" s="15"/>
    </row>
    <row r="492" spans="1:1" x14ac:dyDescent="0.3">
      <c r="A492" s="15"/>
    </row>
    <row r="493" spans="1:1" x14ac:dyDescent="0.3">
      <c r="A493" s="15"/>
    </row>
    <row r="494" spans="1:1" x14ac:dyDescent="0.3">
      <c r="A494" s="15"/>
    </row>
    <row r="495" spans="1:1" x14ac:dyDescent="0.3">
      <c r="A495" s="15"/>
    </row>
    <row r="496" spans="1:1" x14ac:dyDescent="0.3">
      <c r="A496" s="15"/>
    </row>
    <row r="497" spans="1:1" x14ac:dyDescent="0.3">
      <c r="A497" s="15"/>
    </row>
    <row r="498" spans="1:1" x14ac:dyDescent="0.3">
      <c r="A498" s="15"/>
    </row>
    <row r="499" spans="1:1" x14ac:dyDescent="0.3">
      <c r="A499" s="15"/>
    </row>
    <row r="500" spans="1:1" x14ac:dyDescent="0.3">
      <c r="A500" s="15"/>
    </row>
    <row r="501" spans="1:1" x14ac:dyDescent="0.3">
      <c r="A501" s="15"/>
    </row>
    <row r="502" spans="1:1" x14ac:dyDescent="0.3">
      <c r="A502" s="15"/>
    </row>
    <row r="503" spans="1:1" x14ac:dyDescent="0.3">
      <c r="A503" s="15"/>
    </row>
    <row r="504" spans="1:1" x14ac:dyDescent="0.3">
      <c r="A504" s="15"/>
    </row>
    <row r="505" spans="1:1" x14ac:dyDescent="0.3">
      <c r="A505" s="15"/>
    </row>
    <row r="506" spans="1:1" x14ac:dyDescent="0.3">
      <c r="A506" s="15"/>
    </row>
    <row r="507" spans="1:1" x14ac:dyDescent="0.3">
      <c r="A507" s="15"/>
    </row>
    <row r="508" spans="1:1" x14ac:dyDescent="0.3">
      <c r="A508" s="15"/>
    </row>
    <row r="509" spans="1:1" x14ac:dyDescent="0.3">
      <c r="A509" s="15"/>
    </row>
    <row r="510" spans="1:1" x14ac:dyDescent="0.3">
      <c r="A510" s="15"/>
    </row>
    <row r="511" spans="1:1" x14ac:dyDescent="0.3">
      <c r="A511" s="15"/>
    </row>
    <row r="512" spans="1:1" x14ac:dyDescent="0.3">
      <c r="A512" s="15"/>
    </row>
    <row r="513" spans="1:1" x14ac:dyDescent="0.3">
      <c r="A513" s="15"/>
    </row>
    <row r="514" spans="1:1" x14ac:dyDescent="0.3">
      <c r="A514" s="15"/>
    </row>
    <row r="515" spans="1:1" x14ac:dyDescent="0.3">
      <c r="A515" s="15"/>
    </row>
    <row r="516" spans="1:1" x14ac:dyDescent="0.3">
      <c r="A516" s="15"/>
    </row>
    <row r="517" spans="1:1" x14ac:dyDescent="0.3">
      <c r="A517" s="15"/>
    </row>
    <row r="518" spans="1:1" x14ac:dyDescent="0.3">
      <c r="A518" s="15"/>
    </row>
    <row r="519" spans="1:1" x14ac:dyDescent="0.3">
      <c r="A519" s="15"/>
    </row>
    <row r="520" spans="1:1" x14ac:dyDescent="0.3">
      <c r="A520" s="15"/>
    </row>
    <row r="521" spans="1:1" x14ac:dyDescent="0.3">
      <c r="A521" s="15"/>
    </row>
    <row r="522" spans="1:1" x14ac:dyDescent="0.3">
      <c r="A522" s="15"/>
    </row>
    <row r="523" spans="1:1" x14ac:dyDescent="0.3">
      <c r="A523" s="15"/>
    </row>
    <row r="524" spans="1:1" x14ac:dyDescent="0.3">
      <c r="A524" s="15"/>
    </row>
    <row r="525" spans="1:1" x14ac:dyDescent="0.3">
      <c r="A525" s="15"/>
    </row>
    <row r="526" spans="1:1" x14ac:dyDescent="0.3">
      <c r="A526" s="15"/>
    </row>
    <row r="527" spans="1:1" x14ac:dyDescent="0.3">
      <c r="A527" s="15"/>
    </row>
    <row r="528" spans="1:1" x14ac:dyDescent="0.3">
      <c r="A528" s="15"/>
    </row>
    <row r="529" spans="1:1" x14ac:dyDescent="0.3">
      <c r="A529" s="15"/>
    </row>
    <row r="530" spans="1:1" x14ac:dyDescent="0.3">
      <c r="A530" s="15"/>
    </row>
    <row r="531" spans="1:1" x14ac:dyDescent="0.3">
      <c r="A531" s="15"/>
    </row>
    <row r="532" spans="1:1" x14ac:dyDescent="0.3">
      <c r="A532" s="15"/>
    </row>
    <row r="533" spans="1:1" x14ac:dyDescent="0.3">
      <c r="A533" s="15"/>
    </row>
    <row r="534" spans="1:1" x14ac:dyDescent="0.3">
      <c r="A534" s="15"/>
    </row>
    <row r="535" spans="1:1" x14ac:dyDescent="0.3">
      <c r="A535" s="15"/>
    </row>
    <row r="536" spans="1:1" x14ac:dyDescent="0.3">
      <c r="A536" s="15"/>
    </row>
    <row r="537" spans="1:1" x14ac:dyDescent="0.3">
      <c r="A537" s="15"/>
    </row>
    <row r="538" spans="1:1" x14ac:dyDescent="0.3">
      <c r="A538" s="15"/>
    </row>
    <row r="539" spans="1:1" x14ac:dyDescent="0.3">
      <c r="A539" s="15"/>
    </row>
    <row r="540" spans="1:1" x14ac:dyDescent="0.3">
      <c r="A540" s="15"/>
    </row>
    <row r="541" spans="1:1" x14ac:dyDescent="0.3">
      <c r="A541" s="15"/>
    </row>
    <row r="542" spans="1:1" x14ac:dyDescent="0.3">
      <c r="A542" s="15"/>
    </row>
    <row r="543" spans="1:1" x14ac:dyDescent="0.3">
      <c r="A543" s="15"/>
    </row>
    <row r="544" spans="1:1" x14ac:dyDescent="0.3">
      <c r="A544" s="15"/>
    </row>
    <row r="545" spans="1:1" x14ac:dyDescent="0.3">
      <c r="A545" s="15"/>
    </row>
    <row r="546" spans="1:1" x14ac:dyDescent="0.3">
      <c r="A546" s="15"/>
    </row>
    <row r="547" spans="1:1" x14ac:dyDescent="0.3">
      <c r="A547" s="15"/>
    </row>
    <row r="548" spans="1:1" x14ac:dyDescent="0.3">
      <c r="A548" s="15"/>
    </row>
    <row r="549" spans="1:1" x14ac:dyDescent="0.3">
      <c r="A549" s="15"/>
    </row>
    <row r="550" spans="1:1" x14ac:dyDescent="0.3">
      <c r="A550" s="15"/>
    </row>
    <row r="551" spans="1:1" x14ac:dyDescent="0.3">
      <c r="A551" s="15"/>
    </row>
    <row r="552" spans="1:1" x14ac:dyDescent="0.3">
      <c r="A552" s="15"/>
    </row>
    <row r="553" spans="1:1" x14ac:dyDescent="0.3">
      <c r="A553" s="15"/>
    </row>
    <row r="554" spans="1:1" x14ac:dyDescent="0.3">
      <c r="A554" s="15"/>
    </row>
    <row r="555" spans="1:1" x14ac:dyDescent="0.3">
      <c r="A555" s="15"/>
    </row>
    <row r="556" spans="1:1" x14ac:dyDescent="0.3">
      <c r="A556" s="15"/>
    </row>
    <row r="557" spans="1:1" x14ac:dyDescent="0.3">
      <c r="A557" s="15"/>
    </row>
    <row r="558" spans="1:1" x14ac:dyDescent="0.3">
      <c r="A558" s="15"/>
    </row>
    <row r="559" spans="1:1" x14ac:dyDescent="0.3">
      <c r="A559" s="15"/>
    </row>
    <row r="560" spans="1:1" x14ac:dyDescent="0.3">
      <c r="A560" s="15"/>
    </row>
    <row r="561" spans="1:1" x14ac:dyDescent="0.3">
      <c r="A561" s="15"/>
    </row>
    <row r="562" spans="1:1" x14ac:dyDescent="0.3">
      <c r="A562" s="15"/>
    </row>
    <row r="563" spans="1:1" x14ac:dyDescent="0.3">
      <c r="A563" s="15"/>
    </row>
    <row r="564" spans="1:1" x14ac:dyDescent="0.3">
      <c r="A564" s="15"/>
    </row>
    <row r="565" spans="1:1" x14ac:dyDescent="0.3">
      <c r="A565" s="15"/>
    </row>
    <row r="566" spans="1:1" x14ac:dyDescent="0.3">
      <c r="A566" s="15"/>
    </row>
    <row r="567" spans="1:1" x14ac:dyDescent="0.3">
      <c r="A567" s="15"/>
    </row>
    <row r="568" spans="1:1" x14ac:dyDescent="0.3">
      <c r="A568" s="15"/>
    </row>
    <row r="569" spans="1:1" x14ac:dyDescent="0.3">
      <c r="A569" s="15"/>
    </row>
    <row r="570" spans="1:1" x14ac:dyDescent="0.3">
      <c r="A570" s="15"/>
    </row>
    <row r="571" spans="1:1" x14ac:dyDescent="0.3">
      <c r="A571" s="15"/>
    </row>
    <row r="572" spans="1:1" x14ac:dyDescent="0.3">
      <c r="A572" s="15"/>
    </row>
    <row r="573" spans="1:1" x14ac:dyDescent="0.3">
      <c r="A573" s="15"/>
    </row>
    <row r="574" spans="1:1" x14ac:dyDescent="0.3">
      <c r="A574" s="15"/>
    </row>
    <row r="575" spans="1:1" x14ac:dyDescent="0.3">
      <c r="A575" s="15"/>
    </row>
    <row r="576" spans="1:1" x14ac:dyDescent="0.3">
      <c r="A576" s="15"/>
    </row>
    <row r="577" spans="1:1" x14ac:dyDescent="0.3">
      <c r="A577" s="15"/>
    </row>
    <row r="578" spans="1:1" x14ac:dyDescent="0.3">
      <c r="A578" s="15"/>
    </row>
    <row r="579" spans="1:1" x14ac:dyDescent="0.3">
      <c r="A579" s="15"/>
    </row>
    <row r="580" spans="1:1" x14ac:dyDescent="0.3">
      <c r="A580" s="15"/>
    </row>
    <row r="581" spans="1:1" x14ac:dyDescent="0.3">
      <c r="A581" s="15"/>
    </row>
    <row r="582" spans="1:1" x14ac:dyDescent="0.3">
      <c r="A582" s="15"/>
    </row>
    <row r="583" spans="1:1" x14ac:dyDescent="0.3">
      <c r="A583" s="15"/>
    </row>
    <row r="584" spans="1:1" x14ac:dyDescent="0.3">
      <c r="A584" s="15"/>
    </row>
    <row r="585" spans="1:1" x14ac:dyDescent="0.3">
      <c r="A585" s="15"/>
    </row>
    <row r="586" spans="1:1" x14ac:dyDescent="0.3">
      <c r="A586" s="15"/>
    </row>
    <row r="587" spans="1:1" x14ac:dyDescent="0.3">
      <c r="A587" s="15"/>
    </row>
    <row r="588" spans="1:1" x14ac:dyDescent="0.3">
      <c r="A588" s="15"/>
    </row>
    <row r="589" spans="1:1" x14ac:dyDescent="0.3">
      <c r="A589" s="15"/>
    </row>
    <row r="590" spans="1:1" x14ac:dyDescent="0.3">
      <c r="A590" s="15"/>
    </row>
    <row r="591" spans="1:1" x14ac:dyDescent="0.3">
      <c r="A591" s="15"/>
    </row>
    <row r="592" spans="1:1" x14ac:dyDescent="0.3">
      <c r="A592" s="15"/>
    </row>
    <row r="593" spans="1:1" x14ac:dyDescent="0.3">
      <c r="A593" s="15"/>
    </row>
    <row r="594" spans="1:1" x14ac:dyDescent="0.3">
      <c r="A594" s="15"/>
    </row>
    <row r="595" spans="1:1" x14ac:dyDescent="0.3">
      <c r="A595" s="15"/>
    </row>
    <row r="596" spans="1:1" x14ac:dyDescent="0.3">
      <c r="A596" s="15"/>
    </row>
    <row r="597" spans="1:1" x14ac:dyDescent="0.3">
      <c r="A597" s="15"/>
    </row>
    <row r="598" spans="1:1" x14ac:dyDescent="0.3">
      <c r="A598" s="15"/>
    </row>
    <row r="599" spans="1:1" x14ac:dyDescent="0.3">
      <c r="A599" s="15"/>
    </row>
    <row r="600" spans="1:1" x14ac:dyDescent="0.3">
      <c r="A600" s="15"/>
    </row>
    <row r="601" spans="1:1" x14ac:dyDescent="0.3">
      <c r="A601" s="15"/>
    </row>
    <row r="602" spans="1:1" x14ac:dyDescent="0.3">
      <c r="A602" s="15"/>
    </row>
    <row r="603" spans="1:1" x14ac:dyDescent="0.3">
      <c r="A603" s="15"/>
    </row>
    <row r="604" spans="1:1" x14ac:dyDescent="0.3">
      <c r="A604" s="15"/>
    </row>
    <row r="605" spans="1:1" x14ac:dyDescent="0.3">
      <c r="A605" s="15"/>
    </row>
    <row r="606" spans="1:1" x14ac:dyDescent="0.3">
      <c r="A606" s="15"/>
    </row>
    <row r="607" spans="1:1" x14ac:dyDescent="0.3">
      <c r="A607" s="15"/>
    </row>
    <row r="608" spans="1:1" x14ac:dyDescent="0.3">
      <c r="A608" s="15"/>
    </row>
    <row r="609" spans="1:1" x14ac:dyDescent="0.3">
      <c r="A609" s="15"/>
    </row>
    <row r="610" spans="1:1" x14ac:dyDescent="0.3">
      <c r="A610" s="15"/>
    </row>
    <row r="611" spans="1:1" x14ac:dyDescent="0.3">
      <c r="A611" s="15"/>
    </row>
    <row r="612" spans="1:1" x14ac:dyDescent="0.3">
      <c r="A612" s="15"/>
    </row>
    <row r="613" spans="1:1" x14ac:dyDescent="0.3">
      <c r="A613" s="15"/>
    </row>
    <row r="614" spans="1:1" x14ac:dyDescent="0.3">
      <c r="A614" s="15"/>
    </row>
    <row r="615" spans="1:1" x14ac:dyDescent="0.3">
      <c r="A615" s="15"/>
    </row>
    <row r="616" spans="1:1" x14ac:dyDescent="0.3">
      <c r="A616" s="15"/>
    </row>
    <row r="617" spans="1:1" x14ac:dyDescent="0.3">
      <c r="A617" s="15"/>
    </row>
    <row r="618" spans="1:1" x14ac:dyDescent="0.3">
      <c r="A618" s="15"/>
    </row>
    <row r="619" spans="1:1" x14ac:dyDescent="0.3">
      <c r="A619" s="15"/>
    </row>
    <row r="620" spans="1:1" x14ac:dyDescent="0.3">
      <c r="A620" s="15"/>
    </row>
    <row r="621" spans="1:1" x14ac:dyDescent="0.3">
      <c r="A621" s="15"/>
    </row>
    <row r="622" spans="1:1" x14ac:dyDescent="0.3">
      <c r="A622" s="15"/>
    </row>
    <row r="623" spans="1:1" x14ac:dyDescent="0.3">
      <c r="A623" s="15"/>
    </row>
    <row r="624" spans="1:1" x14ac:dyDescent="0.3">
      <c r="A624" s="15"/>
    </row>
    <row r="625" spans="1:1" x14ac:dyDescent="0.3">
      <c r="A625" s="15"/>
    </row>
    <row r="626" spans="1:1" x14ac:dyDescent="0.3">
      <c r="A626" s="15"/>
    </row>
    <row r="627" spans="1:1" x14ac:dyDescent="0.3">
      <c r="A627" s="15"/>
    </row>
    <row r="628" spans="1:1" x14ac:dyDescent="0.3">
      <c r="A628" s="15"/>
    </row>
    <row r="629" spans="1:1" x14ac:dyDescent="0.3">
      <c r="A629" s="15"/>
    </row>
    <row r="630" spans="1:1" x14ac:dyDescent="0.3">
      <c r="A630" s="15"/>
    </row>
    <row r="631" spans="1:1" x14ac:dyDescent="0.3">
      <c r="A631" s="15"/>
    </row>
    <row r="632" spans="1:1" x14ac:dyDescent="0.3">
      <c r="A632" s="15"/>
    </row>
    <row r="633" spans="1:1" x14ac:dyDescent="0.3">
      <c r="A633" s="15"/>
    </row>
    <row r="634" spans="1:1" x14ac:dyDescent="0.3">
      <c r="A634" s="15"/>
    </row>
    <row r="635" spans="1:1" x14ac:dyDescent="0.3">
      <c r="A635" s="15"/>
    </row>
    <row r="636" spans="1:1" x14ac:dyDescent="0.3">
      <c r="A636" s="15"/>
    </row>
    <row r="637" spans="1:1" x14ac:dyDescent="0.3">
      <c r="A637" s="15"/>
    </row>
    <row r="638" spans="1:1" x14ac:dyDescent="0.3">
      <c r="A638" s="15"/>
    </row>
    <row r="639" spans="1:1" x14ac:dyDescent="0.3">
      <c r="A639" s="15"/>
    </row>
    <row r="640" spans="1:1" x14ac:dyDescent="0.3">
      <c r="A640" s="15"/>
    </row>
    <row r="641" spans="1:1" x14ac:dyDescent="0.3">
      <c r="A641" s="15"/>
    </row>
    <row r="642" spans="1:1" x14ac:dyDescent="0.3">
      <c r="A642" s="15"/>
    </row>
    <row r="643" spans="1:1" x14ac:dyDescent="0.3">
      <c r="A643" s="15"/>
    </row>
    <row r="644" spans="1:1" x14ac:dyDescent="0.3">
      <c r="A644" s="15"/>
    </row>
    <row r="645" spans="1:1" x14ac:dyDescent="0.3">
      <c r="A645" s="15"/>
    </row>
    <row r="646" spans="1:1" x14ac:dyDescent="0.3">
      <c r="A646" s="15"/>
    </row>
    <row r="647" spans="1:1" x14ac:dyDescent="0.3">
      <c r="A647" s="15"/>
    </row>
    <row r="648" spans="1:1" x14ac:dyDescent="0.3">
      <c r="A648" s="15"/>
    </row>
    <row r="649" spans="1:1" x14ac:dyDescent="0.3">
      <c r="A649" s="15"/>
    </row>
    <row r="650" spans="1:1" x14ac:dyDescent="0.3">
      <c r="A650" s="15"/>
    </row>
    <row r="651" spans="1:1" x14ac:dyDescent="0.3">
      <c r="A651" s="15"/>
    </row>
    <row r="652" spans="1:1" x14ac:dyDescent="0.3">
      <c r="A652" s="15"/>
    </row>
    <row r="653" spans="1:1" x14ac:dyDescent="0.3">
      <c r="A653" s="15"/>
    </row>
    <row r="654" spans="1:1" x14ac:dyDescent="0.3">
      <c r="A654" s="15"/>
    </row>
    <row r="655" spans="1:1" x14ac:dyDescent="0.3">
      <c r="A655" s="15"/>
    </row>
    <row r="656" spans="1:1" x14ac:dyDescent="0.3">
      <c r="A656" s="15"/>
    </row>
    <row r="657" spans="1:1" x14ac:dyDescent="0.3">
      <c r="A657" s="15"/>
    </row>
    <row r="658" spans="1:1" x14ac:dyDescent="0.3">
      <c r="A658" s="15"/>
    </row>
    <row r="659" spans="1:1" x14ac:dyDescent="0.3">
      <c r="A659" s="15"/>
    </row>
    <row r="660" spans="1:1" x14ac:dyDescent="0.3">
      <c r="A660" s="15"/>
    </row>
    <row r="661" spans="1:1" x14ac:dyDescent="0.3">
      <c r="A661" s="15"/>
    </row>
    <row r="662" spans="1:1" x14ac:dyDescent="0.3">
      <c r="A662" s="15"/>
    </row>
    <row r="663" spans="1:1" x14ac:dyDescent="0.3">
      <c r="A663" s="15"/>
    </row>
    <row r="664" spans="1:1" x14ac:dyDescent="0.3">
      <c r="A664" s="15"/>
    </row>
    <row r="665" spans="1:1" x14ac:dyDescent="0.3">
      <c r="A665" s="15"/>
    </row>
    <row r="666" spans="1:1" x14ac:dyDescent="0.3">
      <c r="A666" s="15"/>
    </row>
    <row r="667" spans="1:1" x14ac:dyDescent="0.3">
      <c r="A667" s="15"/>
    </row>
    <row r="668" spans="1:1" x14ac:dyDescent="0.3">
      <c r="A668" s="15"/>
    </row>
    <row r="669" spans="1:1" x14ac:dyDescent="0.3">
      <c r="A669" s="15"/>
    </row>
    <row r="670" spans="1:1" x14ac:dyDescent="0.3">
      <c r="A670" s="15"/>
    </row>
    <row r="671" spans="1:1" x14ac:dyDescent="0.3">
      <c r="A671" s="15"/>
    </row>
    <row r="672" spans="1:1" x14ac:dyDescent="0.3">
      <c r="A672" s="15"/>
    </row>
    <row r="673" spans="1:1" x14ac:dyDescent="0.3">
      <c r="A673" s="15"/>
    </row>
    <row r="674" spans="1:1" x14ac:dyDescent="0.3">
      <c r="A674" s="15"/>
    </row>
    <row r="675" spans="1:1" x14ac:dyDescent="0.3">
      <c r="A675" s="15"/>
    </row>
    <row r="676" spans="1:1" x14ac:dyDescent="0.3">
      <c r="A676" s="15"/>
    </row>
    <row r="677" spans="1:1" x14ac:dyDescent="0.3">
      <c r="A677" s="15"/>
    </row>
    <row r="678" spans="1:1" x14ac:dyDescent="0.3">
      <c r="A678" s="15"/>
    </row>
    <row r="679" spans="1:1" x14ac:dyDescent="0.3">
      <c r="A679" s="15"/>
    </row>
    <row r="680" spans="1:1" x14ac:dyDescent="0.3">
      <c r="A680" s="15"/>
    </row>
    <row r="681" spans="1:1" x14ac:dyDescent="0.3">
      <c r="A681" s="15"/>
    </row>
    <row r="682" spans="1:1" x14ac:dyDescent="0.3">
      <c r="A682" s="15"/>
    </row>
    <row r="683" spans="1:1" x14ac:dyDescent="0.3">
      <c r="A683" s="15"/>
    </row>
    <row r="684" spans="1:1" x14ac:dyDescent="0.3">
      <c r="A684" s="15"/>
    </row>
    <row r="685" spans="1:1" x14ac:dyDescent="0.3">
      <c r="A685" s="15"/>
    </row>
    <row r="686" spans="1:1" x14ac:dyDescent="0.3">
      <c r="A686" s="15"/>
    </row>
    <row r="687" spans="1:1" x14ac:dyDescent="0.3">
      <c r="A687" s="15"/>
    </row>
    <row r="688" spans="1:1" x14ac:dyDescent="0.3">
      <c r="A688" s="15"/>
    </row>
    <row r="689" spans="1:1" x14ac:dyDescent="0.3">
      <c r="A689" s="15"/>
    </row>
    <row r="690" spans="1:1" x14ac:dyDescent="0.3">
      <c r="A690" s="15"/>
    </row>
    <row r="691" spans="1:1" x14ac:dyDescent="0.3">
      <c r="A691" s="15"/>
    </row>
    <row r="692" spans="1:1" x14ac:dyDescent="0.3">
      <c r="A692" s="15"/>
    </row>
    <row r="693" spans="1:1" x14ac:dyDescent="0.3">
      <c r="A693" s="15"/>
    </row>
    <row r="694" spans="1:1" x14ac:dyDescent="0.3">
      <c r="A694" s="15"/>
    </row>
    <row r="695" spans="1:1" x14ac:dyDescent="0.3">
      <c r="A695" s="15"/>
    </row>
    <row r="696" spans="1:1" x14ac:dyDescent="0.3">
      <c r="A696" s="15"/>
    </row>
    <row r="697" spans="1:1" x14ac:dyDescent="0.3">
      <c r="A697" s="15"/>
    </row>
    <row r="698" spans="1:1" x14ac:dyDescent="0.3">
      <c r="A698" s="15"/>
    </row>
    <row r="699" spans="1:1" x14ac:dyDescent="0.3">
      <c r="A699" s="15"/>
    </row>
    <row r="700" spans="1:1" x14ac:dyDescent="0.3">
      <c r="A700" s="15"/>
    </row>
    <row r="701" spans="1:1" x14ac:dyDescent="0.3">
      <c r="A701" s="15"/>
    </row>
    <row r="702" spans="1:1" x14ac:dyDescent="0.3">
      <c r="A702" s="15"/>
    </row>
    <row r="703" spans="1:1" x14ac:dyDescent="0.3">
      <c r="A703" s="15"/>
    </row>
    <row r="704" spans="1:1" x14ac:dyDescent="0.3">
      <c r="A704" s="15"/>
    </row>
    <row r="705" spans="1:1" x14ac:dyDescent="0.3">
      <c r="A705" s="15"/>
    </row>
    <row r="706" spans="1:1" x14ac:dyDescent="0.3">
      <c r="A706" s="15"/>
    </row>
    <row r="707" spans="1:1" x14ac:dyDescent="0.3">
      <c r="A707" s="15"/>
    </row>
    <row r="708" spans="1:1" x14ac:dyDescent="0.3">
      <c r="A708" s="15"/>
    </row>
    <row r="709" spans="1:1" x14ac:dyDescent="0.3">
      <c r="A709" s="15"/>
    </row>
    <row r="710" spans="1:1" x14ac:dyDescent="0.3">
      <c r="A710" s="15"/>
    </row>
    <row r="711" spans="1:1" x14ac:dyDescent="0.3">
      <c r="A711" s="15"/>
    </row>
    <row r="712" spans="1:1" x14ac:dyDescent="0.3">
      <c r="A712" s="15"/>
    </row>
    <row r="713" spans="1:1" x14ac:dyDescent="0.3">
      <c r="A713" s="15"/>
    </row>
    <row r="714" spans="1:1" x14ac:dyDescent="0.3">
      <c r="A714" s="15"/>
    </row>
    <row r="715" spans="1:1" x14ac:dyDescent="0.3">
      <c r="A715" s="15"/>
    </row>
    <row r="716" spans="1:1" x14ac:dyDescent="0.3">
      <c r="A716" s="15"/>
    </row>
    <row r="717" spans="1:1" x14ac:dyDescent="0.3">
      <c r="A717" s="15"/>
    </row>
    <row r="718" spans="1:1" x14ac:dyDescent="0.3">
      <c r="A718" s="15"/>
    </row>
    <row r="719" spans="1:1" x14ac:dyDescent="0.3">
      <c r="A719" s="15"/>
    </row>
    <row r="720" spans="1:1" x14ac:dyDescent="0.3">
      <c r="A720" s="15"/>
    </row>
    <row r="721" spans="1:1" x14ac:dyDescent="0.3">
      <c r="A721" s="15"/>
    </row>
    <row r="722" spans="1:1" x14ac:dyDescent="0.3">
      <c r="A722" s="15"/>
    </row>
    <row r="723" spans="1:1" x14ac:dyDescent="0.3">
      <c r="A723" s="15"/>
    </row>
    <row r="724" spans="1:1" x14ac:dyDescent="0.3">
      <c r="A724" s="15"/>
    </row>
    <row r="725" spans="1:1" x14ac:dyDescent="0.3">
      <c r="A725" s="15"/>
    </row>
    <row r="726" spans="1:1" x14ac:dyDescent="0.3">
      <c r="A726" s="15"/>
    </row>
    <row r="727" spans="1:1" x14ac:dyDescent="0.3">
      <c r="A727" s="15"/>
    </row>
    <row r="728" spans="1:1" x14ac:dyDescent="0.3">
      <c r="A728" s="15"/>
    </row>
    <row r="729" spans="1:1" x14ac:dyDescent="0.3">
      <c r="A729" s="15"/>
    </row>
    <row r="730" spans="1:1" x14ac:dyDescent="0.3">
      <c r="A730" s="15"/>
    </row>
    <row r="731" spans="1:1" x14ac:dyDescent="0.3">
      <c r="A731" s="15"/>
    </row>
    <row r="732" spans="1:1" x14ac:dyDescent="0.3">
      <c r="A732" s="15"/>
    </row>
    <row r="733" spans="1:1" x14ac:dyDescent="0.3">
      <c r="A733" s="15"/>
    </row>
    <row r="734" spans="1:1" x14ac:dyDescent="0.3">
      <c r="A734" s="15"/>
    </row>
    <row r="735" spans="1:1" x14ac:dyDescent="0.3">
      <c r="A735" s="15"/>
    </row>
    <row r="736" spans="1:1" x14ac:dyDescent="0.3">
      <c r="A736" s="15"/>
    </row>
    <row r="737" spans="1:1" x14ac:dyDescent="0.3">
      <c r="A737" s="15"/>
    </row>
    <row r="738" spans="1:1" x14ac:dyDescent="0.3">
      <c r="A738" s="15"/>
    </row>
    <row r="739" spans="1:1" x14ac:dyDescent="0.3">
      <c r="A739" s="15"/>
    </row>
    <row r="740" spans="1:1" x14ac:dyDescent="0.3">
      <c r="A740" s="15"/>
    </row>
    <row r="741" spans="1:1" x14ac:dyDescent="0.3">
      <c r="A741" s="15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PageLayoutSheet</vt:lpstr>
      <vt:lpstr>PageBreakPreviewSheet</vt:lpstr>
      <vt:lpstr>Sales and Profits</vt:lpstr>
      <vt:lpstr>PageSetupSheet</vt:lpstr>
      <vt:lpstr>PageLayoutSheet!Print_Area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gabrielfutsal3@gmail.com</cp:lastModifiedBy>
  <cp:lastPrinted>2023-11-30T15:06:09Z</cp:lastPrinted>
  <dcterms:created xsi:type="dcterms:W3CDTF">2012-12-17T22:56:36Z</dcterms:created>
  <dcterms:modified xsi:type="dcterms:W3CDTF">2023-11-30T15:10:12Z</dcterms:modified>
</cp:coreProperties>
</file>