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fle\Documents\DHBW_neu\GitHub\hypercasualgame\documentation\"/>
    </mc:Choice>
  </mc:AlternateContent>
  <bookViews>
    <workbookView xWindow="0" yWindow="0" windowWidth="12780" windowHeight="54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E12" i="1"/>
  <c r="D12" i="1"/>
  <c r="C12" i="1"/>
  <c r="B12" i="1"/>
  <c r="F12" i="1"/>
  <c r="F3" i="1" l="1"/>
  <c r="F4" i="1"/>
  <c r="F5" i="1"/>
  <c r="F6" i="1"/>
  <c r="F2" i="1"/>
  <c r="C7" i="1"/>
  <c r="D7" i="1"/>
  <c r="E7" i="1"/>
  <c r="G7" i="1"/>
  <c r="B7" i="1"/>
  <c r="F7" i="1" l="1"/>
</calcChain>
</file>

<file path=xl/sharedStrings.xml><?xml version="1.0" encoding="utf-8"?>
<sst xmlns="http://schemas.openxmlformats.org/spreadsheetml/2006/main" count="23" uniqueCount="16">
  <si>
    <t>Documentation</t>
  </si>
  <si>
    <t>Coding</t>
  </si>
  <si>
    <t>Testing</t>
  </si>
  <si>
    <t xml:space="preserve">Warm-Up time </t>
  </si>
  <si>
    <t>Total</t>
  </si>
  <si>
    <t>FP</t>
  </si>
  <si>
    <t>Jump</t>
  </si>
  <si>
    <t>Mainmenu</t>
  </si>
  <si>
    <t>Move Right</t>
  </si>
  <si>
    <t>Settings</t>
  </si>
  <si>
    <t>Storymenu</t>
  </si>
  <si>
    <t>Shoot</t>
  </si>
  <si>
    <t xml:space="preserve">Sound Menu </t>
  </si>
  <si>
    <t>Old Use Cases</t>
  </si>
  <si>
    <t>New Use Cases</t>
  </si>
  <si>
    <t>Time is estimated.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</si>
</sst>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h]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0" fontId="0" fillId="0" borderId="0" xfId="0" applyNumberFormat="1" applyAlignment="1">
      <alignment horizontal="center"/>
    </xf>
    <xf numFmtId="20" fontId="0" fillId="0" borderId="0" xfId="0" quotePrefix="1" applyNumberFormat="1" applyAlignment="1">
      <alignment horizontal="center"/>
    </xf>
    <xf numFmtId="2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 applyAlignment="1">
      <alignment horizontal="left"/>
    </xf>
  </cellXfs>
  <cellStyles count="1">
    <cellStyle name="Standard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h]: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h]: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Ted's</a:t>
            </a:r>
            <a:r>
              <a:rPr lang="de-DE" baseline="0"/>
              <a:t> Quest - FP vs. Effort (hours)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Old Use Cases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forward val="0.1"/>
            <c:backward val="4.0000000000000008E-2"/>
            <c:dispRSqr val="0"/>
            <c:dispEq val="0"/>
          </c:trendline>
          <c:xVal>
            <c:numRef>
              <c:f>Tabelle1!$F$3:$F$6</c:f>
              <c:numCache>
                <c:formatCode>h:mm</c:formatCode>
                <c:ptCount val="4"/>
                <c:pt idx="0">
                  <c:v>0.20833333333333331</c:v>
                </c:pt>
                <c:pt idx="1">
                  <c:v>0.1875</c:v>
                </c:pt>
                <c:pt idx="2">
                  <c:v>0.25694444444444442</c:v>
                </c:pt>
                <c:pt idx="3">
                  <c:v>0.22222222222222221</c:v>
                </c:pt>
              </c:numCache>
            </c:numRef>
          </c:xVal>
          <c:yVal>
            <c:numRef>
              <c:f>Tabelle1!$G$3:$G$6</c:f>
              <c:numCache>
                <c:formatCode>General</c:formatCode>
                <c:ptCount val="4"/>
                <c:pt idx="0">
                  <c:v>11.7</c:v>
                </c:pt>
                <c:pt idx="1">
                  <c:v>11.7</c:v>
                </c:pt>
                <c:pt idx="2">
                  <c:v>23.4</c:v>
                </c:pt>
                <c:pt idx="3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D-4BF1-8267-913FCCA8C639}"/>
            </c:ext>
          </c:extLst>
        </c:ser>
        <c:ser>
          <c:idx val="1"/>
          <c:order val="1"/>
          <c:tx>
            <c:v>New Use 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Tabelle1!$F$10:$F$11</c:f>
              <c:numCache>
                <c:formatCode>h:mm</c:formatCode>
                <c:ptCount val="2"/>
                <c:pt idx="0">
                  <c:v>0.2638888888888889</c:v>
                </c:pt>
                <c:pt idx="1">
                  <c:v>0.21527777777777779</c:v>
                </c:pt>
              </c:numCache>
            </c:numRef>
          </c:xVal>
          <c:yVal>
            <c:numRef>
              <c:f>Tabelle1!$G$10:$G$11</c:f>
              <c:numCache>
                <c:formatCode>General</c:formatCode>
                <c:ptCount val="2"/>
                <c:pt idx="0">
                  <c:v>22.1</c:v>
                </c:pt>
                <c:pt idx="1">
                  <c:v>13.65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D-4BF1-8267-913FCCA8C639}"/>
            </c:ext>
          </c:extLst>
        </c:ser>
        <c:ser>
          <c:idx val="2"/>
          <c:order val="2"/>
          <c:tx>
            <c:v>Outlined Use Case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dPt>
          <c:xVal>
            <c:numRef>
              <c:f>Tabelle1!$F$2</c:f>
              <c:numCache>
                <c:formatCode>h:mm</c:formatCode>
                <c:ptCount val="1"/>
                <c:pt idx="0">
                  <c:v>0.22222222222222224</c:v>
                </c:pt>
              </c:numCache>
            </c:numRef>
          </c:xVal>
          <c:yVal>
            <c:numRef>
              <c:f>Tabelle1!$G$2</c:f>
              <c:numCache>
                <c:formatCode>General</c:formatCode>
                <c:ptCount val="1"/>
                <c:pt idx="0">
                  <c:v>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AD-4BF1-8267-913FCCA8C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60328"/>
        <c:axId val="441155736"/>
      </c:scatterChart>
      <c:valAx>
        <c:axId val="44116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Effort [hours]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155736"/>
        <c:crosses val="autoZero"/>
        <c:crossBetween val="midCat"/>
      </c:valAx>
      <c:valAx>
        <c:axId val="441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 (FP)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16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371829</xdr:colOff>
      <xdr:row>13</xdr:row>
      <xdr:rowOff>13681</xdr:rowOff>
    </xdr:from>
    <xdr:to>
      <xdr:col>6</xdr:col>
      <xdr:colOff>447675</xdr:colOff>
      <xdr:row>27</xdr:row>
      <xdr:rowOff>104775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G7" totalsRowCount="1" totalsRowDxfId="27">
  <autoFilter ref="A1:G6"/>
  <tableColumns count="7">
    <tableColumn id="1" name="Old Use Cases" totalsRowDxfId="13"/>
    <tableColumn id="2" name="Documentation" totalsRowFunction="custom" dataDxfId="26" totalsRowDxfId="12">
      <totalsRowFormula>SUM(Tabelle1[Documentation])</totalsRowFormula>
    </tableColumn>
    <tableColumn id="3" name="Coding" totalsRowFunction="custom" dataDxfId="25" totalsRowDxfId="11">
      <totalsRowFormula>SUM(Tabelle1[Coding])</totalsRowFormula>
    </tableColumn>
    <tableColumn id="4" name="Testing" totalsRowFunction="custom" dataDxfId="24" totalsRowDxfId="10">
      <totalsRowFormula>SUM(Tabelle1[Testing])</totalsRowFormula>
    </tableColumn>
    <tableColumn id="5" name="Warm-Up time " totalsRowFunction="custom" dataDxfId="23" totalsRowDxfId="9">
      <totalsRowFormula>SUM(Tabelle1[Warm-Up time ])</totalsRowFormula>
    </tableColumn>
    <tableColumn id="6" name="Total" totalsRowFunction="custom" dataDxfId="22" totalsRowDxfId="8">
      <calculatedColumnFormula>SUM(B2:E2)</calculatedColumnFormula>
      <totalsRowFormula>SUM(Tabelle1[Total])</totalsRowFormula>
    </tableColumn>
    <tableColumn id="7" name="FP" totalsRowFunction="custom" dataDxfId="21" totalsRowDxfId="7">
      <totalsRowFormula>SUM(Tabelle1[FP])</totalsRow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A9:G12" totalsRowCount="1" totalsRowDxfId="20">
  <autoFilter ref="A9:G11"/>
  <tableColumns count="7">
    <tableColumn id="1" name="New Use Cases" totalsRowDxfId="6"/>
    <tableColumn id="2" name="Documentation" totalsRowFunction="custom" dataDxfId="19" totalsRowDxfId="5">
      <totalsRowFormula>SUM(Tabelle13[Documentation])</totalsRowFormula>
    </tableColumn>
    <tableColumn id="3" name="Coding" totalsRowFunction="custom" dataDxfId="18" totalsRowDxfId="4">
      <totalsRowFormula>SUM(Tabelle13[Coding])</totalsRowFormula>
    </tableColumn>
    <tableColumn id="4" name="Testing" totalsRowFunction="custom" dataDxfId="17" totalsRowDxfId="3">
      <totalsRowFormula>SUM(Tabelle13[Testing])</totalsRowFormula>
    </tableColumn>
    <tableColumn id="5" name="Warm-Up time " totalsRowFunction="custom" dataDxfId="16" totalsRowDxfId="2">
      <totalsRowFormula>SUM(Tabelle13[Warm-Up time ])</totalsRowFormula>
    </tableColumn>
    <tableColumn id="6" name="Total" totalsRowFunction="custom" dataDxfId="15" totalsRowDxfId="1">
      <calculatedColumnFormula>SUM(B10:E10)</calculatedColumnFormula>
      <totalsRowFormula>SUM(Tabelle13[Total])</totalsRowFormula>
    </tableColumn>
    <tableColumn id="7" name="FP" totalsRowFunction="custom" dataDxfId="14" totalsRowDxfId="0">
      <totalsRowFormula>SUM(Tabelle13[FP])</totalsRow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45" zoomScaleNormal="145" workbookViewId="0">
      <selection activeCell="F11" sqref="F11"/>
    </sheetView>
  </sheetViews>
  <sheetFormatPr baseColWidth="10" defaultRowHeight="15" x14ac:dyDescent="0.25"/>
  <cols>
    <col min="1" max="1" width="14.5703125" bestFit="1" customWidth="1"/>
    <col min="2" max="2" width="15.7109375" customWidth="1"/>
    <col min="5" max="5" width="15.5703125" customWidth="1"/>
  </cols>
  <sheetData>
    <row r="1" spans="1:8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 s="2">
        <v>5.5555555555555552E-2</v>
      </c>
      <c r="C2" s="2">
        <v>8.3333333333333329E-2</v>
      </c>
      <c r="D2" s="2">
        <v>6.9444444444444441E-3</v>
      </c>
      <c r="E2" s="2">
        <v>7.6388888888888895E-2</v>
      </c>
      <c r="F2" s="4">
        <f>SUM(B2:E2)</f>
        <v>0.22222222222222224</v>
      </c>
      <c r="G2" s="5">
        <v>5.85</v>
      </c>
    </row>
    <row r="3" spans="1:8" x14ac:dyDescent="0.25">
      <c r="A3" t="s">
        <v>7</v>
      </c>
      <c r="B3" s="2">
        <v>6.25E-2</v>
      </c>
      <c r="C3" s="2">
        <v>5.5555555555555552E-2</v>
      </c>
      <c r="D3" s="2">
        <v>6.9444444444444441E-3</v>
      </c>
      <c r="E3" s="2">
        <v>8.3333333333333329E-2</v>
      </c>
      <c r="F3" s="4">
        <f t="shared" ref="F3:F6" si="0">SUM(B3:E3)</f>
        <v>0.20833333333333331</v>
      </c>
      <c r="G3" s="5">
        <v>11.7</v>
      </c>
    </row>
    <row r="4" spans="1:8" x14ac:dyDescent="0.25">
      <c r="A4" t="s">
        <v>8</v>
      </c>
      <c r="B4" s="2">
        <v>6.25E-2</v>
      </c>
      <c r="C4" s="2">
        <v>6.25E-2</v>
      </c>
      <c r="D4" s="2">
        <v>6.9444444444444441E-3</v>
      </c>
      <c r="E4" s="2">
        <v>5.5555555555555552E-2</v>
      </c>
      <c r="F4" s="4">
        <f t="shared" si="0"/>
        <v>0.1875</v>
      </c>
      <c r="G4" s="5">
        <v>11.7</v>
      </c>
    </row>
    <row r="5" spans="1:8" x14ac:dyDescent="0.25">
      <c r="A5" t="s">
        <v>9</v>
      </c>
      <c r="B5" s="2">
        <v>0.125</v>
      </c>
      <c r="C5" s="2">
        <v>5.5555555555555552E-2</v>
      </c>
      <c r="D5" s="2">
        <v>6.9444444444444441E-3</v>
      </c>
      <c r="E5" s="3">
        <v>6.9444444444444434E-2</v>
      </c>
      <c r="F5" s="4">
        <f t="shared" si="0"/>
        <v>0.25694444444444442</v>
      </c>
      <c r="G5" s="5">
        <v>23.4</v>
      </c>
    </row>
    <row r="6" spans="1:8" x14ac:dyDescent="0.25">
      <c r="A6" t="s">
        <v>10</v>
      </c>
      <c r="B6" s="2">
        <v>8.3333333333333329E-2</v>
      </c>
      <c r="C6" s="3">
        <v>5.5555555555555552E-2</v>
      </c>
      <c r="D6" s="2">
        <v>1.3888888888888888E-2</v>
      </c>
      <c r="E6" s="3">
        <v>6.9444444444444434E-2</v>
      </c>
      <c r="F6" s="4">
        <f t="shared" si="0"/>
        <v>0.22222222222222221</v>
      </c>
      <c r="G6" s="5">
        <v>9.1</v>
      </c>
    </row>
    <row r="7" spans="1:8" x14ac:dyDescent="0.25">
      <c r="A7" s="1"/>
      <c r="B7" s="6">
        <f>SUM(Tabelle1[Documentation])</f>
        <v>0.3888888888888889</v>
      </c>
      <c r="C7" s="6">
        <f>SUM(Tabelle1[Coding])</f>
        <v>0.3125</v>
      </c>
      <c r="D7" s="6">
        <f>SUM(Tabelle1[Testing])</f>
        <v>4.1666666666666664E-2</v>
      </c>
      <c r="E7" s="6">
        <f>SUM(Tabelle1[Warm-Up time ])</f>
        <v>0.35416666666666663</v>
      </c>
      <c r="F7" s="8">
        <f>SUM(Tabelle1[Total])</f>
        <v>1.0972222222222223</v>
      </c>
      <c r="G7" s="7">
        <f>SUM(Tabelle1[FP])</f>
        <v>61.749999999999993</v>
      </c>
    </row>
    <row r="9" spans="1:8" x14ac:dyDescent="0.25">
      <c r="A9" t="s">
        <v>14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</row>
    <row r="10" spans="1:8" x14ac:dyDescent="0.25">
      <c r="A10" t="s">
        <v>11</v>
      </c>
      <c r="B10" s="2"/>
      <c r="C10" s="2"/>
      <c r="D10" s="2"/>
      <c r="E10" s="2"/>
      <c r="F10" s="4">
        <v>0.2638888888888889</v>
      </c>
      <c r="G10" s="5">
        <v>22.1</v>
      </c>
      <c r="H10" s="10" t="s">
        <v>15</v>
      </c>
    </row>
    <row r="11" spans="1:8" x14ac:dyDescent="0.25">
      <c r="A11" t="s">
        <v>12</v>
      </c>
      <c r="B11" s="2"/>
      <c r="C11" s="2"/>
      <c r="D11" s="2"/>
      <c r="E11" s="2"/>
      <c r="F11" s="4">
        <v>0.21527777777777779</v>
      </c>
      <c r="G11" s="5">
        <v>13.65</v>
      </c>
      <c r="H11" s="10" t="s">
        <v>15</v>
      </c>
    </row>
    <row r="12" spans="1:8" x14ac:dyDescent="0.25">
      <c r="A12" s="1"/>
      <c r="B12" s="6">
        <f>SUM(Tabelle13[Documentation])</f>
        <v>0</v>
      </c>
      <c r="C12" s="6">
        <f>SUM(Tabelle13[Coding])</f>
        <v>0</v>
      </c>
      <c r="D12" s="6">
        <f>SUM(Tabelle13[Testing])</f>
        <v>0</v>
      </c>
      <c r="E12" s="6">
        <f>SUM(Tabelle13[Warm-Up time ])</f>
        <v>0</v>
      </c>
      <c r="F12" s="8">
        <f>SUM(Tabelle13[Total])</f>
        <v>0.47916666666666669</v>
      </c>
      <c r="G12" s="7">
        <f>SUM(Tabelle13[FP])</f>
        <v>35.75</v>
      </c>
      <c r="H12" s="9"/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Baumer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Fleig Michaela</dc:creator>
  <cp:lastModifiedBy>Fleig Michaela</cp:lastModifiedBy>
  <dcterms:created xsi:type="dcterms:W3CDTF">2020-04-25T15:43:09Z</dcterms:created>
  <dcterms:modified xsi:type="dcterms:W3CDTF">2020-05-01T14:27:12Z</dcterms:modified>
</cp:coreProperties>
</file>