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6180"/>
  </bookViews>
  <sheets>
    <sheet name="Gantt Chart Template" sheetId="2" r:id="rId1"/>
    <sheet name="Manual Chart Gantt Template" sheetId="1" r:id="rId2"/>
    <sheet name="Ref" sheetId="3" r:id="rId3"/>
  </sheets>
  <definedNames>
    <definedName name="_xlnm.Print_Area" localSheetId="0">'Gantt Chart Template'!$P$1:$BR$38</definedName>
    <definedName name="_xlnm.Print_Area" localSheetId="1">'Manual Chart Gantt Template'!$O$1:$CW$58</definedName>
  </definedNames>
  <calcPr calcId="162913"/>
</workbook>
</file>

<file path=xl/calcChain.xml><?xml version="1.0" encoding="utf-8"?>
<calcChain xmlns="http://schemas.openxmlformats.org/spreadsheetml/2006/main">
  <c r="B15" i="2" l="1"/>
  <c r="B30" i="2"/>
  <c r="B22" i="2"/>
  <c r="B11" i="2"/>
  <c r="B6" i="2"/>
  <c r="B3" i="2"/>
  <c r="F3" i="2" l="1"/>
  <c r="E3" i="2"/>
  <c r="F4" i="2"/>
  <c r="F5" i="2"/>
  <c r="E4" i="2"/>
  <c r="E5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E24" i="2"/>
  <c r="F29" i="2"/>
  <c r="F28" i="2"/>
  <c r="F27" i="2"/>
  <c r="F26" i="2"/>
  <c r="F25" i="2"/>
  <c r="F24" i="2"/>
  <c r="F23" i="2"/>
  <c r="E29" i="2"/>
  <c r="E28" i="2"/>
  <c r="E27" i="2"/>
  <c r="E26" i="2"/>
  <c r="E25" i="2"/>
  <c r="E23" i="2"/>
  <c r="F21" i="2"/>
  <c r="F20" i="2"/>
  <c r="F19" i="2"/>
  <c r="F18" i="2"/>
  <c r="F17" i="2"/>
  <c r="F16" i="2"/>
  <c r="E21" i="2"/>
  <c r="E18" i="2"/>
  <c r="E17" i="2"/>
  <c r="E16" i="2"/>
  <c r="C9" i="2"/>
  <c r="E19" i="2"/>
  <c r="F9" i="2"/>
  <c r="F7" i="2"/>
  <c r="F8" i="2"/>
  <c r="E7" i="2"/>
  <c r="F10" i="2" l="1"/>
  <c r="E8" i="2"/>
  <c r="G8" i="2" s="1"/>
  <c r="E9" i="2"/>
  <c r="G9" i="2" s="1"/>
  <c r="E10" i="2"/>
  <c r="G10" i="2" s="1"/>
  <c r="G7" i="2"/>
  <c r="G5" i="2"/>
  <c r="E12" i="2" l="1"/>
  <c r="G12" i="2" s="1"/>
  <c r="F12" i="2"/>
  <c r="G36" i="2"/>
  <c r="G16" i="2"/>
  <c r="G17" i="2"/>
  <c r="G18" i="2"/>
  <c r="G19" i="2"/>
  <c r="G21" i="2"/>
  <c r="G23" i="2"/>
  <c r="G24" i="2"/>
  <c r="G25" i="2"/>
  <c r="G26" i="2"/>
  <c r="G27" i="2"/>
  <c r="G28" i="2"/>
  <c r="G29" i="2"/>
  <c r="G31" i="2"/>
  <c r="G32" i="2"/>
  <c r="G33" i="2"/>
  <c r="G34" i="2"/>
  <c r="G35" i="2"/>
  <c r="G37" i="2"/>
  <c r="H5" i="2"/>
  <c r="H7" i="2"/>
  <c r="H8" i="2"/>
  <c r="H9" i="2"/>
  <c r="H10" i="2"/>
  <c r="H16" i="2"/>
  <c r="H17" i="2"/>
  <c r="H18" i="2"/>
  <c r="H19" i="2"/>
  <c r="H21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12" i="2" l="1"/>
  <c r="E13" i="2"/>
  <c r="F13" i="2"/>
  <c r="E20" i="2" l="1"/>
  <c r="F14" i="2"/>
  <c r="E14" i="2"/>
  <c r="G13" i="2"/>
  <c r="H13" i="2"/>
  <c r="H20" i="2" l="1"/>
  <c r="G20" i="2"/>
  <c r="G14" i="2"/>
  <c r="H14" i="2"/>
</calcChain>
</file>

<file path=xl/sharedStrings.xml><?xml version="1.0" encoding="utf-8"?>
<sst xmlns="http://schemas.openxmlformats.org/spreadsheetml/2006/main" count="730" uniqueCount="185">
  <si>
    <t>Level</t>
  </si>
  <si>
    <t>Name</t>
  </si>
  <si>
    <t>Progress</t>
  </si>
  <si>
    <t>Start</t>
  </si>
  <si>
    <t>Due</t>
  </si>
  <si>
    <t>User</t>
  </si>
  <si>
    <t>Completion Date</t>
  </si>
  <si>
    <t>Estimated Hours</t>
  </si>
  <si>
    <t>Actual Hours</t>
  </si>
  <si>
    <t>Estimated Cost</t>
  </si>
  <si>
    <t>Actual Cost</t>
  </si>
  <si>
    <t>Priority</t>
  </si>
  <si>
    <t>Risk</t>
  </si>
  <si>
    <t>Duration (Cal. Days)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</si>
  <si>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</si>
  <si>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</si>
  <si>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</si>
  <si>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</si>
  <si>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</si>
  <si>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</si>
  <si>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</si>
  <si>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</si>
  <si>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</si>
  <si>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</si>
  <si>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</si>
  <si>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</si>
  <si>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</si>
  <si>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</si>
  <si>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</si>
  <si>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</si>
  <si>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</si>
  <si>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</si>
  <si>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</si>
  <si>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</si>
  <si>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</si>
  <si>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</si>
  <si>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</si>
  <si>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</si>
  <si>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</si>
  <si>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</si>
  <si>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</si>
  <si>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</si>
  <si>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</si>
  <si>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</si>
  <si>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</si>
  <si>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</si>
  <si>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</si>
  <si>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</si>
  <si>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</si>
  <si>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</si>
  <si>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</si>
  <si>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</si>
  <si>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</si>
  <si>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</si>
  <si>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</si>
  <si>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</si>
  <si>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</si>
  <si>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</si>
  <si>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</si>
  <si>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</si>
  <si>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</si>
  <si>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</si>
  <si>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</si>
  <si>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</si>
  <si>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</si>
  <si>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</si>
  <si>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</si>
  <si>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</si>
  <si>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</si>
  <si>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</si>
  <si>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</si>
  <si>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</si>
  <si>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</si>
  <si>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</si>
  <si>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</si>
  <si>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</si>
  <si>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</si>
  <si>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</si>
  <si>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</si>
  <si>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</si>
  <si>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</si>
  <si>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</si>
  <si>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</si>
  <si>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</si>
  <si>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</si>
  <si>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</si>
  <si>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</si>
  <si>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</si>
  <si>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</si>
  <si>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</si>
  <si>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</si>
  <si>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</si>
  <si>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</si>
  <si>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</si>
  <si>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</si>
  <si>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</si>
  <si>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</si>
  <si>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</si>
  <si>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</si>
  <si>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</si>
  <si>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</si>
  <si>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100%</t>
  </si>
  <si>
    <t/>
  </si>
  <si>
    <t>Victor Pascow</t>
  </si>
  <si>
    <t>Blog Design:</t>
  </si>
  <si>
    <t>Wendy Torrance</t>
  </si>
  <si>
    <t>Scheduling:</t>
  </si>
  <si>
    <t>Laurie Strode</t>
  </si>
  <si>
    <t>95%</t>
  </si>
  <si>
    <t>Choose topics</t>
  </si>
  <si>
    <t>Andy Barclay</t>
  </si>
  <si>
    <t>Design layout</t>
  </si>
  <si>
    <t>Write content</t>
  </si>
  <si>
    <t>Select publishing date</t>
  </si>
  <si>
    <t>Publish</t>
  </si>
  <si>
    <t>Share on Social Media</t>
  </si>
  <si>
    <t>70%</t>
  </si>
  <si>
    <t>Press Release:</t>
  </si>
  <si>
    <t>61%</t>
  </si>
  <si>
    <t>Select media outlet</t>
  </si>
  <si>
    <t xml:space="preserve">Prepare content </t>
  </si>
  <si>
    <t>80%</t>
  </si>
  <si>
    <t>50%</t>
  </si>
  <si>
    <t>Call media outlet</t>
  </si>
  <si>
    <t>0%</t>
  </si>
  <si>
    <t>Send to editor</t>
  </si>
  <si>
    <t>53%</t>
  </si>
  <si>
    <t>40%</t>
  </si>
  <si>
    <t>75%</t>
  </si>
  <si>
    <t>67%</t>
  </si>
  <si>
    <t>49%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</si>
  <si>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</si>
  <si>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</si>
  <si>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</si>
  <si>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</si>
  <si>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</si>
  <si>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</si>
  <si>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</si>
  <si>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</si>
  <si>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</si>
  <si>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</si>
  <si>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Build Gantt Charts Easily with Instagantt. Just click here.</t>
  </si>
  <si>
    <t>Marketing Plan Gantt Chart Template</t>
  </si>
  <si>
    <t>Schedule tasks</t>
  </si>
  <si>
    <t>Mark</t>
  </si>
  <si>
    <t>John</t>
  </si>
  <si>
    <t>Alice</t>
  </si>
  <si>
    <t>Mike</t>
  </si>
  <si>
    <t>Wendy</t>
  </si>
  <si>
    <t>Jason</t>
  </si>
  <si>
    <t xml:space="preserve">John </t>
  </si>
  <si>
    <t>Brainstorming session:</t>
  </si>
  <si>
    <t>Start*</t>
  </si>
  <si>
    <t>Due*</t>
  </si>
  <si>
    <t>Start on Day*</t>
  </si>
  <si>
    <t>Duration*</t>
  </si>
  <si>
    <t xml:space="preserve">Assign content ideas </t>
  </si>
  <si>
    <t>Define new look for blog</t>
  </si>
  <si>
    <t>Begin design process</t>
  </si>
  <si>
    <t>Define new CTAs</t>
  </si>
  <si>
    <t>Launch blog</t>
  </si>
  <si>
    <t>Schedule new articles</t>
  </si>
  <si>
    <t>Publish new articles</t>
  </si>
  <si>
    <t>Assign new topics to writers</t>
  </si>
  <si>
    <t>Newsletter:</t>
  </si>
  <si>
    <t>Prepare design</t>
  </si>
  <si>
    <t>Write press release</t>
  </si>
  <si>
    <t>Send press release</t>
  </si>
  <si>
    <t>New web page:</t>
  </si>
  <si>
    <t>Define look &amp; feel</t>
  </si>
  <si>
    <t>Write sections</t>
  </si>
  <si>
    <t>Approve sections</t>
  </si>
  <si>
    <t>UX/UI</t>
  </si>
  <si>
    <t>Approve design</t>
  </si>
  <si>
    <t>Share with team</t>
  </si>
  <si>
    <t>Launch new web</t>
  </si>
  <si>
    <t>New content</t>
  </si>
  <si>
    <t>New brainstorming session:</t>
  </si>
  <si>
    <t>Schedule session</t>
  </si>
  <si>
    <t>Write ideas</t>
  </si>
  <si>
    <t>Define dates</t>
  </si>
  <si>
    <t>Review contents</t>
  </si>
  <si>
    <t>Source : https://instagantt.com/free-gantt-chart-template-for-excel?gclid=Cj0KCQjw4NujBhC5ARIsAF4Iv6dROTDd33KbG6PzK0K9DU-LM9pwlVgDX5uekjKwTQZ2_9AaNZKFkeAaAhBIEALw_wcB</t>
  </si>
  <si>
    <t>Collect date</t>
  </si>
  <si>
    <t xml:space="preserve">(01-Jun-2023)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</si>
</sst>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6"/>
      <color theme="10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99999"/>
      </patternFill>
    </fill>
    <fill>
      <patternFill patternType="solid">
        <fgColor rgb="FFE17000"/>
      </patternFill>
    </fill>
    <fill>
      <patternFill patternType="solid">
        <fgColor rgb="FF3C68BB"/>
      </patternFill>
    </fill>
    <fill>
      <patternFill patternType="solid">
        <fgColor rgb="FF427E53"/>
      </patternFill>
    </fill>
    <fill>
      <patternFill patternType="solid">
        <fgColor rgb="FF008EAA"/>
      </patternFill>
    </fill>
    <fill>
      <patternFill patternType="solid">
        <fgColor rgb="FFCC2727"/>
      </patternFill>
    </fill>
    <fill>
      <patternFill patternType="solid">
        <fgColor rgb="FFB7D086"/>
      </patternFill>
    </fill>
    <fill>
      <patternFill patternType="solid">
        <fgColor rgb="FF6743B3"/>
      </patternFill>
    </fill>
    <fill>
      <patternFill patternType="solid">
        <fgColor rgb="FF108AEF"/>
        <bgColor rgb="FF3C7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08A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2F8"/>
        <bgColor indexed="64"/>
      </patternFill>
    </fill>
    <fill>
      <patternFill patternType="solid">
        <fgColor rgb="FF21F4DC"/>
        <bgColor indexed="64"/>
      </patternFill>
    </fill>
    <fill>
      <patternFill patternType="solid">
        <fgColor rgb="FF2AE9A4"/>
        <bgColor indexed="64"/>
      </patternFill>
    </fill>
    <fill>
      <patternFill patternType="solid">
        <fgColor rgb="FF50ED43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FFFF"/>
      </top>
      <bottom style="thick">
        <color rgb="FFFFFFFF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Fill="1"/>
    <xf numFmtId="0" fontId="0" fillId="11" borderId="0" xfId="0" applyFill="1" applyBorder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Fill="1" applyBorder="1"/>
    <xf numFmtId="0" fontId="3" fillId="10" borderId="0" xfId="0" applyFont="1" applyFill="1" applyBorder="1" applyAlignment="1">
      <alignment horizontal="center" vertical="center" wrapText="1"/>
    </xf>
    <xf numFmtId="0" fontId="5" fillId="12" borderId="0" xfId="0" applyFont="1" applyFill="1" applyAlignment="1">
      <alignment vertical="center" textRotation="90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3" fillId="10" borderId="0" xfId="0" applyFont="1" applyFill="1" applyBorder="1" applyAlignment="1">
      <alignment horizontal="left" vertical="center" wrapText="1"/>
    </xf>
    <xf numFmtId="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11" borderId="0" xfId="0" applyNumberFormat="1" applyFill="1" applyBorder="1" applyAlignment="1">
      <alignment horizontal="center"/>
    </xf>
    <xf numFmtId="0" fontId="2" fillId="0" borderId="0" xfId="0" applyFont="1" applyBorder="1"/>
    <xf numFmtId="0" fontId="2" fillId="11" borderId="0" xfId="0" applyFont="1" applyFill="1" applyBorder="1"/>
    <xf numFmtId="0" fontId="2" fillId="0" borderId="0" xfId="0" applyFont="1"/>
    <xf numFmtId="9" fontId="0" fillId="0" borderId="0" xfId="2" applyFont="1" applyBorder="1" applyAlignment="1">
      <alignment horizontal="center"/>
    </xf>
    <xf numFmtId="9" fontId="0" fillId="11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0ED43"/>
      <color rgb="FF2AE9A4"/>
      <color rgb="FF21F4DC"/>
      <color rgb="FFFF32F8"/>
      <color rgb="FF108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</c:spPr>
          <c:invertIfNegative val="1"/>
          <c:cat>
            <c:strRef>
              <c:f>'Gantt Chart Template'!$A$3:$A$38</c:f>
              <c:strCache>
                <c:ptCount val="36"/>
                <c:pt idx="0">
                  <c:v>Brainstorming session:</c:v>
                </c:pt>
                <c:pt idx="1">
                  <c:v>Schedule tasks</c:v>
                </c:pt>
                <c:pt idx="2">
                  <c:v>Assign content ideas </c:v>
                </c:pt>
                <c:pt idx="3">
                  <c:v>Blog Design:</c:v>
                </c:pt>
                <c:pt idx="4">
                  <c:v>Define new look for blog</c:v>
                </c:pt>
                <c:pt idx="5">
                  <c:v>Begin design process</c:v>
                </c:pt>
                <c:pt idx="6">
                  <c:v>Define new CTAs</c:v>
                </c:pt>
                <c:pt idx="7">
                  <c:v>Launch blog</c:v>
                </c:pt>
                <c:pt idx="8">
                  <c:v>Scheduling:</c:v>
                </c:pt>
                <c:pt idx="9">
                  <c:v>Schedule new articles</c:v>
                </c:pt>
                <c:pt idx="10">
                  <c:v>Publish new articles</c:v>
                </c:pt>
                <c:pt idx="11">
                  <c:v>Assign new topics to writers</c:v>
                </c:pt>
                <c:pt idx="12">
                  <c:v>Newsletter:</c:v>
                </c:pt>
                <c:pt idx="13">
                  <c:v>Choose topics</c:v>
                </c:pt>
                <c:pt idx="14">
                  <c:v>Design layout</c:v>
                </c:pt>
                <c:pt idx="15">
                  <c:v>Write content</c:v>
                </c:pt>
                <c:pt idx="16">
                  <c:v>Select publishing date</c:v>
                </c:pt>
                <c:pt idx="17">
                  <c:v>Publish</c:v>
                </c:pt>
                <c:pt idx="18">
                  <c:v>Share on Social Media</c:v>
                </c:pt>
                <c:pt idx="19">
                  <c:v>Press Release:</c:v>
                </c:pt>
                <c:pt idx="20">
                  <c:v>Select media outlet</c:v>
                </c:pt>
                <c:pt idx="21">
                  <c:v>Prepare content </c:v>
                </c:pt>
                <c:pt idx="22">
                  <c:v>Prepare design</c:v>
                </c:pt>
                <c:pt idx="23">
                  <c:v>Call media outlet</c:v>
                </c:pt>
                <c:pt idx="24">
                  <c:v>Write press release</c:v>
                </c:pt>
                <c:pt idx="25">
                  <c:v>Send to editor</c:v>
                </c:pt>
                <c:pt idx="26">
                  <c:v>Send press release</c:v>
                </c:pt>
                <c:pt idx="27">
                  <c:v>New web page:</c:v>
                </c:pt>
                <c:pt idx="28">
                  <c:v>Define look &amp; feel</c:v>
                </c:pt>
                <c:pt idx="29">
                  <c:v>Write sections</c:v>
                </c:pt>
                <c:pt idx="30">
                  <c:v>Approve sections</c:v>
                </c:pt>
                <c:pt idx="31">
                  <c:v>UX/UI</c:v>
                </c:pt>
                <c:pt idx="32">
                  <c:v>Write content</c:v>
                </c:pt>
                <c:pt idx="33">
                  <c:v>Approve design</c:v>
                </c:pt>
                <c:pt idx="34">
                  <c:v>Share with team</c:v>
                </c:pt>
                <c:pt idx="35">
                  <c:v>Launch new web</c:v>
                </c:pt>
              </c:strCache>
            </c:strRef>
          </c:cat>
          <c:val>
            <c:numRef>
              <c:f>'Gantt Chart Template'!$G$3:$G$38</c:f>
              <c:numCache>
                <c:formatCode>General</c:formatCode>
                <c:ptCount val="36"/>
                <c:pt idx="1">
                  <c:v>0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9E4A-A4E9-9AE784E838C0}"/>
            </c:ext>
          </c:extLst>
        </c:ser>
        <c:ser>
          <c:idx val="1"/>
          <c:order val="1"/>
          <c:spPr>
            <a:solidFill>
              <a:srgbClr val="108AEF"/>
            </a:solidFill>
          </c:spPr>
          <c:invertIfNegative val="1"/>
          <c:cat>
            <c:strRef>
              <c:f>'Gantt Chart Template'!$A$3:$A$38</c:f>
              <c:strCache>
                <c:ptCount val="36"/>
                <c:pt idx="0">
                  <c:v>Brainstorming session:</c:v>
                </c:pt>
                <c:pt idx="1">
                  <c:v>Schedule tasks</c:v>
                </c:pt>
                <c:pt idx="2">
                  <c:v>Assign content ideas </c:v>
                </c:pt>
                <c:pt idx="3">
                  <c:v>Blog Design:</c:v>
                </c:pt>
                <c:pt idx="4">
                  <c:v>Define new look for blog</c:v>
                </c:pt>
                <c:pt idx="5">
                  <c:v>Begin design process</c:v>
                </c:pt>
                <c:pt idx="6">
                  <c:v>Define new CTAs</c:v>
                </c:pt>
                <c:pt idx="7">
                  <c:v>Launch blog</c:v>
                </c:pt>
                <c:pt idx="8">
                  <c:v>Scheduling:</c:v>
                </c:pt>
                <c:pt idx="9">
                  <c:v>Schedule new articles</c:v>
                </c:pt>
                <c:pt idx="10">
                  <c:v>Publish new articles</c:v>
                </c:pt>
                <c:pt idx="11">
                  <c:v>Assign new topics to writers</c:v>
                </c:pt>
                <c:pt idx="12">
                  <c:v>Newsletter:</c:v>
                </c:pt>
                <c:pt idx="13">
                  <c:v>Choose topics</c:v>
                </c:pt>
                <c:pt idx="14">
                  <c:v>Design layout</c:v>
                </c:pt>
                <c:pt idx="15">
                  <c:v>Write content</c:v>
                </c:pt>
                <c:pt idx="16">
                  <c:v>Select publishing date</c:v>
                </c:pt>
                <c:pt idx="17">
                  <c:v>Publish</c:v>
                </c:pt>
                <c:pt idx="18">
                  <c:v>Share on Social Media</c:v>
                </c:pt>
                <c:pt idx="19">
                  <c:v>Press Release:</c:v>
                </c:pt>
                <c:pt idx="20">
                  <c:v>Select media outlet</c:v>
                </c:pt>
                <c:pt idx="21">
                  <c:v>Prepare content </c:v>
                </c:pt>
                <c:pt idx="22">
                  <c:v>Prepare design</c:v>
                </c:pt>
                <c:pt idx="23">
                  <c:v>Call media outlet</c:v>
                </c:pt>
                <c:pt idx="24">
                  <c:v>Write press release</c:v>
                </c:pt>
                <c:pt idx="25">
                  <c:v>Send to editor</c:v>
                </c:pt>
                <c:pt idx="26">
                  <c:v>Send press release</c:v>
                </c:pt>
                <c:pt idx="27">
                  <c:v>New web page:</c:v>
                </c:pt>
                <c:pt idx="28">
                  <c:v>Define look &amp; feel</c:v>
                </c:pt>
                <c:pt idx="29">
                  <c:v>Write sections</c:v>
                </c:pt>
                <c:pt idx="30">
                  <c:v>Approve sections</c:v>
                </c:pt>
                <c:pt idx="31">
                  <c:v>UX/UI</c:v>
                </c:pt>
                <c:pt idx="32">
                  <c:v>Write content</c:v>
                </c:pt>
                <c:pt idx="33">
                  <c:v>Approve design</c:v>
                </c:pt>
                <c:pt idx="34">
                  <c:v>Share with team</c:v>
                </c:pt>
                <c:pt idx="35">
                  <c:v>Launch new web</c:v>
                </c:pt>
              </c:strCache>
            </c:strRef>
          </c:cat>
          <c:val>
            <c:numRef>
              <c:f>'Gantt Chart Template'!$H$3:$H$38</c:f>
              <c:numCache>
                <c:formatCode>General</c:formatCode>
                <c:ptCount val="36"/>
                <c:pt idx="1">
                  <c:v>10</c:v>
                </c:pt>
                <c:pt idx="2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13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11</c:v>
                </c:pt>
                <c:pt idx="3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E2E-9E4A-A4E9-9AE784E8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spc="0" baseline="0"/>
            </a:pPr>
            <a:endParaRPr lang="en-US"/>
          </a:p>
        </c:txPr>
        <c:crossAx val="1797285475"/>
        <c:crosses val="autoZero"/>
        <c:auto val="0"/>
        <c:lblAlgn val="ctr"/>
        <c:lblOffset val="100"/>
        <c:noMultiLvlLbl val="1"/>
      </c:catAx>
      <c:valAx>
        <c:axId val="1797285475"/>
        <c:scaling>
          <c:orientation val="minMax"/>
          <c:max val="5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 w="3175"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instagantt.com/standalone.html?utm_source=Excel%20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instagantt.com/standalone.html?utm_source=Excel%20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673100</xdr:colOff>
      <xdr:row>1</xdr:row>
      <xdr:rowOff>304800</xdr:rowOff>
    </xdr:from>
    <xdr:ext cx="18834100" cy="7670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91EE7F4D-9CC9-564A-AF74-B449F9CE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380999</xdr:colOff>
      <xdr:row>0</xdr:row>
      <xdr:rowOff>139700</xdr:rowOff>
    </xdr:from>
    <xdr:to>
      <xdr:col>2</xdr:col>
      <xdr:colOff>0</xdr:colOff>
      <xdr:row>0</xdr:row>
      <xdr:rowOff>584200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253564-F717-D646-B54A-C9D75A414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139700"/>
          <a:ext cx="2688167" cy="4445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177799</xdr:colOff>
      <xdr:row>0</xdr:row>
      <xdr:rowOff>520700</xdr:rowOff>
    </xdr:from>
    <xdr:to>
      <xdr:col>19</xdr:col>
      <xdr:colOff>173566</xdr:colOff>
      <xdr:row>1</xdr:row>
      <xdr:rowOff>241300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BB4E9B-FCBB-D140-B3F5-705B54450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899" y="520700"/>
          <a:ext cx="2688167" cy="44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165100</xdr:rowOff>
    </xdr:from>
    <xdr:to>
      <xdr:col>2</xdr:col>
      <xdr:colOff>503766</xdr:colOff>
      <xdr:row>0</xdr:row>
      <xdr:rowOff>609600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06808-E9BF-7748-9FC0-F2F26F72C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" y="165100"/>
          <a:ext cx="2688167" cy="444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152399</xdr:colOff>
      <xdr:row>0</xdr:row>
      <xdr:rowOff>177800</xdr:rowOff>
    </xdr:from>
    <xdr:to>
      <xdr:col>26</xdr:col>
      <xdr:colOff>97366</xdr:colOff>
      <xdr:row>0</xdr:row>
      <xdr:rowOff>622300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E2AA9E-09CD-FD4C-8A22-A0A4594A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799" y="177800"/>
          <a:ext cx="2688167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stagantt.com/standalone.html?utm_source=Excel%20Template" TargetMode="External"/><Relationship Id="rId1" Type="http://schemas.openxmlformats.org/officeDocument/2006/relationships/hyperlink" Target="https://instagantt.com/standalon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stagantt.com/standalone.html?utm_source=Excel%20Template" TargetMode="External"/><Relationship Id="rId1" Type="http://schemas.openxmlformats.org/officeDocument/2006/relationships/hyperlink" Target="https://instagantt.com/standalon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8"/>
  <sheetViews>
    <sheetView showGridLines="0" tabSelected="1" zoomScale="43" zoomScaleNormal="100" workbookViewId="0">
      <pane xSplit="15" ySplit="2" topLeftCell="P23" activePane="bottomRight" state="frozen"/>
      <selection pane="topRight"/>
      <selection pane="bottomLeft"/>
      <selection pane="bottomRight" sqref="A1:XFD1"/>
    </sheetView>
  </sheetViews>
  <sheetFormatPr defaultColWidth="8.81640625" defaultRowHeight="14.5" x14ac:dyDescent="0.35"/>
  <cols>
    <col min="1" max="1" width="30.1796875" customWidth="1"/>
    <col min="2" max="2" width="10.1796875" style="40" customWidth="1"/>
    <col min="3" max="4" width="10.1796875" style="40" hidden="1" customWidth="1"/>
    <col min="5" max="5" width="11.1796875" style="40" customWidth="1"/>
    <col min="6" max="8" width="13" style="40" customWidth="1"/>
    <col min="9" max="9" width="9.36328125" customWidth="1"/>
    <col min="10" max="10" width="14.1796875" style="40" customWidth="1"/>
    <col min="11" max="11" width="9.1796875" style="40" customWidth="1"/>
    <col min="12" max="12" width="10.36328125" style="40" customWidth="1"/>
    <col min="13" max="13" width="9.1796875" style="40" customWidth="1"/>
    <col min="14" max="14" width="9.1796875" style="40" customWidth="1" collapsed="1"/>
    <col min="15" max="15" width="9.1796875" style="40" customWidth="1"/>
    <col min="16" max="19" width="8.81640625" style="9"/>
    <col min="20" max="20" width="8" style="9" customWidth="1"/>
    <col min="21" max="29" width="4" style="9" customWidth="1"/>
    <col min="30" max="30" width="4.1796875" style="9" customWidth="1"/>
    <col min="31" max="34" width="4" style="9" customWidth="1"/>
    <col min="35" max="35" width="4.1796875" style="9" customWidth="1"/>
    <col min="36" max="39" width="4" style="9" customWidth="1"/>
    <col min="40" max="40" width="4.1796875" style="9" customWidth="1"/>
    <col min="41" max="44" width="4" style="9" customWidth="1"/>
    <col min="45" max="45" width="4.1796875" style="9" customWidth="1"/>
    <col min="46" max="49" width="4" style="9" customWidth="1"/>
    <col min="50" max="50" width="4.1796875" style="9" customWidth="1"/>
    <col min="51" max="54" width="4" style="9" customWidth="1"/>
    <col min="55" max="55" width="4.1796875" style="9" customWidth="1"/>
    <col min="56" max="59" width="4" style="9" customWidth="1"/>
    <col min="60" max="60" width="4.1796875" style="9" customWidth="1"/>
    <col min="61" max="64" width="4" style="9" customWidth="1"/>
    <col min="65" max="65" width="4.1796875" style="9" customWidth="1"/>
    <col min="66" max="69" width="4" style="9" customWidth="1"/>
    <col min="70" max="70" width="4.36328125" style="9" customWidth="1"/>
    <col min="71" max="84" width="4" style="9" customWidth="1"/>
    <col min="85" max="16384" width="8.81640625" style="9"/>
  </cols>
  <sheetData>
    <row r="1" spans="1:82" ht="57" customHeight="1" x14ac:dyDescent="0.65">
      <c r="A1" s="12"/>
      <c r="B1" s="37"/>
      <c r="C1" s="37"/>
      <c r="D1" s="37"/>
      <c r="E1" s="49" t="s">
        <v>141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/>
      <c r="Q1"/>
      <c r="R1"/>
      <c r="S1"/>
      <c r="T1"/>
      <c r="U1" s="51" t="s">
        <v>142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</row>
    <row r="2" spans="1:82" ht="32" customHeight="1" x14ac:dyDescent="0.35">
      <c r="A2" s="14" t="s">
        <v>1</v>
      </c>
      <c r="B2" s="14" t="s">
        <v>2</v>
      </c>
      <c r="C2" s="14"/>
      <c r="D2" s="14"/>
      <c r="E2" s="14" t="s">
        <v>152</v>
      </c>
      <c r="F2" s="14" t="s">
        <v>153</v>
      </c>
      <c r="G2" s="14" t="s">
        <v>154</v>
      </c>
      <c r="H2" s="14" t="s">
        <v>155</v>
      </c>
      <c r="I2" s="14" t="s">
        <v>5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1"/>
      <c r="Q2" s="11"/>
      <c r="R2" s="11"/>
      <c r="S2" s="11"/>
      <c r="T2" s="11"/>
      <c r="U2" s="50" t="s">
        <v>131</v>
      </c>
      <c r="V2" s="50"/>
      <c r="W2" s="50"/>
      <c r="X2" s="50"/>
      <c r="Y2" s="50"/>
      <c r="Z2" s="50" t="s">
        <v>132</v>
      </c>
      <c r="AA2" s="50"/>
      <c r="AB2" s="50"/>
      <c r="AC2" s="50"/>
      <c r="AD2" s="50"/>
      <c r="AE2" s="50" t="s">
        <v>133</v>
      </c>
      <c r="AF2" s="50"/>
      <c r="AG2" s="50"/>
      <c r="AH2" s="50"/>
      <c r="AI2" s="50"/>
      <c r="AJ2" s="50" t="s">
        <v>134</v>
      </c>
      <c r="AK2" s="50"/>
      <c r="AL2" s="50"/>
      <c r="AM2" s="50"/>
      <c r="AN2" s="50"/>
      <c r="AO2" s="50" t="s">
        <v>135</v>
      </c>
      <c r="AP2" s="50"/>
      <c r="AQ2" s="50"/>
      <c r="AR2" s="50"/>
      <c r="AS2" s="50"/>
      <c r="AT2" s="50" t="s">
        <v>136</v>
      </c>
      <c r="AU2" s="50"/>
      <c r="AV2" s="50"/>
      <c r="AW2" s="50"/>
      <c r="AX2" s="50"/>
      <c r="AY2" s="50" t="s">
        <v>137</v>
      </c>
      <c r="AZ2" s="50"/>
      <c r="BA2" s="50"/>
      <c r="BB2" s="50"/>
      <c r="BC2" s="50"/>
      <c r="BD2" s="50" t="s">
        <v>138</v>
      </c>
      <c r="BE2" s="50"/>
      <c r="BF2" s="50"/>
      <c r="BG2" s="50"/>
      <c r="BH2" s="50"/>
      <c r="BI2" s="50" t="s">
        <v>139</v>
      </c>
      <c r="BJ2" s="50"/>
      <c r="BK2" s="50"/>
      <c r="BL2" s="50"/>
      <c r="BM2" s="50"/>
      <c r="BN2" s="50" t="s">
        <v>140</v>
      </c>
      <c r="BO2" s="50"/>
      <c r="BP2" s="50"/>
      <c r="BQ2" s="50"/>
      <c r="BR2" s="50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</row>
    <row r="3" spans="1:82" x14ac:dyDescent="0.35">
      <c r="A3" s="45" t="s">
        <v>151</v>
      </c>
      <c r="B3" s="48">
        <f>AVERAGE(B4:B5)</f>
        <v>0.85</v>
      </c>
      <c r="C3" s="39">
        <v>0</v>
      </c>
      <c r="D3" s="39">
        <v>4</v>
      </c>
      <c r="E3" s="43">
        <f t="shared" ref="E3:F5" ca="1" si="0">TODAY()+C3</f>
        <v>45078</v>
      </c>
      <c r="F3" s="43">
        <f t="shared" ca="1" si="0"/>
        <v>45082</v>
      </c>
      <c r="G3" s="39"/>
      <c r="H3" s="39"/>
      <c r="I3" s="10"/>
      <c r="J3" s="39">
        <v>25</v>
      </c>
      <c r="K3" s="39">
        <v>28</v>
      </c>
      <c r="L3" s="39">
        <v>100</v>
      </c>
      <c r="M3" s="39" t="s">
        <v>102</v>
      </c>
      <c r="N3" s="39">
        <v>5</v>
      </c>
      <c r="O3" s="39">
        <v>4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</row>
    <row r="4" spans="1:82" x14ac:dyDescent="0.35">
      <c r="A4" s="11" t="s">
        <v>143</v>
      </c>
      <c r="B4" s="47">
        <v>1</v>
      </c>
      <c r="C4" s="38">
        <v>0</v>
      </c>
      <c r="D4" s="38">
        <v>4</v>
      </c>
      <c r="E4" s="42">
        <f t="shared" ca="1" si="0"/>
        <v>45078</v>
      </c>
      <c r="F4" s="42">
        <f t="shared" ca="1" si="0"/>
        <v>45082</v>
      </c>
      <c r="G4" s="38">
        <v>0</v>
      </c>
      <c r="H4" s="38">
        <v>10</v>
      </c>
      <c r="I4" s="11" t="s">
        <v>145</v>
      </c>
      <c r="J4" s="38">
        <v>15</v>
      </c>
      <c r="K4" s="38">
        <v>20</v>
      </c>
      <c r="L4" s="38" t="s">
        <v>102</v>
      </c>
      <c r="M4" s="38" t="s">
        <v>102</v>
      </c>
      <c r="N4" s="38">
        <v>5</v>
      </c>
      <c r="O4" s="38">
        <v>4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</row>
    <row r="5" spans="1:82" x14ac:dyDescent="0.35">
      <c r="A5" s="11" t="s">
        <v>156</v>
      </c>
      <c r="B5" s="47">
        <v>0.7</v>
      </c>
      <c r="C5" s="38">
        <v>3</v>
      </c>
      <c r="D5" s="38">
        <v>6</v>
      </c>
      <c r="E5" s="42">
        <f t="shared" ca="1" si="0"/>
        <v>45081</v>
      </c>
      <c r="F5" s="42">
        <f t="shared" ca="1" si="0"/>
        <v>45084</v>
      </c>
      <c r="G5" s="38">
        <f ca="1">INT(E5)-INT($E$4)</f>
        <v>3</v>
      </c>
      <c r="H5" s="38">
        <f ca="1">DATEDIF(E5,F5,"d")+1</f>
        <v>4</v>
      </c>
      <c r="I5" s="11" t="s">
        <v>146</v>
      </c>
      <c r="J5" s="38">
        <v>10</v>
      </c>
      <c r="K5" s="38">
        <v>8</v>
      </c>
      <c r="L5" s="38" t="s">
        <v>102</v>
      </c>
      <c r="M5" s="38" t="s">
        <v>102</v>
      </c>
      <c r="N5" s="38">
        <v>5</v>
      </c>
      <c r="O5" s="38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</row>
    <row r="6" spans="1:82" x14ac:dyDescent="0.35">
      <c r="A6" s="45" t="s">
        <v>104</v>
      </c>
      <c r="B6" s="48">
        <f>AVERAGE(B7:B10)</f>
        <v>1</v>
      </c>
      <c r="C6" s="39"/>
      <c r="D6" s="39"/>
      <c r="E6" s="43" t="s">
        <v>102</v>
      </c>
      <c r="F6" s="43" t="s">
        <v>102</v>
      </c>
      <c r="G6" s="39"/>
      <c r="H6" s="39"/>
      <c r="I6" s="10" t="s">
        <v>102</v>
      </c>
      <c r="J6" s="39">
        <v>95</v>
      </c>
      <c r="K6" s="39">
        <v>84</v>
      </c>
      <c r="L6" s="39">
        <v>1600</v>
      </c>
      <c r="M6" s="39">
        <v>1550</v>
      </c>
      <c r="N6" s="39">
        <v>4</v>
      </c>
      <c r="O6" s="39">
        <v>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</row>
    <row r="7" spans="1:82" x14ac:dyDescent="0.35">
      <c r="A7" s="11" t="s">
        <v>157</v>
      </c>
      <c r="B7" s="47">
        <v>1</v>
      </c>
      <c r="C7" s="38">
        <v>4</v>
      </c>
      <c r="D7" s="38">
        <v>8</v>
      </c>
      <c r="E7" s="42">
        <f t="shared" ref="E7:F10" ca="1" si="1">TODAY()+C7</f>
        <v>45082</v>
      </c>
      <c r="F7" s="42">
        <f t="shared" ca="1" si="1"/>
        <v>45086</v>
      </c>
      <c r="G7" s="38">
        <f t="shared" ref="G7:G37" ca="1" si="2">INT(E7)-INT($E$4)</f>
        <v>4</v>
      </c>
      <c r="H7" s="38">
        <f ca="1">DATEDIF(E7,F7,"d")+1</f>
        <v>5</v>
      </c>
      <c r="I7" s="11" t="s">
        <v>144</v>
      </c>
      <c r="J7" s="38">
        <v>2</v>
      </c>
      <c r="K7" s="38">
        <v>2</v>
      </c>
      <c r="L7" s="38" t="s">
        <v>102</v>
      </c>
      <c r="M7" s="38" t="s">
        <v>102</v>
      </c>
      <c r="N7" s="38">
        <v>4</v>
      </c>
      <c r="O7" s="38">
        <v>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</row>
    <row r="8" spans="1:82" x14ac:dyDescent="0.35">
      <c r="A8" s="11" t="s">
        <v>158</v>
      </c>
      <c r="B8" s="47">
        <v>1</v>
      </c>
      <c r="C8" s="38">
        <v>5</v>
      </c>
      <c r="D8" s="38">
        <v>11</v>
      </c>
      <c r="E8" s="42">
        <f t="shared" ca="1" si="1"/>
        <v>45083</v>
      </c>
      <c r="F8" s="42">
        <f t="shared" ca="1" si="1"/>
        <v>45089</v>
      </c>
      <c r="G8" s="38">
        <f t="shared" ca="1" si="2"/>
        <v>5</v>
      </c>
      <c r="H8" s="38">
        <f ca="1">DATEDIF(E8,F8,"d")+1</f>
        <v>7</v>
      </c>
      <c r="I8" s="11" t="s">
        <v>146</v>
      </c>
      <c r="J8" s="38">
        <v>48</v>
      </c>
      <c r="K8" s="38">
        <v>40</v>
      </c>
      <c r="L8" s="38">
        <v>500</v>
      </c>
      <c r="M8" s="38">
        <v>450</v>
      </c>
      <c r="N8" s="38">
        <v>3</v>
      </c>
      <c r="O8" s="38">
        <v>2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</row>
    <row r="9" spans="1:82" x14ac:dyDescent="0.35">
      <c r="A9" s="13" t="s">
        <v>159</v>
      </c>
      <c r="B9" s="47">
        <v>1</v>
      </c>
      <c r="C9" s="38">
        <f>C8+5</f>
        <v>10</v>
      </c>
      <c r="D9" s="38">
        <v>12</v>
      </c>
      <c r="E9" s="42">
        <f t="shared" ca="1" si="1"/>
        <v>45088</v>
      </c>
      <c r="F9" s="42">
        <f t="shared" ca="1" si="1"/>
        <v>45090</v>
      </c>
      <c r="G9" s="38">
        <f t="shared" ca="1" si="2"/>
        <v>10</v>
      </c>
      <c r="H9" s="38">
        <f ca="1">DATEDIF(E9,F9,"d")+1</f>
        <v>3</v>
      </c>
      <c r="I9" s="11" t="s">
        <v>145</v>
      </c>
      <c r="J9" s="38">
        <v>45</v>
      </c>
      <c r="K9" s="38">
        <v>42</v>
      </c>
      <c r="L9" s="38">
        <v>300</v>
      </c>
      <c r="M9" s="38">
        <v>325</v>
      </c>
      <c r="N9" s="38">
        <v>2</v>
      </c>
      <c r="O9" s="38">
        <v>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</row>
    <row r="10" spans="1:82" x14ac:dyDescent="0.35">
      <c r="A10" s="11" t="s">
        <v>160</v>
      </c>
      <c r="B10" s="47">
        <v>1</v>
      </c>
      <c r="C10" s="38">
        <v>12</v>
      </c>
      <c r="D10" s="38">
        <v>15</v>
      </c>
      <c r="E10" s="42">
        <f t="shared" ca="1" si="1"/>
        <v>45090</v>
      </c>
      <c r="F10" s="42">
        <f t="shared" ca="1" si="1"/>
        <v>45093</v>
      </c>
      <c r="G10" s="38">
        <f t="shared" ca="1" si="2"/>
        <v>12</v>
      </c>
      <c r="H10" s="38">
        <f ca="1">DATEDIF(E10,F10,"d")+1</f>
        <v>4</v>
      </c>
      <c r="I10" s="11" t="s">
        <v>147</v>
      </c>
      <c r="J10" s="38" t="s">
        <v>102</v>
      </c>
      <c r="K10" s="38" t="s">
        <v>102</v>
      </c>
      <c r="L10" s="38">
        <v>800</v>
      </c>
      <c r="M10" s="38">
        <v>775</v>
      </c>
      <c r="N10" s="38">
        <v>5</v>
      </c>
      <c r="O10" s="38">
        <v>2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</row>
    <row r="11" spans="1:82" x14ac:dyDescent="0.35">
      <c r="A11" s="45" t="s">
        <v>106</v>
      </c>
      <c r="B11" s="48">
        <f>AVERAGE(B12:B14)</f>
        <v>1</v>
      </c>
      <c r="C11" s="39"/>
      <c r="D11" s="39"/>
      <c r="E11" s="43" t="s">
        <v>102</v>
      </c>
      <c r="F11" s="43" t="s">
        <v>102</v>
      </c>
      <c r="G11" s="39"/>
      <c r="H11" s="39"/>
      <c r="I11" s="10" t="s">
        <v>102</v>
      </c>
      <c r="J11" s="39">
        <v>112</v>
      </c>
      <c r="K11" s="39">
        <v>98</v>
      </c>
      <c r="L11" s="39">
        <v>350</v>
      </c>
      <c r="M11" s="39">
        <v>250</v>
      </c>
      <c r="N11" s="39">
        <v>4</v>
      </c>
      <c r="O11" s="39">
        <v>3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</row>
    <row r="12" spans="1:82" x14ac:dyDescent="0.35">
      <c r="A12" s="11" t="s">
        <v>161</v>
      </c>
      <c r="B12" s="47">
        <v>1</v>
      </c>
      <c r="C12" s="38">
        <v>15</v>
      </c>
      <c r="D12" s="38">
        <v>18</v>
      </c>
      <c r="E12" s="42">
        <f t="shared" ref="E12:F14" ca="1" si="3">TODAY()+C12</f>
        <v>45093</v>
      </c>
      <c r="F12" s="42">
        <f t="shared" ca="1" si="3"/>
        <v>45096</v>
      </c>
      <c r="G12" s="38">
        <f t="shared" ca="1" si="2"/>
        <v>15</v>
      </c>
      <c r="H12" s="38">
        <f ca="1">DATEDIF(E12,F12,"d")+1</f>
        <v>4</v>
      </c>
      <c r="I12" s="11" t="s">
        <v>144</v>
      </c>
      <c r="J12" s="38">
        <v>72</v>
      </c>
      <c r="K12" s="38">
        <v>72</v>
      </c>
      <c r="L12" s="38">
        <v>350</v>
      </c>
      <c r="M12" s="38">
        <v>250</v>
      </c>
      <c r="N12" s="38">
        <v>5</v>
      </c>
      <c r="O12" s="38">
        <v>5</v>
      </c>
    </row>
    <row r="13" spans="1:82" x14ac:dyDescent="0.35">
      <c r="A13" s="11" t="s">
        <v>162</v>
      </c>
      <c r="B13" s="47">
        <v>1</v>
      </c>
      <c r="C13" s="38">
        <v>16</v>
      </c>
      <c r="D13" s="38">
        <v>20</v>
      </c>
      <c r="E13" s="42">
        <f t="shared" ca="1" si="3"/>
        <v>45094</v>
      </c>
      <c r="F13" s="42">
        <f t="shared" ca="1" si="3"/>
        <v>45098</v>
      </c>
      <c r="G13" s="38">
        <f t="shared" ca="1" si="2"/>
        <v>16</v>
      </c>
      <c r="H13" s="38">
        <f ca="1">DATEDIF(E13,F13,"d")+1</f>
        <v>5</v>
      </c>
      <c r="I13" s="11" t="s">
        <v>146</v>
      </c>
      <c r="J13" s="38">
        <v>36</v>
      </c>
      <c r="K13" s="38">
        <v>24</v>
      </c>
      <c r="L13" s="38" t="s">
        <v>102</v>
      </c>
      <c r="M13" s="38" t="s">
        <v>102</v>
      </c>
      <c r="N13" s="38">
        <v>3</v>
      </c>
      <c r="O13" s="38">
        <v>3</v>
      </c>
    </row>
    <row r="14" spans="1:82" ht="18" customHeight="1" x14ac:dyDescent="0.35">
      <c r="A14" s="11" t="s">
        <v>163</v>
      </c>
      <c r="B14" s="47">
        <v>1</v>
      </c>
      <c r="C14" s="38">
        <v>20</v>
      </c>
      <c r="D14" s="38">
        <v>24</v>
      </c>
      <c r="E14" s="42">
        <f t="shared" ca="1" si="3"/>
        <v>45098</v>
      </c>
      <c r="F14" s="42">
        <f t="shared" ca="1" si="3"/>
        <v>45102</v>
      </c>
      <c r="G14" s="38">
        <f t="shared" ca="1" si="2"/>
        <v>20</v>
      </c>
      <c r="H14" s="38">
        <f ca="1">DATEDIF(E14,F14,"d")+1</f>
        <v>5</v>
      </c>
      <c r="I14" s="11" t="s">
        <v>145</v>
      </c>
      <c r="J14" s="38">
        <v>4</v>
      </c>
      <c r="K14" s="38">
        <v>2</v>
      </c>
      <c r="L14" s="38" t="s">
        <v>102</v>
      </c>
      <c r="M14" s="38" t="s">
        <v>102</v>
      </c>
      <c r="N14" s="38">
        <v>5</v>
      </c>
      <c r="O14" s="38">
        <v>1</v>
      </c>
    </row>
    <row r="15" spans="1:82" x14ac:dyDescent="0.35">
      <c r="A15" s="45" t="s">
        <v>164</v>
      </c>
      <c r="B15" s="48">
        <f>AVERAGE(B16:B21)</f>
        <v>0.95000000000000007</v>
      </c>
      <c r="C15" s="39"/>
      <c r="D15" s="39"/>
      <c r="E15" s="43" t="s">
        <v>102</v>
      </c>
      <c r="F15" s="43" t="s">
        <v>102</v>
      </c>
      <c r="G15" s="39"/>
      <c r="H15" s="39"/>
      <c r="I15" s="10" t="s">
        <v>102</v>
      </c>
      <c r="J15" s="39">
        <v>28</v>
      </c>
      <c r="K15" s="39">
        <v>28</v>
      </c>
      <c r="L15" s="39" t="s">
        <v>102</v>
      </c>
      <c r="M15" s="39" t="s">
        <v>102</v>
      </c>
      <c r="N15" s="39">
        <v>4</v>
      </c>
      <c r="O15" s="39" t="s">
        <v>102</v>
      </c>
    </row>
    <row r="16" spans="1:82" x14ac:dyDescent="0.35">
      <c r="A16" s="11" t="s">
        <v>109</v>
      </c>
      <c r="B16" s="47">
        <v>1</v>
      </c>
      <c r="C16" s="38">
        <v>23</v>
      </c>
      <c r="D16" s="38">
        <v>33</v>
      </c>
      <c r="E16" s="42">
        <f t="shared" ref="E16:E29" ca="1" si="4">TODAY()+C16</f>
        <v>45101</v>
      </c>
      <c r="F16" s="42">
        <f t="shared" ref="F16:F29" ca="1" si="5">TODAY()+D16</f>
        <v>45111</v>
      </c>
      <c r="G16" s="38">
        <f t="shared" ca="1" si="2"/>
        <v>23</v>
      </c>
      <c r="H16" s="38">
        <f t="shared" ref="H16:H21" ca="1" si="6">DATEDIF(E16,F16,"d")+1</f>
        <v>11</v>
      </c>
      <c r="I16" s="11" t="s">
        <v>144</v>
      </c>
      <c r="J16" s="38">
        <v>5</v>
      </c>
      <c r="K16" s="38">
        <v>4</v>
      </c>
      <c r="L16" s="38" t="s">
        <v>102</v>
      </c>
      <c r="M16" s="38" t="s">
        <v>102</v>
      </c>
      <c r="N16" s="38">
        <v>5</v>
      </c>
      <c r="O16" s="38" t="s">
        <v>102</v>
      </c>
    </row>
    <row r="17" spans="1:15" x14ac:dyDescent="0.35">
      <c r="A17" s="11" t="s">
        <v>111</v>
      </c>
      <c r="B17" s="47">
        <v>1</v>
      </c>
      <c r="C17" s="38">
        <v>23</v>
      </c>
      <c r="D17" s="38">
        <v>33</v>
      </c>
      <c r="E17" s="42">
        <f t="shared" ca="1" si="4"/>
        <v>45101</v>
      </c>
      <c r="F17" s="42">
        <f t="shared" ca="1" si="5"/>
        <v>45111</v>
      </c>
      <c r="G17" s="38">
        <f t="shared" ca="1" si="2"/>
        <v>23</v>
      </c>
      <c r="H17" s="38">
        <f t="shared" ca="1" si="6"/>
        <v>11</v>
      </c>
      <c r="I17" s="11" t="s">
        <v>148</v>
      </c>
      <c r="J17" s="38">
        <v>10</v>
      </c>
      <c r="K17" s="38">
        <v>10</v>
      </c>
      <c r="L17" s="38" t="s">
        <v>102</v>
      </c>
      <c r="M17" s="38" t="s">
        <v>102</v>
      </c>
      <c r="N17" s="38">
        <v>5</v>
      </c>
      <c r="O17" s="38" t="s">
        <v>102</v>
      </c>
    </row>
    <row r="18" spans="1:15" x14ac:dyDescent="0.35">
      <c r="A18" s="11" t="s">
        <v>112</v>
      </c>
      <c r="B18" s="47">
        <v>1</v>
      </c>
      <c r="C18" s="38">
        <v>24</v>
      </c>
      <c r="D18" s="38">
        <v>34</v>
      </c>
      <c r="E18" s="42">
        <f t="shared" ca="1" si="4"/>
        <v>45102</v>
      </c>
      <c r="F18" s="42">
        <f t="shared" ca="1" si="5"/>
        <v>45112</v>
      </c>
      <c r="G18" s="38">
        <f t="shared" ca="1" si="2"/>
        <v>24</v>
      </c>
      <c r="H18" s="38">
        <f t="shared" ca="1" si="6"/>
        <v>11</v>
      </c>
      <c r="I18" s="11" t="s">
        <v>146</v>
      </c>
      <c r="J18" s="38">
        <v>10</v>
      </c>
      <c r="K18" s="38">
        <v>12</v>
      </c>
      <c r="L18" s="38" t="s">
        <v>102</v>
      </c>
      <c r="M18" s="38" t="s">
        <v>102</v>
      </c>
      <c r="N18" s="38">
        <v>5</v>
      </c>
      <c r="O18" s="38" t="s">
        <v>102</v>
      </c>
    </row>
    <row r="19" spans="1:15" x14ac:dyDescent="0.35">
      <c r="A19" s="11" t="s">
        <v>113</v>
      </c>
      <c r="B19" s="47">
        <v>1</v>
      </c>
      <c r="C19" s="38">
        <v>25</v>
      </c>
      <c r="D19" s="41">
        <v>34</v>
      </c>
      <c r="E19" s="42">
        <f t="shared" ca="1" si="4"/>
        <v>45103</v>
      </c>
      <c r="F19" s="42">
        <f t="shared" ca="1" si="5"/>
        <v>45112</v>
      </c>
      <c r="G19" s="38">
        <f t="shared" ca="1" si="2"/>
        <v>25</v>
      </c>
      <c r="H19" s="38">
        <f t="shared" ca="1" si="6"/>
        <v>10</v>
      </c>
      <c r="I19" s="13" t="s">
        <v>145</v>
      </c>
      <c r="J19" s="38">
        <v>1</v>
      </c>
      <c r="K19" s="38">
        <v>0.5</v>
      </c>
      <c r="L19" s="38" t="s">
        <v>102</v>
      </c>
      <c r="M19" s="38" t="s">
        <v>102</v>
      </c>
      <c r="N19" s="38">
        <v>2</v>
      </c>
      <c r="O19" s="38" t="s">
        <v>102</v>
      </c>
    </row>
    <row r="20" spans="1:15" x14ac:dyDescent="0.35">
      <c r="A20" s="11" t="s">
        <v>114</v>
      </c>
      <c r="B20" s="47">
        <v>1</v>
      </c>
      <c r="C20" s="38">
        <v>25</v>
      </c>
      <c r="D20" s="41">
        <v>38</v>
      </c>
      <c r="E20" s="42">
        <f t="shared" ca="1" si="4"/>
        <v>45103</v>
      </c>
      <c r="F20" s="42">
        <f t="shared" ca="1" si="5"/>
        <v>45116</v>
      </c>
      <c r="G20" s="38">
        <f t="shared" ca="1" si="2"/>
        <v>25</v>
      </c>
      <c r="H20" s="38">
        <f t="shared" ca="1" si="6"/>
        <v>14</v>
      </c>
      <c r="I20" s="13" t="s">
        <v>144</v>
      </c>
      <c r="J20" s="38">
        <v>1</v>
      </c>
      <c r="K20" s="38">
        <v>1</v>
      </c>
      <c r="L20" s="38" t="s">
        <v>102</v>
      </c>
      <c r="M20" s="38" t="s">
        <v>102</v>
      </c>
      <c r="N20" s="38">
        <v>5</v>
      </c>
      <c r="O20" s="38" t="s">
        <v>102</v>
      </c>
    </row>
    <row r="21" spans="1:15" ht="19" customHeight="1" x14ac:dyDescent="0.35">
      <c r="A21" s="11" t="s">
        <v>115</v>
      </c>
      <c r="B21" s="47">
        <v>0.7</v>
      </c>
      <c r="C21" s="38">
        <v>26</v>
      </c>
      <c r="D21" s="41">
        <v>38</v>
      </c>
      <c r="E21" s="42">
        <f t="shared" ca="1" si="4"/>
        <v>45104</v>
      </c>
      <c r="F21" s="42">
        <f t="shared" ca="1" si="5"/>
        <v>45116</v>
      </c>
      <c r="G21" s="38">
        <f t="shared" ca="1" si="2"/>
        <v>26</v>
      </c>
      <c r="H21" s="38">
        <f t="shared" ca="1" si="6"/>
        <v>13</v>
      </c>
      <c r="I21" s="13" t="s">
        <v>147</v>
      </c>
      <c r="J21" s="38">
        <v>1</v>
      </c>
      <c r="K21" s="38">
        <v>0.5</v>
      </c>
      <c r="L21" s="38" t="s">
        <v>102</v>
      </c>
      <c r="M21" s="38" t="s">
        <v>102</v>
      </c>
      <c r="N21" s="38">
        <v>3</v>
      </c>
      <c r="O21" s="38" t="s">
        <v>102</v>
      </c>
    </row>
    <row r="22" spans="1:15" x14ac:dyDescent="0.35">
      <c r="A22" s="45" t="s">
        <v>117</v>
      </c>
      <c r="B22" s="48">
        <f>AVERAGE(B23:B29)</f>
        <v>0.61428571428571421</v>
      </c>
      <c r="C22" s="39"/>
      <c r="D22" s="39"/>
      <c r="E22" s="43" t="s">
        <v>102</v>
      </c>
      <c r="F22" s="43" t="s">
        <v>102</v>
      </c>
      <c r="G22" s="39"/>
      <c r="H22" s="39"/>
      <c r="I22" s="10" t="s">
        <v>102</v>
      </c>
      <c r="J22" s="39">
        <v>53</v>
      </c>
      <c r="K22" s="39">
        <v>50</v>
      </c>
      <c r="L22" s="39">
        <v>855</v>
      </c>
      <c r="M22" s="39">
        <v>655</v>
      </c>
      <c r="N22" s="39">
        <v>4</v>
      </c>
      <c r="O22" s="39">
        <v>3</v>
      </c>
    </row>
    <row r="23" spans="1:15" x14ac:dyDescent="0.35">
      <c r="A23" s="11" t="s">
        <v>119</v>
      </c>
      <c r="B23" s="47">
        <v>1</v>
      </c>
      <c r="C23" s="41">
        <v>30</v>
      </c>
      <c r="D23" s="41">
        <v>38</v>
      </c>
      <c r="E23" s="42">
        <f t="shared" ca="1" si="4"/>
        <v>45108</v>
      </c>
      <c r="F23" s="42">
        <f t="shared" ca="1" si="5"/>
        <v>45116</v>
      </c>
      <c r="G23" s="38">
        <f t="shared" ca="1" si="2"/>
        <v>30</v>
      </c>
      <c r="H23" s="38">
        <f t="shared" ref="H23:H29" ca="1" si="7">DATEDIF(E23,F23,"d")+1</f>
        <v>9</v>
      </c>
      <c r="I23" s="11" t="s">
        <v>144</v>
      </c>
      <c r="J23" s="38">
        <v>10</v>
      </c>
      <c r="K23" s="38">
        <v>9</v>
      </c>
      <c r="L23" s="38"/>
      <c r="M23" s="38">
        <v>150</v>
      </c>
      <c r="N23" s="38">
        <v>5</v>
      </c>
      <c r="O23" s="38">
        <v>3</v>
      </c>
    </row>
    <row r="24" spans="1:15" x14ac:dyDescent="0.35">
      <c r="A24" s="11" t="s">
        <v>120</v>
      </c>
      <c r="B24" s="47">
        <v>0.8</v>
      </c>
      <c r="C24" s="41">
        <v>30</v>
      </c>
      <c r="D24" s="41">
        <v>38</v>
      </c>
      <c r="E24" s="42">
        <f t="shared" ca="1" si="4"/>
        <v>45108</v>
      </c>
      <c r="F24" s="42">
        <f t="shared" ca="1" si="5"/>
        <v>45116</v>
      </c>
      <c r="G24" s="38">
        <f t="shared" ca="1" si="2"/>
        <v>30</v>
      </c>
      <c r="H24" s="38">
        <f t="shared" ca="1" si="7"/>
        <v>9</v>
      </c>
      <c r="I24" s="11" t="s">
        <v>145</v>
      </c>
      <c r="J24" s="38">
        <v>15</v>
      </c>
      <c r="K24" s="38">
        <v>10</v>
      </c>
      <c r="L24" s="38">
        <v>450</v>
      </c>
      <c r="M24" s="38">
        <v>300</v>
      </c>
      <c r="N24" s="38">
        <v>4</v>
      </c>
      <c r="O24" s="38">
        <v>1</v>
      </c>
    </row>
    <row r="25" spans="1:15" x14ac:dyDescent="0.35">
      <c r="A25" s="11" t="s">
        <v>165</v>
      </c>
      <c r="B25" s="47">
        <v>0.5</v>
      </c>
      <c r="C25" s="41">
        <v>30</v>
      </c>
      <c r="D25" s="41">
        <v>38</v>
      </c>
      <c r="E25" s="42">
        <f t="shared" ca="1" si="4"/>
        <v>45108</v>
      </c>
      <c r="F25" s="42">
        <f t="shared" ca="1" si="5"/>
        <v>45116</v>
      </c>
      <c r="G25" s="38">
        <f t="shared" ca="1" si="2"/>
        <v>30</v>
      </c>
      <c r="H25" s="38">
        <f t="shared" ca="1" si="7"/>
        <v>9</v>
      </c>
      <c r="I25" s="11" t="s">
        <v>146</v>
      </c>
      <c r="J25" s="38">
        <v>20</v>
      </c>
      <c r="K25" s="38">
        <v>24</v>
      </c>
      <c r="L25" s="38">
        <v>100</v>
      </c>
      <c r="M25" s="38">
        <v>100</v>
      </c>
      <c r="N25" s="38">
        <v>3</v>
      </c>
      <c r="O25" s="38" t="s">
        <v>102</v>
      </c>
    </row>
    <row r="26" spans="1:15" x14ac:dyDescent="0.35">
      <c r="A26" s="11" t="s">
        <v>123</v>
      </c>
      <c r="B26" s="47">
        <v>1</v>
      </c>
      <c r="C26" s="41">
        <v>33</v>
      </c>
      <c r="D26" s="41">
        <v>39</v>
      </c>
      <c r="E26" s="42">
        <f t="shared" ca="1" si="4"/>
        <v>45111</v>
      </c>
      <c r="F26" s="42">
        <f t="shared" ca="1" si="5"/>
        <v>45117</v>
      </c>
      <c r="G26" s="38">
        <f t="shared" ca="1" si="2"/>
        <v>33</v>
      </c>
      <c r="H26" s="38">
        <f t="shared" ca="1" si="7"/>
        <v>7</v>
      </c>
      <c r="I26" s="13" t="s">
        <v>146</v>
      </c>
      <c r="J26" s="38">
        <v>1</v>
      </c>
      <c r="K26" s="38">
        <v>1</v>
      </c>
      <c r="L26" s="38">
        <v>100</v>
      </c>
      <c r="M26" s="38">
        <v>50</v>
      </c>
      <c r="N26" s="38" t="s">
        <v>102</v>
      </c>
      <c r="O26" s="38" t="s">
        <v>102</v>
      </c>
    </row>
    <row r="27" spans="1:15" x14ac:dyDescent="0.35">
      <c r="A27" s="11" t="s">
        <v>166</v>
      </c>
      <c r="B27" s="47">
        <v>1</v>
      </c>
      <c r="C27" s="41">
        <v>33</v>
      </c>
      <c r="D27" s="41">
        <v>39</v>
      </c>
      <c r="E27" s="42">
        <f t="shared" ca="1" si="4"/>
        <v>45111</v>
      </c>
      <c r="F27" s="42">
        <f t="shared" ca="1" si="5"/>
        <v>45117</v>
      </c>
      <c r="G27" s="38">
        <f t="shared" ca="1" si="2"/>
        <v>33</v>
      </c>
      <c r="H27" s="38">
        <f t="shared" ca="1" si="7"/>
        <v>7</v>
      </c>
      <c r="I27" s="13" t="s">
        <v>145</v>
      </c>
      <c r="J27" s="38">
        <v>5</v>
      </c>
      <c r="K27" s="38">
        <v>4</v>
      </c>
      <c r="L27" s="38">
        <v>105</v>
      </c>
      <c r="M27" s="38">
        <v>105</v>
      </c>
      <c r="N27" s="38">
        <v>5</v>
      </c>
      <c r="O27" s="38">
        <v>4</v>
      </c>
    </row>
    <row r="28" spans="1:15" x14ac:dyDescent="0.35">
      <c r="A28" s="11" t="s">
        <v>125</v>
      </c>
      <c r="B28" s="47">
        <v>0</v>
      </c>
      <c r="C28" s="41">
        <v>34</v>
      </c>
      <c r="D28" s="41">
        <v>40</v>
      </c>
      <c r="E28" s="42">
        <f t="shared" ca="1" si="4"/>
        <v>45112</v>
      </c>
      <c r="F28" s="42">
        <f t="shared" ca="1" si="5"/>
        <v>45118</v>
      </c>
      <c r="G28" s="38">
        <f t="shared" ca="1" si="2"/>
        <v>34</v>
      </c>
      <c r="H28" s="38">
        <f t="shared" ca="1" si="7"/>
        <v>7</v>
      </c>
      <c r="I28" s="13" t="s">
        <v>147</v>
      </c>
      <c r="J28" s="38">
        <v>1</v>
      </c>
      <c r="K28" s="38">
        <v>1</v>
      </c>
      <c r="L28" s="38" t="s">
        <v>102</v>
      </c>
      <c r="M28" s="38" t="s">
        <v>102</v>
      </c>
      <c r="N28" s="38" t="s">
        <v>102</v>
      </c>
      <c r="O28" s="38" t="s">
        <v>102</v>
      </c>
    </row>
    <row r="29" spans="1:15" ht="19" customHeight="1" x14ac:dyDescent="0.35">
      <c r="A29" s="11" t="s">
        <v>167</v>
      </c>
      <c r="B29" s="47">
        <v>0</v>
      </c>
      <c r="C29" s="41">
        <v>34</v>
      </c>
      <c r="D29" s="41">
        <v>40</v>
      </c>
      <c r="E29" s="42">
        <f t="shared" ca="1" si="4"/>
        <v>45112</v>
      </c>
      <c r="F29" s="42">
        <f t="shared" ca="1" si="5"/>
        <v>45118</v>
      </c>
      <c r="G29" s="38">
        <f t="shared" ca="1" si="2"/>
        <v>34</v>
      </c>
      <c r="H29" s="38">
        <f t="shared" ca="1" si="7"/>
        <v>7</v>
      </c>
      <c r="I29" s="13" t="s">
        <v>144</v>
      </c>
      <c r="J29" s="38">
        <v>1</v>
      </c>
      <c r="K29" s="38">
        <v>1</v>
      </c>
      <c r="L29" s="38" t="s">
        <v>102</v>
      </c>
      <c r="M29" s="38" t="s">
        <v>102</v>
      </c>
      <c r="N29" s="38" t="s">
        <v>102</v>
      </c>
      <c r="O29" s="38" t="s">
        <v>102</v>
      </c>
    </row>
    <row r="30" spans="1:15" x14ac:dyDescent="0.35">
      <c r="A30" s="45" t="s">
        <v>168</v>
      </c>
      <c r="B30" s="48">
        <f>AVERAGE(B31:B38)</f>
        <v>0.83125000000000004</v>
      </c>
      <c r="C30" s="39"/>
      <c r="D30" s="39"/>
      <c r="E30" s="43" t="s">
        <v>102</v>
      </c>
      <c r="F30" s="43" t="s">
        <v>102</v>
      </c>
      <c r="G30" s="39"/>
      <c r="H30" s="39"/>
      <c r="I30" s="10" t="s">
        <v>102</v>
      </c>
      <c r="J30" s="39">
        <v>9.5</v>
      </c>
      <c r="K30" s="39">
        <v>9.5</v>
      </c>
      <c r="L30" s="39">
        <v>100</v>
      </c>
      <c r="M30" s="39">
        <v>150</v>
      </c>
      <c r="N30" s="39">
        <v>4</v>
      </c>
      <c r="O30" s="39">
        <v>3</v>
      </c>
    </row>
    <row r="31" spans="1:15" x14ac:dyDescent="0.35">
      <c r="A31" s="11" t="s">
        <v>169</v>
      </c>
      <c r="B31" s="47">
        <v>1</v>
      </c>
      <c r="C31" s="38">
        <v>36</v>
      </c>
      <c r="D31" s="38">
        <v>42</v>
      </c>
      <c r="E31" s="42">
        <f t="shared" ref="E31:E38" ca="1" si="8">TODAY()+C31</f>
        <v>45114</v>
      </c>
      <c r="F31" s="42">
        <f t="shared" ref="F31:F38" ca="1" si="9">TODAY()+D31</f>
        <v>45120</v>
      </c>
      <c r="G31" s="38">
        <f t="shared" ca="1" si="2"/>
        <v>36</v>
      </c>
      <c r="H31" s="38">
        <f t="shared" ref="H31:H37" ca="1" si="10">DATEDIF(E31,F31,"d")+1</f>
        <v>7</v>
      </c>
      <c r="I31" s="13" t="s">
        <v>146</v>
      </c>
      <c r="J31" s="38">
        <v>3</v>
      </c>
      <c r="K31" s="38">
        <v>3</v>
      </c>
      <c r="L31" s="38">
        <v>100</v>
      </c>
      <c r="M31" s="38">
        <v>150</v>
      </c>
      <c r="N31" s="38">
        <v>4</v>
      </c>
      <c r="O31" s="38">
        <v>3</v>
      </c>
    </row>
    <row r="32" spans="1:15" x14ac:dyDescent="0.35">
      <c r="A32" s="11" t="s">
        <v>170</v>
      </c>
      <c r="B32" s="47">
        <v>1</v>
      </c>
      <c r="C32" s="38">
        <v>37</v>
      </c>
      <c r="D32" s="38">
        <v>42</v>
      </c>
      <c r="E32" s="42">
        <f t="shared" ca="1" si="8"/>
        <v>45115</v>
      </c>
      <c r="F32" s="42">
        <f t="shared" ca="1" si="9"/>
        <v>45120</v>
      </c>
      <c r="G32" s="38">
        <f t="shared" ca="1" si="2"/>
        <v>37</v>
      </c>
      <c r="H32" s="38">
        <f t="shared" ca="1" si="10"/>
        <v>6</v>
      </c>
      <c r="I32" s="13" t="s">
        <v>148</v>
      </c>
      <c r="J32" s="38">
        <v>1</v>
      </c>
      <c r="K32" s="38">
        <v>1</v>
      </c>
      <c r="L32" s="38" t="s">
        <v>102</v>
      </c>
      <c r="M32" s="38" t="s">
        <v>102</v>
      </c>
      <c r="N32" s="38" t="s">
        <v>102</v>
      </c>
      <c r="O32" s="38" t="s">
        <v>102</v>
      </c>
    </row>
    <row r="33" spans="1:15" x14ac:dyDescent="0.35">
      <c r="A33" s="11" t="s">
        <v>171</v>
      </c>
      <c r="B33" s="47">
        <v>1</v>
      </c>
      <c r="C33" s="38">
        <v>38</v>
      </c>
      <c r="D33" s="38">
        <v>42</v>
      </c>
      <c r="E33" s="42">
        <f t="shared" ca="1" si="8"/>
        <v>45116</v>
      </c>
      <c r="F33" s="42">
        <f t="shared" ca="1" si="9"/>
        <v>45120</v>
      </c>
      <c r="G33" s="38">
        <f t="shared" ca="1" si="2"/>
        <v>38</v>
      </c>
      <c r="H33" s="38">
        <f t="shared" ca="1" si="10"/>
        <v>5</v>
      </c>
      <c r="I33" s="13" t="s">
        <v>144</v>
      </c>
      <c r="J33" s="38">
        <v>1</v>
      </c>
      <c r="K33" s="38">
        <v>1</v>
      </c>
      <c r="L33" s="38" t="s">
        <v>102</v>
      </c>
      <c r="M33" s="38" t="s">
        <v>102</v>
      </c>
      <c r="N33" s="38">
        <v>4</v>
      </c>
      <c r="O33" s="38">
        <v>4</v>
      </c>
    </row>
    <row r="34" spans="1:15" x14ac:dyDescent="0.35">
      <c r="A34" s="13" t="s">
        <v>172</v>
      </c>
      <c r="B34" s="47">
        <v>1</v>
      </c>
      <c r="C34" s="38">
        <v>38</v>
      </c>
      <c r="D34" s="38">
        <v>45</v>
      </c>
      <c r="E34" s="42">
        <f t="shared" ca="1" si="8"/>
        <v>45116</v>
      </c>
      <c r="F34" s="42">
        <f t="shared" ca="1" si="9"/>
        <v>45123</v>
      </c>
      <c r="G34" s="38">
        <f t="shared" ca="1" si="2"/>
        <v>38</v>
      </c>
      <c r="H34" s="38">
        <f t="shared" ca="1" si="10"/>
        <v>8</v>
      </c>
      <c r="I34" s="13" t="s">
        <v>145</v>
      </c>
      <c r="J34" s="38">
        <v>0.5</v>
      </c>
      <c r="K34" s="38">
        <v>0.5</v>
      </c>
      <c r="L34" s="38" t="s">
        <v>102</v>
      </c>
      <c r="M34" s="38" t="s">
        <v>102</v>
      </c>
      <c r="N34" s="38">
        <v>4</v>
      </c>
      <c r="O34" s="38">
        <v>1</v>
      </c>
    </row>
    <row r="35" spans="1:15" x14ac:dyDescent="0.35">
      <c r="A35" s="13" t="s">
        <v>112</v>
      </c>
      <c r="B35" s="47">
        <v>1</v>
      </c>
      <c r="C35" s="38">
        <v>40</v>
      </c>
      <c r="D35" s="38">
        <v>46</v>
      </c>
      <c r="E35" s="42">
        <f t="shared" ca="1" si="8"/>
        <v>45118</v>
      </c>
      <c r="F35" s="42">
        <f t="shared" ca="1" si="9"/>
        <v>45124</v>
      </c>
      <c r="G35" s="38">
        <f t="shared" ca="1" si="2"/>
        <v>40</v>
      </c>
      <c r="H35" s="38">
        <f t="shared" ca="1" si="10"/>
        <v>7</v>
      </c>
      <c r="I35" s="13" t="s">
        <v>148</v>
      </c>
      <c r="J35" s="38">
        <v>4</v>
      </c>
      <c r="K35" s="38">
        <v>3</v>
      </c>
      <c r="L35" s="38">
        <v>150</v>
      </c>
      <c r="M35" s="38">
        <v>200</v>
      </c>
      <c r="N35" s="38">
        <v>5</v>
      </c>
      <c r="O35" s="38">
        <v>2</v>
      </c>
    </row>
    <row r="36" spans="1:15" x14ac:dyDescent="0.35">
      <c r="A36" s="11" t="s">
        <v>173</v>
      </c>
      <c r="B36" s="47">
        <v>0.4</v>
      </c>
      <c r="C36" s="38">
        <v>40</v>
      </c>
      <c r="D36" s="38">
        <v>48</v>
      </c>
      <c r="E36" s="42">
        <f t="shared" ca="1" si="8"/>
        <v>45118</v>
      </c>
      <c r="F36" s="42">
        <f t="shared" ca="1" si="9"/>
        <v>45126</v>
      </c>
      <c r="G36" s="38">
        <f t="shared" ca="1" si="2"/>
        <v>40</v>
      </c>
      <c r="H36" s="38">
        <f t="shared" ca="1" si="10"/>
        <v>9</v>
      </c>
      <c r="I36" s="11" t="s">
        <v>146</v>
      </c>
      <c r="J36" s="38">
        <v>15</v>
      </c>
      <c r="K36" s="38" t="s">
        <v>102</v>
      </c>
      <c r="L36" s="38">
        <v>250</v>
      </c>
      <c r="M36" s="38">
        <v>250</v>
      </c>
      <c r="N36" s="38">
        <v>5</v>
      </c>
      <c r="O36" s="38">
        <v>1</v>
      </c>
    </row>
    <row r="37" spans="1:15" x14ac:dyDescent="0.35">
      <c r="A37" s="11" t="s">
        <v>174</v>
      </c>
      <c r="B37" s="47">
        <v>0.5</v>
      </c>
      <c r="C37" s="38">
        <v>40</v>
      </c>
      <c r="D37" s="38">
        <v>50</v>
      </c>
      <c r="E37" s="42">
        <f t="shared" ca="1" si="8"/>
        <v>45118</v>
      </c>
      <c r="F37" s="42">
        <f t="shared" ca="1" si="9"/>
        <v>45128</v>
      </c>
      <c r="G37" s="38">
        <f t="shared" ca="1" si="2"/>
        <v>40</v>
      </c>
      <c r="H37" s="38">
        <f t="shared" ca="1" si="10"/>
        <v>11</v>
      </c>
      <c r="I37" s="13" t="s">
        <v>144</v>
      </c>
      <c r="J37" s="38">
        <v>2</v>
      </c>
      <c r="K37" s="38" t="s">
        <v>102</v>
      </c>
      <c r="L37" s="38" t="s">
        <v>102</v>
      </c>
      <c r="M37" s="38" t="s">
        <v>102</v>
      </c>
      <c r="N37" s="38" t="s">
        <v>102</v>
      </c>
      <c r="O37" s="38" t="s">
        <v>102</v>
      </c>
    </row>
    <row r="38" spans="1:15" x14ac:dyDescent="0.35">
      <c r="A38" s="11" t="s">
        <v>175</v>
      </c>
      <c r="B38" s="47">
        <v>0.75</v>
      </c>
      <c r="C38" s="38">
        <v>40</v>
      </c>
      <c r="D38" s="38">
        <v>50</v>
      </c>
      <c r="E38" s="42">
        <f t="shared" ca="1" si="8"/>
        <v>45118</v>
      </c>
      <c r="F38" s="42">
        <f t="shared" ca="1" si="9"/>
        <v>45128</v>
      </c>
      <c r="G38" s="38">
        <v>48</v>
      </c>
      <c r="H38" s="38">
        <v>2</v>
      </c>
      <c r="I38" s="11" t="s">
        <v>149</v>
      </c>
      <c r="J38" s="38">
        <v>1</v>
      </c>
      <c r="K38" s="38" t="s">
        <v>102</v>
      </c>
      <c r="L38" s="38" t="s">
        <v>102</v>
      </c>
      <c r="M38" s="38" t="s">
        <v>102</v>
      </c>
      <c r="N38" s="38">
        <v>5</v>
      </c>
      <c r="O38" s="38">
        <v>1</v>
      </c>
    </row>
  </sheetData>
  <mergeCells count="12">
    <mergeCell ref="E1:O1"/>
    <mergeCell ref="BN2:BR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U1:BQ1"/>
  </mergeCells>
  <hyperlinks>
    <hyperlink ref="E1" r:id="rId1" display="Build Gantt Charts automatically with Instagantt. Just click here."/>
    <hyperlink ref="E1:O1" r:id="rId2" display="Build Gantt Charts Easilly with Instagantt. Just click here."/>
  </hyperlinks>
  <pageMargins left="0.7" right="0.7" top="0.75" bottom="0.75" header="0.3" footer="0.3"/>
  <pageSetup scale="47" orientation="landscape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I59"/>
  <sheetViews>
    <sheetView showGridLines="0" zoomScale="56" zoomScaleNormal="100" workbookViewId="0">
      <pane xSplit="14" ySplit="2" topLeftCell="O3" activePane="bottomRight" state="frozen"/>
      <selection pane="topRight"/>
      <selection pane="bottomLeft"/>
      <selection pane="bottomRight" activeCell="A4" sqref="A4"/>
    </sheetView>
  </sheetViews>
  <sheetFormatPr defaultColWidth="8.81640625" defaultRowHeight="14.5" x14ac:dyDescent="0.35"/>
  <cols>
    <col min="1" max="1" width="7.6328125" customWidth="1"/>
    <col min="2" max="2" width="23.453125" customWidth="1"/>
    <col min="3" max="3" width="9.81640625" style="36" customWidth="1"/>
    <col min="4" max="4" width="11.1796875" customWidth="1"/>
    <col min="5" max="5" width="13" customWidth="1"/>
    <col min="6" max="7" width="12.36328125" customWidth="1"/>
    <col min="8" max="9" width="9.1796875" customWidth="1"/>
    <col min="10" max="10" width="10.36328125" customWidth="1"/>
    <col min="11" max="13" width="9.1796875" customWidth="1"/>
    <col min="14" max="14" width="10.81640625" customWidth="1"/>
    <col min="15" max="101" width="3" customWidth="1"/>
  </cols>
  <sheetData>
    <row r="1" spans="1:997" ht="62" customHeight="1" x14ac:dyDescent="0.35">
      <c r="A1" s="12"/>
      <c r="B1" s="12"/>
      <c r="C1" s="49" t="s">
        <v>141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9"/>
      <c r="P1" s="9"/>
      <c r="AB1" s="52" t="s">
        <v>142</v>
      </c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</row>
    <row r="2" spans="1:997" ht="66" customHeight="1" thickBot="1" x14ac:dyDescent="0.4">
      <c r="A2" s="14" t="s">
        <v>0</v>
      </c>
      <c r="B2" s="14" t="s">
        <v>1</v>
      </c>
      <c r="C2" s="3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  <c r="X2" s="15" t="s">
        <v>23</v>
      </c>
      <c r="Y2" s="15" t="s">
        <v>24</v>
      </c>
      <c r="Z2" s="15" t="s">
        <v>25</v>
      </c>
      <c r="AA2" s="15" t="s">
        <v>26</v>
      </c>
      <c r="AB2" s="15" t="s">
        <v>27</v>
      </c>
      <c r="AC2" s="15" t="s">
        <v>28</v>
      </c>
      <c r="AD2" s="15" t="s">
        <v>29</v>
      </c>
      <c r="AE2" s="15" t="s">
        <v>30</v>
      </c>
      <c r="AF2" s="15" t="s">
        <v>31</v>
      </c>
      <c r="AG2" s="15" t="s">
        <v>32</v>
      </c>
      <c r="AH2" s="15" t="s">
        <v>33</v>
      </c>
      <c r="AI2" s="15" t="s">
        <v>34</v>
      </c>
      <c r="AJ2" s="15" t="s">
        <v>35</v>
      </c>
      <c r="AK2" s="15" t="s">
        <v>36</v>
      </c>
      <c r="AL2" s="15" t="s">
        <v>37</v>
      </c>
      <c r="AM2" s="15" t="s">
        <v>38</v>
      </c>
      <c r="AN2" s="15" t="s">
        <v>39</v>
      </c>
      <c r="AO2" s="15" t="s">
        <v>40</v>
      </c>
      <c r="AP2" s="15" t="s">
        <v>41</v>
      </c>
      <c r="AQ2" s="15" t="s">
        <v>42</v>
      </c>
      <c r="AR2" s="15" t="s">
        <v>43</v>
      </c>
      <c r="AS2" s="15" t="s">
        <v>44</v>
      </c>
      <c r="AT2" s="15" t="s">
        <v>45</v>
      </c>
      <c r="AU2" s="15" t="s">
        <v>46</v>
      </c>
      <c r="AV2" s="15" t="s">
        <v>47</v>
      </c>
      <c r="AW2" s="15" t="s">
        <v>48</v>
      </c>
      <c r="AX2" s="15" t="s">
        <v>49</v>
      </c>
      <c r="AY2" s="15" t="s">
        <v>50</v>
      </c>
      <c r="AZ2" s="15" t="s">
        <v>51</v>
      </c>
      <c r="BA2" s="15" t="s">
        <v>52</v>
      </c>
      <c r="BB2" s="15" t="s">
        <v>53</v>
      </c>
      <c r="BC2" s="15" t="s">
        <v>54</v>
      </c>
      <c r="BD2" s="15" t="s">
        <v>55</v>
      </c>
      <c r="BE2" s="15" t="s">
        <v>56</v>
      </c>
      <c r="BF2" s="15" t="s">
        <v>57</v>
      </c>
      <c r="BG2" s="15" t="s">
        <v>58</v>
      </c>
      <c r="BH2" s="15" t="s">
        <v>59</v>
      </c>
      <c r="BI2" s="15" t="s">
        <v>60</v>
      </c>
      <c r="BJ2" s="15" t="s">
        <v>61</v>
      </c>
      <c r="BK2" s="15" t="s">
        <v>62</v>
      </c>
      <c r="BL2" s="15" t="s">
        <v>63</v>
      </c>
      <c r="BM2" s="15" t="s">
        <v>64</v>
      </c>
      <c r="BN2" s="15" t="s">
        <v>65</v>
      </c>
      <c r="BO2" s="15" t="s">
        <v>66</v>
      </c>
      <c r="BP2" s="15" t="s">
        <v>67</v>
      </c>
      <c r="BQ2" s="15" t="s">
        <v>68</v>
      </c>
      <c r="BR2" s="15" t="s">
        <v>69</v>
      </c>
      <c r="BS2" s="15" t="s">
        <v>70</v>
      </c>
      <c r="BT2" s="15" t="s">
        <v>71</v>
      </c>
      <c r="BU2" s="15" t="s">
        <v>72</v>
      </c>
      <c r="BV2" s="15" t="s">
        <v>73</v>
      </c>
      <c r="BW2" s="15" t="s">
        <v>74</v>
      </c>
      <c r="BX2" s="15" t="s">
        <v>75</v>
      </c>
      <c r="BY2" s="15" t="s">
        <v>76</v>
      </c>
      <c r="BZ2" s="15" t="s">
        <v>77</v>
      </c>
      <c r="CA2" s="15" t="s">
        <v>78</v>
      </c>
      <c r="CB2" s="15" t="s">
        <v>79</v>
      </c>
      <c r="CC2" s="15" t="s">
        <v>80</v>
      </c>
      <c r="CD2" s="15" t="s">
        <v>81</v>
      </c>
      <c r="CE2" s="15" t="s">
        <v>82</v>
      </c>
      <c r="CF2" s="15" t="s">
        <v>83</v>
      </c>
      <c r="CG2" s="15" t="s">
        <v>84</v>
      </c>
      <c r="CH2" s="15" t="s">
        <v>85</v>
      </c>
      <c r="CI2" s="15" t="s">
        <v>86</v>
      </c>
      <c r="CJ2" s="15" t="s">
        <v>87</v>
      </c>
      <c r="CK2" s="15" t="s">
        <v>88</v>
      </c>
      <c r="CL2" s="15" t="s">
        <v>89</v>
      </c>
      <c r="CM2" s="15" t="s">
        <v>90</v>
      </c>
      <c r="CN2" s="15" t="s">
        <v>91</v>
      </c>
      <c r="CO2" s="15" t="s">
        <v>92</v>
      </c>
      <c r="CP2" s="15" t="s">
        <v>93</v>
      </c>
      <c r="CQ2" s="15" t="s">
        <v>94</v>
      </c>
      <c r="CR2" s="15" t="s">
        <v>95</v>
      </c>
      <c r="CS2" s="15" t="s">
        <v>96</v>
      </c>
      <c r="CT2" s="15" t="s">
        <v>97</v>
      </c>
      <c r="CU2" s="15" t="s">
        <v>98</v>
      </c>
      <c r="CV2" s="15" t="s">
        <v>99</v>
      </c>
      <c r="CW2" s="15" t="s">
        <v>100</v>
      </c>
    </row>
    <row r="3" spans="1:997" ht="15.5" thickTop="1" thickBot="1" x14ac:dyDescent="0.4">
      <c r="A3" s="11">
        <v>1</v>
      </c>
      <c r="B3" s="44" t="s">
        <v>151</v>
      </c>
      <c r="C3" s="34">
        <v>0.5</v>
      </c>
      <c r="D3" s="11" t="s">
        <v>102</v>
      </c>
      <c r="E3" s="11" t="s">
        <v>102</v>
      </c>
      <c r="F3" s="11" t="s">
        <v>144</v>
      </c>
      <c r="G3" s="11"/>
      <c r="H3" s="11">
        <v>25</v>
      </c>
      <c r="I3" s="11">
        <v>28</v>
      </c>
      <c r="J3" s="11" t="s">
        <v>102</v>
      </c>
      <c r="K3" s="11" t="s">
        <v>102</v>
      </c>
      <c r="L3" s="11">
        <v>5</v>
      </c>
      <c r="M3" s="11">
        <v>4</v>
      </c>
      <c r="N3" s="11">
        <v>5</v>
      </c>
      <c r="O3" s="1"/>
      <c r="P3" s="1"/>
      <c r="Q3" s="1"/>
      <c r="R3" s="1"/>
      <c r="S3" s="1"/>
      <c r="ALI3" t="s">
        <v>102</v>
      </c>
    </row>
    <row r="4" spans="1:997" ht="15.5" thickTop="1" thickBot="1" x14ac:dyDescent="0.4">
      <c r="A4" s="11">
        <v>1</v>
      </c>
      <c r="B4" s="11" t="s">
        <v>143</v>
      </c>
      <c r="C4" s="34">
        <v>0.9</v>
      </c>
      <c r="D4" s="11" t="s">
        <v>14</v>
      </c>
      <c r="E4" s="11" t="s">
        <v>18</v>
      </c>
      <c r="F4" s="11" t="s">
        <v>150</v>
      </c>
      <c r="G4" s="11"/>
      <c r="H4" s="11">
        <v>15</v>
      </c>
      <c r="I4" s="11">
        <v>20</v>
      </c>
      <c r="J4" s="11" t="s">
        <v>102</v>
      </c>
      <c r="K4" s="11" t="s">
        <v>102</v>
      </c>
      <c r="L4" s="11">
        <v>5</v>
      </c>
      <c r="M4" s="11">
        <v>4</v>
      </c>
      <c r="N4" s="11">
        <v>5</v>
      </c>
      <c r="O4" s="16"/>
      <c r="P4" s="16"/>
      <c r="Q4" s="16"/>
      <c r="R4" s="16"/>
      <c r="S4" s="16"/>
      <c r="ALI4" t="s">
        <v>102</v>
      </c>
    </row>
    <row r="5" spans="1:997" ht="15.5" thickTop="1" thickBot="1" x14ac:dyDescent="0.4">
      <c r="A5" s="11">
        <v>1</v>
      </c>
      <c r="B5" s="11" t="s">
        <v>156</v>
      </c>
      <c r="C5" s="35" t="s">
        <v>101</v>
      </c>
      <c r="D5" s="11" t="s">
        <v>17</v>
      </c>
      <c r="E5" s="11" t="s">
        <v>18</v>
      </c>
      <c r="F5" s="11" t="s">
        <v>146</v>
      </c>
      <c r="G5" s="11"/>
      <c r="H5" s="11">
        <v>10</v>
      </c>
      <c r="I5" s="11">
        <v>8</v>
      </c>
      <c r="J5" s="11" t="s">
        <v>102</v>
      </c>
      <c r="K5" s="11" t="s">
        <v>102</v>
      </c>
      <c r="L5" s="11">
        <v>5</v>
      </c>
      <c r="M5" s="11" t="s">
        <v>102</v>
      </c>
      <c r="N5" s="11">
        <v>2</v>
      </c>
      <c r="R5" s="18"/>
      <c r="S5" s="18"/>
      <c r="ALI5" t="s">
        <v>102</v>
      </c>
    </row>
    <row r="6" spans="1:997" ht="15.5" thickTop="1" thickBot="1" x14ac:dyDescent="0.4">
      <c r="A6" s="11">
        <v>1</v>
      </c>
      <c r="B6" s="44" t="s">
        <v>104</v>
      </c>
      <c r="C6" s="35" t="s">
        <v>101</v>
      </c>
      <c r="D6" s="11" t="s">
        <v>102</v>
      </c>
      <c r="E6" s="11" t="s">
        <v>102</v>
      </c>
      <c r="F6" s="11" t="s">
        <v>102</v>
      </c>
      <c r="G6" s="11"/>
      <c r="H6" s="11">
        <v>95</v>
      </c>
      <c r="I6" s="11">
        <v>84</v>
      </c>
      <c r="J6" s="11">
        <v>1600</v>
      </c>
      <c r="K6" s="11">
        <v>1550</v>
      </c>
      <c r="L6" s="11">
        <v>4</v>
      </c>
      <c r="M6" s="11">
        <v>2</v>
      </c>
      <c r="N6" s="11">
        <v>12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LI6" t="s">
        <v>102</v>
      </c>
    </row>
    <row r="7" spans="1:997" ht="15.5" thickTop="1" thickBot="1" x14ac:dyDescent="0.4">
      <c r="A7" s="11">
        <v>1</v>
      </c>
      <c r="B7" s="11" t="s">
        <v>157</v>
      </c>
      <c r="C7" s="35" t="s">
        <v>101</v>
      </c>
      <c r="D7" s="11" t="s">
        <v>21</v>
      </c>
      <c r="E7" s="11" t="s">
        <v>32</v>
      </c>
      <c r="F7" s="11" t="s">
        <v>144</v>
      </c>
      <c r="G7" s="11"/>
      <c r="H7" s="11">
        <v>2</v>
      </c>
      <c r="I7" s="11">
        <v>2</v>
      </c>
      <c r="J7" s="11" t="s">
        <v>102</v>
      </c>
      <c r="K7" s="11" t="s">
        <v>102</v>
      </c>
      <c r="L7" s="11">
        <v>4</v>
      </c>
      <c r="M7" s="11">
        <v>2</v>
      </c>
      <c r="N7" s="11">
        <v>12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LI7" t="s">
        <v>102</v>
      </c>
    </row>
    <row r="8" spans="1:997" ht="15.5" thickTop="1" thickBot="1" x14ac:dyDescent="0.4">
      <c r="A8" s="11">
        <v>1</v>
      </c>
      <c r="B8" s="11" t="s">
        <v>158</v>
      </c>
      <c r="C8" s="35" t="s">
        <v>101</v>
      </c>
      <c r="D8" s="11" t="s">
        <v>22</v>
      </c>
      <c r="E8" s="11" t="s">
        <v>32</v>
      </c>
      <c r="F8" s="11" t="s">
        <v>146</v>
      </c>
      <c r="G8" s="11"/>
      <c r="H8" s="11">
        <v>48</v>
      </c>
      <c r="I8" s="11">
        <v>40</v>
      </c>
      <c r="J8" s="11">
        <v>500</v>
      </c>
      <c r="K8" s="11">
        <v>450</v>
      </c>
      <c r="L8" s="11">
        <v>3</v>
      </c>
      <c r="M8" s="11">
        <v>2</v>
      </c>
      <c r="N8" s="11">
        <v>11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LI8" t="s">
        <v>102</v>
      </c>
    </row>
    <row r="9" spans="1:997" ht="15.5" thickTop="1" thickBot="1" x14ac:dyDescent="0.4">
      <c r="A9" s="11">
        <v>1</v>
      </c>
      <c r="B9" s="13" t="s">
        <v>159</v>
      </c>
      <c r="C9" s="35" t="s">
        <v>101</v>
      </c>
      <c r="D9" s="11" t="s">
        <v>28</v>
      </c>
      <c r="E9" s="11" t="s">
        <v>32</v>
      </c>
      <c r="F9" s="11" t="s">
        <v>145</v>
      </c>
      <c r="G9" s="11"/>
      <c r="H9" s="11">
        <v>45</v>
      </c>
      <c r="I9" s="11">
        <v>42</v>
      </c>
      <c r="J9" s="11">
        <v>300</v>
      </c>
      <c r="K9" s="11">
        <v>325</v>
      </c>
      <c r="L9" s="11">
        <v>2</v>
      </c>
      <c r="M9" s="11">
        <v>1</v>
      </c>
      <c r="N9" s="11">
        <v>5</v>
      </c>
      <c r="AC9" s="17"/>
      <c r="AD9" s="17"/>
      <c r="AE9" s="17"/>
      <c r="AF9" s="17"/>
      <c r="AG9" s="17"/>
      <c r="ALI9" t="s">
        <v>102</v>
      </c>
    </row>
    <row r="10" spans="1:997" ht="15.5" thickTop="1" thickBot="1" x14ac:dyDescent="0.4">
      <c r="A10" s="11">
        <v>1</v>
      </c>
      <c r="B10" s="11" t="s">
        <v>160</v>
      </c>
      <c r="C10" s="35" t="s">
        <v>101</v>
      </c>
      <c r="D10" s="11" t="s">
        <v>32</v>
      </c>
      <c r="E10" s="11" t="s">
        <v>32</v>
      </c>
      <c r="F10" s="11" t="s">
        <v>147</v>
      </c>
      <c r="G10" s="11"/>
      <c r="H10" s="11" t="s">
        <v>102</v>
      </c>
      <c r="I10" s="11" t="s">
        <v>102</v>
      </c>
      <c r="J10" s="11">
        <v>800</v>
      </c>
      <c r="K10" s="11">
        <v>775</v>
      </c>
      <c r="L10" s="11">
        <v>5</v>
      </c>
      <c r="M10" s="11">
        <v>2</v>
      </c>
      <c r="N10" s="11">
        <v>1</v>
      </c>
      <c r="AG10" s="22"/>
      <c r="ALI10" t="s">
        <v>102</v>
      </c>
    </row>
    <row r="11" spans="1:997" ht="15.5" thickTop="1" thickBot="1" x14ac:dyDescent="0.4">
      <c r="A11" s="11">
        <v>1</v>
      </c>
      <c r="B11" s="44" t="s">
        <v>106</v>
      </c>
      <c r="C11" s="35" t="s">
        <v>101</v>
      </c>
      <c r="D11" s="11" t="s">
        <v>102</v>
      </c>
      <c r="E11" s="11" t="s">
        <v>102</v>
      </c>
      <c r="F11" s="11" t="s">
        <v>102</v>
      </c>
      <c r="G11" s="11"/>
      <c r="H11" s="11">
        <v>112</v>
      </c>
      <c r="I11" s="11">
        <v>98</v>
      </c>
      <c r="J11" s="11">
        <v>350</v>
      </c>
      <c r="K11" s="11">
        <v>250</v>
      </c>
      <c r="L11" s="11">
        <v>4</v>
      </c>
      <c r="M11" s="11">
        <v>3</v>
      </c>
      <c r="N11" s="11">
        <v>5</v>
      </c>
      <c r="AJ11" s="1"/>
      <c r="AK11" s="1"/>
      <c r="AL11" s="1"/>
      <c r="AM11" s="1"/>
      <c r="AN11" s="1"/>
      <c r="ALI11" t="s">
        <v>102</v>
      </c>
    </row>
    <row r="12" spans="1:997" ht="15.5" thickTop="1" thickBot="1" x14ac:dyDescent="0.4">
      <c r="A12" s="11">
        <v>1</v>
      </c>
      <c r="B12" s="11" t="s">
        <v>161</v>
      </c>
      <c r="C12" s="35" t="s">
        <v>101</v>
      </c>
      <c r="D12" s="11" t="s">
        <v>35</v>
      </c>
      <c r="E12" s="11" t="s">
        <v>39</v>
      </c>
      <c r="F12" s="11" t="s">
        <v>144</v>
      </c>
      <c r="G12" s="11"/>
      <c r="H12" s="11">
        <v>72</v>
      </c>
      <c r="I12" s="11">
        <v>72</v>
      </c>
      <c r="J12" s="11">
        <v>350</v>
      </c>
      <c r="K12" s="11">
        <v>250</v>
      </c>
      <c r="L12" s="11">
        <v>5</v>
      </c>
      <c r="M12" s="11">
        <v>5</v>
      </c>
      <c r="N12" s="11">
        <v>5</v>
      </c>
      <c r="AJ12" s="31"/>
      <c r="AK12" s="31"/>
      <c r="AL12" s="31"/>
      <c r="AM12" s="31"/>
      <c r="AN12" s="31"/>
      <c r="ALI12" t="s">
        <v>102</v>
      </c>
    </row>
    <row r="13" spans="1:997" ht="15.5" thickTop="1" thickBot="1" x14ac:dyDescent="0.4">
      <c r="A13" s="11">
        <v>1</v>
      </c>
      <c r="B13" s="11" t="s">
        <v>162</v>
      </c>
      <c r="C13" s="35" t="s">
        <v>101</v>
      </c>
      <c r="D13" s="11" t="s">
        <v>37</v>
      </c>
      <c r="E13" s="11" t="s">
        <v>39</v>
      </c>
      <c r="F13" s="11" t="s">
        <v>146</v>
      </c>
      <c r="G13" s="11"/>
      <c r="H13" s="11">
        <v>36</v>
      </c>
      <c r="I13" s="11">
        <v>24</v>
      </c>
      <c r="J13" s="11" t="s">
        <v>102</v>
      </c>
      <c r="K13" s="11" t="s">
        <v>102</v>
      </c>
      <c r="L13" s="11">
        <v>3</v>
      </c>
      <c r="M13" s="11">
        <v>3</v>
      </c>
      <c r="N13" s="11">
        <v>3</v>
      </c>
      <c r="AL13" s="16"/>
      <c r="AM13" s="16"/>
      <c r="AN13" s="16"/>
      <c r="ALI13" t="s">
        <v>102</v>
      </c>
    </row>
    <row r="14" spans="1:997" ht="15.5" thickTop="1" thickBot="1" x14ac:dyDescent="0.4">
      <c r="A14" s="11">
        <v>1</v>
      </c>
      <c r="B14" s="11" t="s">
        <v>163</v>
      </c>
      <c r="C14" s="35" t="s">
        <v>101</v>
      </c>
      <c r="D14" s="11" t="s">
        <v>39</v>
      </c>
      <c r="E14" s="11" t="s">
        <v>39</v>
      </c>
      <c r="F14" s="11" t="s">
        <v>145</v>
      </c>
      <c r="G14" s="11"/>
      <c r="H14" s="11">
        <v>4</v>
      </c>
      <c r="I14" s="11">
        <v>2</v>
      </c>
      <c r="J14" s="11" t="s">
        <v>102</v>
      </c>
      <c r="K14" s="11" t="s">
        <v>102</v>
      </c>
      <c r="L14" s="11">
        <v>5</v>
      </c>
      <c r="M14" s="11">
        <v>1</v>
      </c>
      <c r="N14" s="11">
        <v>1</v>
      </c>
      <c r="AN14" s="23"/>
      <c r="ALI14" t="s">
        <v>102</v>
      </c>
    </row>
    <row r="15" spans="1:997" ht="15.5" thickTop="1" thickBot="1" x14ac:dyDescent="0.4">
      <c r="A15" s="11">
        <v>1</v>
      </c>
      <c r="B15" s="44" t="s">
        <v>164</v>
      </c>
      <c r="C15" s="35" t="s">
        <v>108</v>
      </c>
      <c r="D15" s="11" t="s">
        <v>102</v>
      </c>
      <c r="E15" s="11" t="s">
        <v>102</v>
      </c>
      <c r="F15" s="11" t="s">
        <v>102</v>
      </c>
      <c r="G15" s="11"/>
      <c r="H15" s="11">
        <v>28</v>
      </c>
      <c r="I15" s="11">
        <v>28</v>
      </c>
      <c r="J15" s="11" t="s">
        <v>102</v>
      </c>
      <c r="K15" s="11" t="s">
        <v>102</v>
      </c>
      <c r="L15" s="11">
        <v>4</v>
      </c>
      <c r="M15" s="11" t="s">
        <v>102</v>
      </c>
      <c r="N15" s="11">
        <v>11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LI15" t="s">
        <v>102</v>
      </c>
    </row>
    <row r="16" spans="1:997" ht="15.5" thickTop="1" thickBot="1" x14ac:dyDescent="0.4">
      <c r="A16" s="11">
        <v>1</v>
      </c>
      <c r="B16" s="11" t="s">
        <v>109</v>
      </c>
      <c r="C16" s="35" t="s">
        <v>101</v>
      </c>
      <c r="D16" s="11" t="s">
        <v>21</v>
      </c>
      <c r="E16" s="11" t="s">
        <v>25</v>
      </c>
      <c r="F16" s="11" t="s">
        <v>144</v>
      </c>
      <c r="G16" s="11"/>
      <c r="H16" s="11">
        <v>5</v>
      </c>
      <c r="I16" s="11">
        <v>4</v>
      </c>
      <c r="J16" s="11" t="s">
        <v>102</v>
      </c>
      <c r="K16" s="11" t="s">
        <v>102</v>
      </c>
      <c r="L16" s="11">
        <v>5</v>
      </c>
      <c r="M16" s="11" t="s">
        <v>102</v>
      </c>
      <c r="N16" s="11">
        <v>5</v>
      </c>
      <c r="V16" s="29"/>
      <c r="W16" s="29"/>
      <c r="X16" s="29"/>
      <c r="Y16" s="29"/>
      <c r="Z16" s="29"/>
      <c r="ALI16" t="s">
        <v>102</v>
      </c>
    </row>
    <row r="17" spans="1:997" ht="15.5" thickTop="1" thickBot="1" x14ac:dyDescent="0.4">
      <c r="A17" s="11">
        <v>1</v>
      </c>
      <c r="B17" s="11" t="s">
        <v>111</v>
      </c>
      <c r="C17" s="35" t="s">
        <v>101</v>
      </c>
      <c r="D17" s="11" t="s">
        <v>23</v>
      </c>
      <c r="E17" s="11" t="s">
        <v>25</v>
      </c>
      <c r="F17" s="11" t="s">
        <v>148</v>
      </c>
      <c r="G17" s="11"/>
      <c r="H17" s="11">
        <v>10</v>
      </c>
      <c r="I17" s="11">
        <v>10</v>
      </c>
      <c r="J17" s="11" t="s">
        <v>102</v>
      </c>
      <c r="K17" s="11" t="s">
        <v>102</v>
      </c>
      <c r="L17" s="11">
        <v>5</v>
      </c>
      <c r="M17" s="11" t="s">
        <v>102</v>
      </c>
      <c r="N17" s="11">
        <v>3</v>
      </c>
      <c r="X17" s="30"/>
      <c r="Y17" s="30"/>
      <c r="Z17" s="30"/>
      <c r="ALI17" t="s">
        <v>102</v>
      </c>
    </row>
    <row r="18" spans="1:997" ht="15.5" thickTop="1" thickBot="1" x14ac:dyDescent="0.4">
      <c r="A18" s="11">
        <v>1</v>
      </c>
      <c r="B18" s="11" t="s">
        <v>112</v>
      </c>
      <c r="C18" s="35" t="s">
        <v>101</v>
      </c>
      <c r="D18" s="11" t="s">
        <v>28</v>
      </c>
      <c r="E18" s="11" t="s">
        <v>30</v>
      </c>
      <c r="F18" s="11" t="s">
        <v>146</v>
      </c>
      <c r="G18" s="11"/>
      <c r="H18" s="11">
        <v>10</v>
      </c>
      <c r="I18" s="11">
        <v>12</v>
      </c>
      <c r="J18" s="11" t="s">
        <v>102</v>
      </c>
      <c r="K18" s="11" t="s">
        <v>102</v>
      </c>
      <c r="L18" s="11">
        <v>5</v>
      </c>
      <c r="M18" s="11" t="s">
        <v>102</v>
      </c>
      <c r="N18" s="11">
        <v>3</v>
      </c>
      <c r="AC18" s="32"/>
      <c r="AD18" s="32"/>
      <c r="AE18" s="32"/>
      <c r="ALI18" t="s">
        <v>102</v>
      </c>
    </row>
    <row r="19" spans="1:997" ht="15.5" thickTop="1" thickBot="1" x14ac:dyDescent="0.4">
      <c r="A19" s="11">
        <v>1</v>
      </c>
      <c r="B19" s="11" t="s">
        <v>113</v>
      </c>
      <c r="C19" s="35" t="s">
        <v>101</v>
      </c>
      <c r="D19" s="11" t="s">
        <v>28</v>
      </c>
      <c r="E19" s="11" t="s">
        <v>28</v>
      </c>
      <c r="F19" s="13" t="s">
        <v>145</v>
      </c>
      <c r="G19" s="11"/>
      <c r="H19" s="11">
        <v>1</v>
      </c>
      <c r="I19" s="11">
        <v>0.5</v>
      </c>
      <c r="J19" s="11" t="s">
        <v>102</v>
      </c>
      <c r="K19" s="11" t="s">
        <v>102</v>
      </c>
      <c r="L19" s="11">
        <v>2</v>
      </c>
      <c r="M19" s="11" t="s">
        <v>102</v>
      </c>
      <c r="N19" s="11">
        <v>1</v>
      </c>
      <c r="AC19" s="25"/>
      <c r="ALI19" t="s">
        <v>102</v>
      </c>
    </row>
    <row r="20" spans="1:997" ht="15.5" thickTop="1" thickBot="1" x14ac:dyDescent="0.4">
      <c r="A20" s="11">
        <v>1</v>
      </c>
      <c r="B20" s="11" t="s">
        <v>114</v>
      </c>
      <c r="C20" s="35" t="s">
        <v>101</v>
      </c>
      <c r="D20" s="11" t="s">
        <v>31</v>
      </c>
      <c r="E20" s="11" t="s">
        <v>31</v>
      </c>
      <c r="F20" s="13" t="s">
        <v>144</v>
      </c>
      <c r="G20" s="11"/>
      <c r="H20" s="11">
        <v>1</v>
      </c>
      <c r="I20" s="11">
        <v>1</v>
      </c>
      <c r="J20" s="11" t="s">
        <v>102</v>
      </c>
      <c r="K20" s="11" t="s">
        <v>102</v>
      </c>
      <c r="L20" s="11">
        <v>5</v>
      </c>
      <c r="M20" s="11" t="s">
        <v>102</v>
      </c>
      <c r="N20" s="11">
        <v>1</v>
      </c>
      <c r="AF20" s="16"/>
      <c r="ALI20" t="s">
        <v>102</v>
      </c>
    </row>
    <row r="21" spans="1:997" ht="15.5" thickTop="1" thickBot="1" x14ac:dyDescent="0.4">
      <c r="A21" s="11">
        <v>1</v>
      </c>
      <c r="B21" s="11" t="s">
        <v>115</v>
      </c>
      <c r="C21" s="35" t="s">
        <v>116</v>
      </c>
      <c r="D21" s="11" t="s">
        <v>31</v>
      </c>
      <c r="E21" s="11" t="s">
        <v>31</v>
      </c>
      <c r="F21" s="13" t="s">
        <v>147</v>
      </c>
      <c r="G21" s="11"/>
      <c r="H21" s="11">
        <v>1</v>
      </c>
      <c r="I21" s="11">
        <v>0.5</v>
      </c>
      <c r="J21" s="11" t="s">
        <v>102</v>
      </c>
      <c r="K21" s="11" t="s">
        <v>102</v>
      </c>
      <c r="L21" s="11">
        <v>3</v>
      </c>
      <c r="M21" s="11" t="s">
        <v>102</v>
      </c>
      <c r="N21" s="11">
        <v>1</v>
      </c>
      <c r="AF21" s="16"/>
      <c r="ALI21" t="s">
        <v>102</v>
      </c>
    </row>
    <row r="22" spans="1:997" ht="15.5" thickTop="1" thickBot="1" x14ac:dyDescent="0.4">
      <c r="A22" s="11">
        <v>1</v>
      </c>
      <c r="B22" s="44" t="s">
        <v>117</v>
      </c>
      <c r="C22" s="35" t="s">
        <v>118</v>
      </c>
      <c r="D22" s="11" t="s">
        <v>102</v>
      </c>
      <c r="E22" s="11" t="s">
        <v>102</v>
      </c>
      <c r="F22" s="11" t="s">
        <v>102</v>
      </c>
      <c r="G22" s="11"/>
      <c r="H22" s="11">
        <v>53</v>
      </c>
      <c r="I22" s="11">
        <v>50</v>
      </c>
      <c r="J22" s="11">
        <v>855</v>
      </c>
      <c r="K22" s="11">
        <v>655</v>
      </c>
      <c r="L22" s="11">
        <v>4</v>
      </c>
      <c r="M22" s="11">
        <v>3</v>
      </c>
      <c r="N22" s="11">
        <v>15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ALI22" t="s">
        <v>102</v>
      </c>
    </row>
    <row r="23" spans="1:997" ht="15.5" thickTop="1" thickBot="1" x14ac:dyDescent="0.4">
      <c r="A23" s="11">
        <v>1</v>
      </c>
      <c r="B23" s="11" t="s">
        <v>119</v>
      </c>
      <c r="C23" s="35" t="s">
        <v>101</v>
      </c>
      <c r="D23" s="11" t="s">
        <v>49</v>
      </c>
      <c r="E23" s="11" t="s">
        <v>50</v>
      </c>
      <c r="F23" s="11" t="s">
        <v>144</v>
      </c>
      <c r="G23" s="11"/>
      <c r="H23" s="11">
        <v>10</v>
      </c>
      <c r="I23" s="11">
        <v>9</v>
      </c>
      <c r="J23" s="11">
        <v>200</v>
      </c>
      <c r="K23" s="11">
        <v>150</v>
      </c>
      <c r="L23" s="11">
        <v>5</v>
      </c>
      <c r="M23" s="11">
        <v>3</v>
      </c>
      <c r="N23" s="11">
        <v>2</v>
      </c>
      <c r="AX23" s="26"/>
      <c r="AY23" s="26"/>
      <c r="ALI23" t="s">
        <v>102</v>
      </c>
    </row>
    <row r="24" spans="1:997" ht="15.5" thickTop="1" thickBot="1" x14ac:dyDescent="0.4">
      <c r="A24" s="11">
        <v>1</v>
      </c>
      <c r="B24" s="11" t="s">
        <v>120</v>
      </c>
      <c r="C24" s="35" t="s">
        <v>121</v>
      </c>
      <c r="D24" s="11" t="s">
        <v>49</v>
      </c>
      <c r="E24" s="11" t="s">
        <v>53</v>
      </c>
      <c r="F24" s="11" t="s">
        <v>145</v>
      </c>
      <c r="G24" s="11"/>
      <c r="H24" s="11">
        <v>15</v>
      </c>
      <c r="I24" s="11">
        <v>10</v>
      </c>
      <c r="J24" s="11">
        <v>450</v>
      </c>
      <c r="K24" s="11">
        <v>300</v>
      </c>
      <c r="L24" s="11">
        <v>4</v>
      </c>
      <c r="M24" s="11">
        <v>1</v>
      </c>
      <c r="N24" s="11">
        <v>5</v>
      </c>
      <c r="AX24" s="5"/>
      <c r="AY24" s="5"/>
      <c r="AZ24" s="5"/>
      <c r="BA24" s="5"/>
      <c r="BB24" s="5"/>
      <c r="ALI24" t="s">
        <v>102</v>
      </c>
    </row>
    <row r="25" spans="1:997" ht="15.5" thickTop="1" thickBot="1" x14ac:dyDescent="0.4">
      <c r="A25" s="11">
        <v>1</v>
      </c>
      <c r="B25" s="11" t="s">
        <v>165</v>
      </c>
      <c r="C25" s="35" t="s">
        <v>122</v>
      </c>
      <c r="D25" s="11" t="s">
        <v>51</v>
      </c>
      <c r="E25" s="11" t="s">
        <v>53</v>
      </c>
      <c r="F25" s="11" t="s">
        <v>146</v>
      </c>
      <c r="G25" s="11"/>
      <c r="H25" s="11">
        <v>20</v>
      </c>
      <c r="I25" s="11">
        <v>24</v>
      </c>
      <c r="J25" s="11">
        <v>100</v>
      </c>
      <c r="K25" s="11">
        <v>100</v>
      </c>
      <c r="L25" s="11">
        <v>3</v>
      </c>
      <c r="M25" s="11" t="s">
        <v>102</v>
      </c>
      <c r="N25" s="11">
        <v>3</v>
      </c>
      <c r="AZ25" s="20"/>
      <c r="BA25" s="20"/>
      <c r="BB25" s="20"/>
      <c r="ALI25" t="s">
        <v>102</v>
      </c>
    </row>
    <row r="26" spans="1:997" ht="15.5" thickTop="1" thickBot="1" x14ac:dyDescent="0.4">
      <c r="A26" s="11">
        <v>1</v>
      </c>
      <c r="B26" s="11" t="s">
        <v>123</v>
      </c>
      <c r="C26" s="35" t="s">
        <v>101</v>
      </c>
      <c r="D26" s="11" t="s">
        <v>56</v>
      </c>
      <c r="E26" s="11" t="s">
        <v>56</v>
      </c>
      <c r="F26" s="13" t="s">
        <v>146</v>
      </c>
      <c r="G26" s="11"/>
      <c r="H26" s="11">
        <v>1</v>
      </c>
      <c r="I26" s="11">
        <v>1</v>
      </c>
      <c r="J26" s="11" t="s">
        <v>102</v>
      </c>
      <c r="K26" s="11" t="s">
        <v>102</v>
      </c>
      <c r="L26" s="11" t="s">
        <v>102</v>
      </c>
      <c r="M26" s="11" t="s">
        <v>102</v>
      </c>
      <c r="N26" s="11">
        <v>1</v>
      </c>
      <c r="BE26" s="27"/>
      <c r="ALI26" t="s">
        <v>102</v>
      </c>
    </row>
    <row r="27" spans="1:997" ht="15.5" thickTop="1" thickBot="1" x14ac:dyDescent="0.4">
      <c r="A27" s="11">
        <v>1</v>
      </c>
      <c r="B27" s="11" t="s">
        <v>166</v>
      </c>
      <c r="C27" s="35" t="s">
        <v>101</v>
      </c>
      <c r="D27" s="11" t="s">
        <v>56</v>
      </c>
      <c r="E27" s="11" t="s">
        <v>59</v>
      </c>
      <c r="F27" s="13" t="s">
        <v>145</v>
      </c>
      <c r="G27" s="11"/>
      <c r="H27" s="11">
        <v>5</v>
      </c>
      <c r="I27" s="11">
        <v>4</v>
      </c>
      <c r="J27" s="11">
        <v>105</v>
      </c>
      <c r="K27" s="11">
        <v>105</v>
      </c>
      <c r="L27" s="11">
        <v>5</v>
      </c>
      <c r="M27" s="11">
        <v>4</v>
      </c>
      <c r="N27" s="11">
        <v>4</v>
      </c>
      <c r="BE27" s="1"/>
      <c r="BF27" s="1"/>
      <c r="BG27" s="1"/>
      <c r="BH27" s="1"/>
      <c r="ALI27" t="s">
        <v>102</v>
      </c>
    </row>
    <row r="28" spans="1:997" ht="15.5" thickTop="1" thickBot="1" x14ac:dyDescent="0.4">
      <c r="A28" s="11">
        <v>1</v>
      </c>
      <c r="B28" s="11" t="s">
        <v>125</v>
      </c>
      <c r="C28" s="35" t="s">
        <v>124</v>
      </c>
      <c r="D28" s="11" t="s">
        <v>63</v>
      </c>
      <c r="E28" s="11" t="s">
        <v>63</v>
      </c>
      <c r="F28" s="13" t="s">
        <v>147</v>
      </c>
      <c r="G28" s="11"/>
      <c r="H28" s="11">
        <v>1</v>
      </c>
      <c r="I28" s="11">
        <v>1</v>
      </c>
      <c r="J28" s="11" t="s">
        <v>102</v>
      </c>
      <c r="K28" s="11" t="s">
        <v>102</v>
      </c>
      <c r="L28" s="11" t="s">
        <v>102</v>
      </c>
      <c r="M28" s="11" t="s">
        <v>102</v>
      </c>
      <c r="N28" s="11">
        <v>1</v>
      </c>
      <c r="BL28" s="6"/>
      <c r="ALI28" t="s">
        <v>102</v>
      </c>
    </row>
    <row r="29" spans="1:997" ht="15.5" thickTop="1" thickBot="1" x14ac:dyDescent="0.4">
      <c r="A29" s="11">
        <v>1</v>
      </c>
      <c r="B29" s="11" t="s">
        <v>167</v>
      </c>
      <c r="C29" s="35" t="s">
        <v>124</v>
      </c>
      <c r="D29" s="11" t="s">
        <v>63</v>
      </c>
      <c r="E29" s="11" t="s">
        <v>63</v>
      </c>
      <c r="F29" s="13" t="s">
        <v>144</v>
      </c>
      <c r="G29" s="11"/>
      <c r="H29" s="11">
        <v>1</v>
      </c>
      <c r="I29" s="11">
        <v>1</v>
      </c>
      <c r="J29" s="11" t="s">
        <v>102</v>
      </c>
      <c r="K29" s="11" t="s">
        <v>102</v>
      </c>
      <c r="L29" s="11" t="s">
        <v>102</v>
      </c>
      <c r="M29" s="11" t="s">
        <v>102</v>
      </c>
      <c r="N29" s="11">
        <v>1</v>
      </c>
      <c r="BL29" s="6"/>
      <c r="ALI29" t="s">
        <v>102</v>
      </c>
    </row>
    <row r="30" spans="1:997" ht="15.5" thickTop="1" thickBot="1" x14ac:dyDescent="0.4">
      <c r="A30" s="11">
        <v>1</v>
      </c>
      <c r="B30" s="44" t="s">
        <v>168</v>
      </c>
      <c r="C30" s="35" t="s">
        <v>101</v>
      </c>
      <c r="D30" s="11" t="s">
        <v>102</v>
      </c>
      <c r="E30" s="11" t="s">
        <v>102</v>
      </c>
      <c r="F30" s="11" t="s">
        <v>102</v>
      </c>
      <c r="G30" s="11"/>
      <c r="H30" s="11">
        <v>9.5</v>
      </c>
      <c r="I30" s="11">
        <v>9.5</v>
      </c>
      <c r="J30" s="11">
        <v>100</v>
      </c>
      <c r="K30" s="11">
        <v>150</v>
      </c>
      <c r="L30" s="11">
        <v>4</v>
      </c>
      <c r="M30" s="11">
        <v>3</v>
      </c>
      <c r="N30" s="11">
        <v>12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ALI30" t="s">
        <v>102</v>
      </c>
    </row>
    <row r="31" spans="1:997" ht="15.5" thickTop="1" thickBot="1" x14ac:dyDescent="0.4">
      <c r="A31" s="11">
        <v>1</v>
      </c>
      <c r="B31" s="11" t="s">
        <v>169</v>
      </c>
      <c r="C31" s="35" t="s">
        <v>101</v>
      </c>
      <c r="D31" s="11" t="s">
        <v>56</v>
      </c>
      <c r="E31" s="11" t="s">
        <v>60</v>
      </c>
      <c r="F31" s="13" t="s">
        <v>146</v>
      </c>
      <c r="G31" s="11"/>
      <c r="H31" s="11">
        <v>3</v>
      </c>
      <c r="I31" s="11">
        <v>3</v>
      </c>
      <c r="J31" s="11">
        <v>100</v>
      </c>
      <c r="K31" s="11">
        <v>150</v>
      </c>
      <c r="L31" s="11">
        <v>4</v>
      </c>
      <c r="M31" s="11">
        <v>3</v>
      </c>
      <c r="N31" s="11">
        <v>5</v>
      </c>
      <c r="BE31" s="28"/>
      <c r="BF31" s="28"/>
      <c r="BG31" s="28"/>
      <c r="BH31" s="28"/>
      <c r="BI31" s="28"/>
      <c r="ALI31" t="s">
        <v>102</v>
      </c>
    </row>
    <row r="32" spans="1:997" ht="15.5" thickTop="1" thickBot="1" x14ac:dyDescent="0.4">
      <c r="A32" s="11">
        <v>1</v>
      </c>
      <c r="B32" s="11" t="s">
        <v>170</v>
      </c>
      <c r="C32" s="35" t="s">
        <v>101</v>
      </c>
      <c r="D32" s="11" t="s">
        <v>59</v>
      </c>
      <c r="E32" s="11" t="s">
        <v>59</v>
      </c>
      <c r="F32" s="13" t="s">
        <v>148</v>
      </c>
      <c r="G32" s="11"/>
      <c r="H32" s="11">
        <v>1</v>
      </c>
      <c r="I32" s="11">
        <v>1</v>
      </c>
      <c r="J32" s="11" t="s">
        <v>102</v>
      </c>
      <c r="K32" s="11" t="s">
        <v>102</v>
      </c>
      <c r="L32" s="11" t="s">
        <v>102</v>
      </c>
      <c r="M32" s="11" t="s">
        <v>102</v>
      </c>
      <c r="N32" s="11">
        <v>1</v>
      </c>
      <c r="BH32" s="3"/>
      <c r="ALI32" t="s">
        <v>102</v>
      </c>
    </row>
    <row r="33" spans="1:997" ht="15.5" thickTop="1" thickBot="1" x14ac:dyDescent="0.4">
      <c r="A33" s="11">
        <v>1</v>
      </c>
      <c r="B33" s="11" t="s">
        <v>171</v>
      </c>
      <c r="C33" s="35" t="s">
        <v>101</v>
      </c>
      <c r="D33" s="11" t="s">
        <v>59</v>
      </c>
      <c r="E33" s="11" t="s">
        <v>59</v>
      </c>
      <c r="F33" s="13" t="s">
        <v>144</v>
      </c>
      <c r="G33" s="11"/>
      <c r="H33" s="11">
        <v>1</v>
      </c>
      <c r="I33" s="11">
        <v>1</v>
      </c>
      <c r="J33" s="11" t="s">
        <v>102</v>
      </c>
      <c r="K33" s="11" t="s">
        <v>102</v>
      </c>
      <c r="L33" s="11">
        <v>4</v>
      </c>
      <c r="M33" s="11">
        <v>4</v>
      </c>
      <c r="N33" s="11">
        <v>1</v>
      </c>
      <c r="BH33" s="7"/>
      <c r="ALI33" t="s">
        <v>102</v>
      </c>
    </row>
    <row r="34" spans="1:997" ht="15.5" thickTop="1" thickBot="1" x14ac:dyDescent="0.4">
      <c r="A34" s="11">
        <v>1</v>
      </c>
      <c r="B34" s="13" t="s">
        <v>172</v>
      </c>
      <c r="C34" s="35" t="s">
        <v>101</v>
      </c>
      <c r="D34" s="11" t="s">
        <v>64</v>
      </c>
      <c r="E34" s="11" t="s">
        <v>64</v>
      </c>
      <c r="F34" s="13" t="s">
        <v>145</v>
      </c>
      <c r="G34" s="11"/>
      <c r="H34" s="11">
        <v>1</v>
      </c>
      <c r="I34" s="11">
        <v>1</v>
      </c>
      <c r="J34" s="11" t="s">
        <v>102</v>
      </c>
      <c r="K34" s="11" t="s">
        <v>102</v>
      </c>
      <c r="L34" s="11" t="s">
        <v>102</v>
      </c>
      <c r="M34" s="11" t="s">
        <v>102</v>
      </c>
      <c r="N34" s="11">
        <v>1</v>
      </c>
      <c r="BM34" s="8"/>
      <c r="ALI34" t="s">
        <v>102</v>
      </c>
    </row>
    <row r="35" spans="1:997" ht="15.5" thickTop="1" thickBot="1" x14ac:dyDescent="0.4">
      <c r="A35" s="11">
        <v>1</v>
      </c>
      <c r="B35" s="13" t="s">
        <v>112</v>
      </c>
      <c r="C35" s="35" t="s">
        <v>101</v>
      </c>
      <c r="D35" s="11" t="s">
        <v>58</v>
      </c>
      <c r="E35" s="11" t="s">
        <v>58</v>
      </c>
      <c r="F35" s="13" t="s">
        <v>148</v>
      </c>
      <c r="G35" s="11"/>
      <c r="H35" s="11">
        <v>0.5</v>
      </c>
      <c r="I35" s="11">
        <v>0.5</v>
      </c>
      <c r="J35" s="11" t="s">
        <v>102</v>
      </c>
      <c r="K35" s="11" t="s">
        <v>102</v>
      </c>
      <c r="L35" s="11">
        <v>4</v>
      </c>
      <c r="M35" s="11">
        <v>1</v>
      </c>
      <c r="N35" s="11">
        <v>1</v>
      </c>
      <c r="BG35" s="2"/>
      <c r="ALI35" t="s">
        <v>102</v>
      </c>
    </row>
    <row r="36" spans="1:997" ht="15.5" thickTop="1" thickBot="1" x14ac:dyDescent="0.4">
      <c r="A36" s="11">
        <v>1</v>
      </c>
      <c r="B36" s="11" t="s">
        <v>173</v>
      </c>
      <c r="C36" s="35" t="s">
        <v>101</v>
      </c>
      <c r="D36" s="11" t="s">
        <v>67</v>
      </c>
      <c r="E36" s="11" t="s">
        <v>67</v>
      </c>
      <c r="F36" s="11" t="s">
        <v>146</v>
      </c>
      <c r="G36" s="11"/>
      <c r="H36" s="11">
        <v>3</v>
      </c>
      <c r="I36" s="11">
        <v>3</v>
      </c>
      <c r="J36" s="11" t="s">
        <v>102</v>
      </c>
      <c r="K36" s="11" t="s">
        <v>102</v>
      </c>
      <c r="L36" s="11" t="s">
        <v>102</v>
      </c>
      <c r="M36" s="11" t="s">
        <v>102</v>
      </c>
      <c r="N36" s="11">
        <v>1</v>
      </c>
      <c r="BP36" s="1"/>
      <c r="ALI36" t="s">
        <v>102</v>
      </c>
    </row>
    <row r="37" spans="1:997" ht="15.5" thickTop="1" thickBot="1" x14ac:dyDescent="0.4">
      <c r="A37" s="11">
        <v>1</v>
      </c>
      <c r="B37" s="11" t="s">
        <v>174</v>
      </c>
      <c r="C37" s="35" t="s">
        <v>126</v>
      </c>
      <c r="D37" s="11" t="s">
        <v>82</v>
      </c>
      <c r="E37" s="11" t="s">
        <v>82</v>
      </c>
      <c r="F37" s="13" t="s">
        <v>144</v>
      </c>
      <c r="G37" s="11"/>
      <c r="H37" s="11">
        <v>22</v>
      </c>
      <c r="I37" s="11">
        <v>3</v>
      </c>
      <c r="J37" s="11">
        <v>400</v>
      </c>
      <c r="K37" s="11">
        <v>450</v>
      </c>
      <c r="L37" s="11">
        <v>5</v>
      </c>
      <c r="M37" s="11">
        <v>1</v>
      </c>
      <c r="N37" s="11">
        <v>27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ALI37" t="s">
        <v>102</v>
      </c>
    </row>
    <row r="38" spans="1:997" ht="15.5" thickTop="1" thickBot="1" x14ac:dyDescent="0.4">
      <c r="A38" s="11">
        <v>1</v>
      </c>
      <c r="B38" s="11" t="s">
        <v>175</v>
      </c>
      <c r="C38" s="35" t="s">
        <v>101</v>
      </c>
      <c r="D38" s="11" t="s">
        <v>49</v>
      </c>
      <c r="E38" s="11" t="s">
        <v>60</v>
      </c>
      <c r="F38" s="11" t="s">
        <v>149</v>
      </c>
      <c r="G38" s="11"/>
      <c r="H38" s="11">
        <v>4</v>
      </c>
      <c r="I38" s="11">
        <v>3</v>
      </c>
      <c r="J38" s="11">
        <v>150</v>
      </c>
      <c r="K38" s="11">
        <v>200</v>
      </c>
      <c r="L38" s="11">
        <v>5</v>
      </c>
      <c r="M38" s="11">
        <v>2</v>
      </c>
      <c r="N38" s="11">
        <v>12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ALI38" t="s">
        <v>102</v>
      </c>
    </row>
    <row r="39" spans="1:997" ht="15.5" thickTop="1" thickBot="1" x14ac:dyDescent="0.4">
      <c r="A39" s="11">
        <v>1</v>
      </c>
      <c r="B39" s="44" t="s">
        <v>176</v>
      </c>
      <c r="C39" s="35" t="s">
        <v>127</v>
      </c>
      <c r="D39" s="11" t="s">
        <v>56</v>
      </c>
      <c r="E39" s="11" t="s">
        <v>60</v>
      </c>
      <c r="F39" s="11" t="s">
        <v>103</v>
      </c>
      <c r="G39" s="11"/>
      <c r="H39" s="11">
        <v>15</v>
      </c>
      <c r="I39" s="11" t="s">
        <v>102</v>
      </c>
      <c r="J39" s="11">
        <v>250</v>
      </c>
      <c r="K39" s="11">
        <v>250</v>
      </c>
      <c r="L39" s="11">
        <v>5</v>
      </c>
      <c r="M39" s="11">
        <v>1</v>
      </c>
      <c r="N39" s="11">
        <v>5</v>
      </c>
      <c r="BE39" s="2"/>
      <c r="BF39" s="2"/>
      <c r="BG39" s="2"/>
      <c r="BH39" s="2"/>
      <c r="BI39" s="2"/>
      <c r="ALI39" t="s">
        <v>102</v>
      </c>
    </row>
    <row r="40" spans="1:997" ht="15.5" thickTop="1" thickBot="1" x14ac:dyDescent="0.4">
      <c r="A40" s="11">
        <v>1</v>
      </c>
      <c r="B40" s="11" t="s">
        <v>109</v>
      </c>
      <c r="C40" s="35" t="s">
        <v>122</v>
      </c>
      <c r="D40" s="11" t="s">
        <v>60</v>
      </c>
      <c r="E40" s="11" t="s">
        <v>60</v>
      </c>
      <c r="F40" s="11" t="s">
        <v>105</v>
      </c>
      <c r="G40" s="11"/>
      <c r="H40" s="11">
        <v>2</v>
      </c>
      <c r="I40" s="11" t="s">
        <v>102</v>
      </c>
      <c r="J40" s="11" t="s">
        <v>102</v>
      </c>
      <c r="K40" s="11" t="s">
        <v>102</v>
      </c>
      <c r="L40" s="11" t="s">
        <v>102</v>
      </c>
      <c r="M40" s="11" t="s">
        <v>102</v>
      </c>
      <c r="N40" s="11">
        <v>1</v>
      </c>
      <c r="BI40" s="1"/>
      <c r="ALI40" t="s">
        <v>102</v>
      </c>
    </row>
    <row r="41" spans="1:997" ht="15.5" thickTop="1" thickBot="1" x14ac:dyDescent="0.4">
      <c r="A41" s="11">
        <v>1</v>
      </c>
      <c r="B41" s="11" t="s">
        <v>111</v>
      </c>
      <c r="C41" s="35" t="s">
        <v>128</v>
      </c>
      <c r="D41" s="11" t="s">
        <v>70</v>
      </c>
      <c r="E41" s="11" t="s">
        <v>70</v>
      </c>
      <c r="F41" s="11" t="s">
        <v>110</v>
      </c>
      <c r="G41" s="11"/>
      <c r="H41" s="11">
        <v>1</v>
      </c>
      <c r="I41" s="11" t="s">
        <v>102</v>
      </c>
      <c r="J41" s="11" t="s">
        <v>102</v>
      </c>
      <c r="K41" s="11" t="s">
        <v>102</v>
      </c>
      <c r="L41" s="11">
        <v>5</v>
      </c>
      <c r="M41" s="11">
        <v>1</v>
      </c>
      <c r="N41" s="11">
        <v>6</v>
      </c>
      <c r="BS41" s="1"/>
      <c r="BT41" s="1"/>
      <c r="BU41" s="1"/>
      <c r="BV41" s="1"/>
      <c r="BW41" s="1"/>
      <c r="BX41" s="1"/>
      <c r="ALI41" t="s">
        <v>102</v>
      </c>
    </row>
    <row r="42" spans="1:997" ht="15.5" thickTop="1" thickBot="1" x14ac:dyDescent="0.4">
      <c r="A42" s="11">
        <v>1</v>
      </c>
      <c r="B42" s="11" t="s">
        <v>112</v>
      </c>
      <c r="C42" s="35" t="s">
        <v>124</v>
      </c>
      <c r="D42" s="11" t="s">
        <v>70</v>
      </c>
      <c r="E42" s="11" t="s">
        <v>70</v>
      </c>
      <c r="F42" s="11" t="s">
        <v>107</v>
      </c>
      <c r="G42" s="11"/>
      <c r="H42" s="11" t="s">
        <v>102</v>
      </c>
      <c r="I42" s="11" t="s">
        <v>102</v>
      </c>
      <c r="J42" s="11" t="s">
        <v>102</v>
      </c>
      <c r="K42" s="11" t="s">
        <v>102</v>
      </c>
      <c r="L42" s="11" t="s">
        <v>102</v>
      </c>
      <c r="M42" s="11" t="s">
        <v>102</v>
      </c>
      <c r="N42" s="11">
        <v>1</v>
      </c>
      <c r="BS42" s="6"/>
      <c r="ALI42" t="s">
        <v>102</v>
      </c>
    </row>
    <row r="43" spans="1:997" ht="15.5" thickTop="1" thickBot="1" x14ac:dyDescent="0.4">
      <c r="A43" s="11">
        <v>1</v>
      </c>
      <c r="B43" s="11" t="s">
        <v>113</v>
      </c>
      <c r="C43" s="35" t="s">
        <v>129</v>
      </c>
      <c r="D43" s="11" t="s">
        <v>63</v>
      </c>
      <c r="E43" s="11" t="s">
        <v>77</v>
      </c>
      <c r="F43" s="11" t="s">
        <v>102</v>
      </c>
      <c r="G43" s="11"/>
      <c r="H43" s="11">
        <v>16</v>
      </c>
      <c r="I43" s="11">
        <v>20</v>
      </c>
      <c r="J43" s="11">
        <v>425</v>
      </c>
      <c r="K43" s="11">
        <v>403</v>
      </c>
      <c r="L43" s="11">
        <v>5</v>
      </c>
      <c r="M43" s="11">
        <v>2</v>
      </c>
      <c r="N43" s="11">
        <v>15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ALI43" t="s">
        <v>102</v>
      </c>
    </row>
    <row r="44" spans="1:997" ht="15.5" thickTop="1" thickBot="1" x14ac:dyDescent="0.4">
      <c r="A44" s="11">
        <v>1</v>
      </c>
      <c r="B44" s="11" t="s">
        <v>114</v>
      </c>
      <c r="C44" s="35" t="s">
        <v>101</v>
      </c>
      <c r="D44" s="11" t="s">
        <v>63</v>
      </c>
      <c r="E44" s="11" t="s">
        <v>65</v>
      </c>
      <c r="F44" s="11" t="s">
        <v>146</v>
      </c>
      <c r="G44" s="11"/>
      <c r="H44" s="11">
        <v>5</v>
      </c>
      <c r="I44" s="11">
        <v>4</v>
      </c>
      <c r="J44" s="11">
        <v>50</v>
      </c>
      <c r="K44" s="11">
        <v>50</v>
      </c>
      <c r="L44" s="11">
        <v>5</v>
      </c>
      <c r="M44" s="11">
        <v>3</v>
      </c>
      <c r="N44" s="11">
        <v>3</v>
      </c>
      <c r="BL44" s="20"/>
      <c r="BM44" s="20"/>
      <c r="BN44" s="20"/>
      <c r="ALI44" t="s">
        <v>102</v>
      </c>
    </row>
    <row r="45" spans="1:997" ht="15.5" thickTop="1" thickBot="1" x14ac:dyDescent="0.4">
      <c r="A45" s="11">
        <v>1</v>
      </c>
      <c r="B45" s="11" t="s">
        <v>115</v>
      </c>
      <c r="C45" s="35" t="s">
        <v>101</v>
      </c>
      <c r="D45" s="11" t="s">
        <v>65</v>
      </c>
      <c r="E45" s="11" t="s">
        <v>71</v>
      </c>
      <c r="F45" s="11" t="s">
        <v>144</v>
      </c>
      <c r="G45" s="11"/>
      <c r="H45" s="11">
        <v>10</v>
      </c>
      <c r="I45" s="11">
        <v>15</v>
      </c>
      <c r="J45" s="11">
        <v>200</v>
      </c>
      <c r="K45" s="11">
        <v>178</v>
      </c>
      <c r="L45" s="11">
        <v>5</v>
      </c>
      <c r="M45" s="11">
        <v>2</v>
      </c>
      <c r="N45" s="11">
        <v>7</v>
      </c>
      <c r="BN45" s="21"/>
      <c r="BO45" s="21"/>
      <c r="BP45" s="21"/>
      <c r="BQ45" s="21"/>
      <c r="BR45" s="21"/>
      <c r="BS45" s="21"/>
      <c r="BT45" s="21"/>
      <c r="ALI45" t="s">
        <v>102</v>
      </c>
    </row>
    <row r="46" spans="1:997" ht="15.5" thickTop="1" thickBot="1" x14ac:dyDescent="0.4">
      <c r="A46" s="11">
        <v>1</v>
      </c>
      <c r="B46" s="44" t="s">
        <v>164</v>
      </c>
      <c r="C46" s="35" t="s">
        <v>101</v>
      </c>
      <c r="D46" s="11" t="s">
        <v>70</v>
      </c>
      <c r="E46" s="11" t="s">
        <v>70</v>
      </c>
      <c r="F46" s="11" t="s">
        <v>145</v>
      </c>
      <c r="G46" s="11"/>
      <c r="H46" s="11">
        <v>1</v>
      </c>
      <c r="I46" s="11">
        <v>1</v>
      </c>
      <c r="J46" s="11" t="s">
        <v>102</v>
      </c>
      <c r="K46" s="11" t="s">
        <v>102</v>
      </c>
      <c r="L46" s="11">
        <v>4</v>
      </c>
      <c r="M46" s="11">
        <v>1</v>
      </c>
      <c r="N46" s="11">
        <v>1</v>
      </c>
      <c r="BS46" s="26"/>
      <c r="ALI46" t="s">
        <v>102</v>
      </c>
    </row>
    <row r="47" spans="1:997" ht="15.5" thickTop="1" thickBot="1" x14ac:dyDescent="0.4">
      <c r="A47" s="11">
        <v>1</v>
      </c>
      <c r="B47" s="11" t="s">
        <v>109</v>
      </c>
      <c r="C47" s="35" t="s">
        <v>101</v>
      </c>
      <c r="D47" s="11" t="s">
        <v>66</v>
      </c>
      <c r="E47" s="11" t="s">
        <v>74</v>
      </c>
      <c r="F47" s="11" t="s">
        <v>148</v>
      </c>
      <c r="G47" s="11"/>
      <c r="H47" s="11" t="s">
        <v>102</v>
      </c>
      <c r="I47" s="11" t="s">
        <v>102</v>
      </c>
      <c r="J47" s="11">
        <v>75</v>
      </c>
      <c r="K47" s="11">
        <v>75</v>
      </c>
      <c r="L47" s="11" t="s">
        <v>102</v>
      </c>
      <c r="M47" s="11" t="s">
        <v>102</v>
      </c>
      <c r="N47" s="11">
        <v>9</v>
      </c>
      <c r="BO47" s="1"/>
      <c r="BP47" s="1"/>
      <c r="BQ47" s="1"/>
      <c r="BR47" s="1"/>
      <c r="BS47" s="1"/>
      <c r="BT47" s="1"/>
      <c r="BU47" s="1"/>
      <c r="BV47" s="1"/>
      <c r="BW47" s="1"/>
      <c r="ALI47" t="s">
        <v>102</v>
      </c>
    </row>
    <row r="48" spans="1:997" ht="15.5" thickTop="1" thickBot="1" x14ac:dyDescent="0.4">
      <c r="A48" s="11">
        <v>1</v>
      </c>
      <c r="B48" s="11" t="s">
        <v>111</v>
      </c>
      <c r="C48" s="35" t="s">
        <v>124</v>
      </c>
      <c r="D48" s="11" t="s">
        <v>77</v>
      </c>
      <c r="E48" s="11" t="s">
        <v>77</v>
      </c>
      <c r="F48" s="13" t="s">
        <v>149</v>
      </c>
      <c r="G48" s="11"/>
      <c r="H48" s="11" t="s">
        <v>102</v>
      </c>
      <c r="I48" s="11" t="s">
        <v>102</v>
      </c>
      <c r="J48" s="11">
        <v>100</v>
      </c>
      <c r="K48" s="11">
        <v>100</v>
      </c>
      <c r="L48" s="11">
        <v>4</v>
      </c>
      <c r="M48" s="11">
        <v>1</v>
      </c>
      <c r="N48" s="11">
        <v>1</v>
      </c>
      <c r="BZ48" s="3"/>
      <c r="ALI48" t="s">
        <v>102</v>
      </c>
    </row>
    <row r="49" spans="1:997" ht="15.5" thickTop="1" thickBot="1" x14ac:dyDescent="0.4">
      <c r="A49" s="11">
        <v>1</v>
      </c>
      <c r="B49" s="11" t="s">
        <v>112</v>
      </c>
      <c r="C49" s="35" t="s">
        <v>124</v>
      </c>
      <c r="D49" s="11" t="s">
        <v>77</v>
      </c>
      <c r="E49" s="11" t="s">
        <v>77</v>
      </c>
      <c r="F49" s="13" t="s">
        <v>144</v>
      </c>
      <c r="G49" s="11"/>
      <c r="H49" s="11" t="s">
        <v>102</v>
      </c>
      <c r="I49" s="11" t="s">
        <v>102</v>
      </c>
      <c r="J49" s="11" t="s">
        <v>102</v>
      </c>
      <c r="K49" s="11" t="s">
        <v>102</v>
      </c>
      <c r="L49" s="11" t="s">
        <v>102</v>
      </c>
      <c r="M49" s="11" t="s">
        <v>102</v>
      </c>
      <c r="N49" s="11">
        <v>1</v>
      </c>
      <c r="BZ49" s="1"/>
      <c r="ALI49" t="s">
        <v>102</v>
      </c>
    </row>
    <row r="50" spans="1:997" ht="15.5" thickTop="1" thickBot="1" x14ac:dyDescent="0.4">
      <c r="A50" s="11">
        <v>1</v>
      </c>
      <c r="B50" s="11" t="s">
        <v>113</v>
      </c>
      <c r="C50" s="35" t="s">
        <v>130</v>
      </c>
      <c r="D50" s="11" t="s">
        <v>102</v>
      </c>
      <c r="E50" s="11" t="s">
        <v>102</v>
      </c>
      <c r="F50" s="11" t="s">
        <v>102</v>
      </c>
      <c r="G50" s="11"/>
      <c r="H50" s="11">
        <v>120</v>
      </c>
      <c r="I50" s="11" t="s">
        <v>102</v>
      </c>
      <c r="J50" s="11">
        <v>600</v>
      </c>
      <c r="K50" s="11" t="s">
        <v>102</v>
      </c>
      <c r="L50" s="11">
        <v>4</v>
      </c>
      <c r="M50" s="11">
        <v>3</v>
      </c>
      <c r="N50" s="11">
        <v>24</v>
      </c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ALI50" t="s">
        <v>102</v>
      </c>
    </row>
    <row r="51" spans="1:997" ht="15.5" thickTop="1" thickBot="1" x14ac:dyDescent="0.4">
      <c r="A51" s="11">
        <v>1</v>
      </c>
      <c r="B51" s="11" t="s">
        <v>114</v>
      </c>
      <c r="C51" s="35" t="s">
        <v>101</v>
      </c>
      <c r="D51" s="11" t="s">
        <v>77</v>
      </c>
      <c r="E51" s="11" t="s">
        <v>81</v>
      </c>
      <c r="F51" s="13" t="s">
        <v>146</v>
      </c>
      <c r="G51" s="11"/>
      <c r="H51" s="11">
        <v>72</v>
      </c>
      <c r="I51" s="11" t="s">
        <v>102</v>
      </c>
      <c r="J51" s="11" t="s">
        <v>102</v>
      </c>
      <c r="K51" s="11" t="s">
        <v>102</v>
      </c>
      <c r="L51" s="11">
        <v>5</v>
      </c>
      <c r="M51" s="11">
        <v>1</v>
      </c>
      <c r="N51" s="11">
        <v>5</v>
      </c>
      <c r="BZ51" s="17"/>
      <c r="CA51" s="17"/>
      <c r="CB51" s="17"/>
      <c r="CC51" s="17"/>
      <c r="CD51" s="17"/>
      <c r="ALI51" t="s">
        <v>102</v>
      </c>
    </row>
    <row r="52" spans="1:997" ht="15.5" thickTop="1" thickBot="1" x14ac:dyDescent="0.4">
      <c r="A52" s="11">
        <v>1</v>
      </c>
      <c r="B52" s="44" t="s">
        <v>177</v>
      </c>
      <c r="C52" s="35" t="s">
        <v>101</v>
      </c>
      <c r="D52" s="11" t="s">
        <v>81</v>
      </c>
      <c r="E52" s="11" t="s">
        <v>81</v>
      </c>
      <c r="F52" s="13" t="s">
        <v>148</v>
      </c>
      <c r="G52" s="11"/>
      <c r="H52" s="11">
        <v>1</v>
      </c>
      <c r="I52" s="11" t="s">
        <v>102</v>
      </c>
      <c r="J52" s="11" t="s">
        <v>102</v>
      </c>
      <c r="K52" s="11" t="s">
        <v>102</v>
      </c>
      <c r="L52" s="11" t="s">
        <v>102</v>
      </c>
      <c r="M52" s="11" t="s">
        <v>102</v>
      </c>
      <c r="N52" s="11">
        <v>1</v>
      </c>
      <c r="CD52" s="3"/>
      <c r="ALI52" t="s">
        <v>102</v>
      </c>
    </row>
    <row r="53" spans="1:997" ht="15.5" thickTop="1" thickBot="1" x14ac:dyDescent="0.4">
      <c r="A53" s="11">
        <v>1</v>
      </c>
      <c r="B53" s="11" t="s">
        <v>178</v>
      </c>
      <c r="C53" s="35" t="s">
        <v>101</v>
      </c>
      <c r="D53" s="11" t="s">
        <v>81</v>
      </c>
      <c r="E53" s="11" t="s">
        <v>81</v>
      </c>
      <c r="F53" s="13" t="s">
        <v>144</v>
      </c>
      <c r="G53" s="11"/>
      <c r="H53" s="11">
        <v>4</v>
      </c>
      <c r="I53" s="11" t="s">
        <v>102</v>
      </c>
      <c r="J53" s="11" t="s">
        <v>102</v>
      </c>
      <c r="K53" s="11" t="s">
        <v>102</v>
      </c>
      <c r="L53" s="11" t="s">
        <v>102</v>
      </c>
      <c r="M53" s="11" t="s">
        <v>102</v>
      </c>
      <c r="N53" s="11">
        <v>1</v>
      </c>
      <c r="CD53" s="4"/>
      <c r="ALI53" t="s">
        <v>102</v>
      </c>
    </row>
    <row r="54" spans="1:997" ht="15.5" thickTop="1" thickBot="1" x14ac:dyDescent="0.4">
      <c r="A54" s="11">
        <v>1</v>
      </c>
      <c r="B54" s="11" t="s">
        <v>179</v>
      </c>
      <c r="C54" s="35" t="s">
        <v>127</v>
      </c>
      <c r="D54" s="11" t="s">
        <v>84</v>
      </c>
      <c r="E54" s="11" t="s">
        <v>88</v>
      </c>
      <c r="F54" s="13" t="s">
        <v>145</v>
      </c>
      <c r="G54" s="11"/>
      <c r="H54" s="11">
        <v>25</v>
      </c>
      <c r="I54" s="11" t="s">
        <v>102</v>
      </c>
      <c r="J54" s="11">
        <v>300</v>
      </c>
      <c r="K54" s="11" t="s">
        <v>102</v>
      </c>
      <c r="L54" s="11">
        <v>5</v>
      </c>
      <c r="M54" s="11">
        <v>4</v>
      </c>
      <c r="N54" s="11">
        <v>5</v>
      </c>
      <c r="CG54" s="24"/>
      <c r="CH54" s="24"/>
      <c r="CI54" s="24"/>
      <c r="CJ54" s="24"/>
      <c r="CK54" s="24"/>
      <c r="ALI54" t="s">
        <v>102</v>
      </c>
    </row>
    <row r="55" spans="1:997" ht="15.5" thickTop="1" thickBot="1" x14ac:dyDescent="0.4">
      <c r="A55" s="11">
        <v>1</v>
      </c>
      <c r="B55" s="11" t="s">
        <v>156</v>
      </c>
      <c r="C55" s="35" t="s">
        <v>122</v>
      </c>
      <c r="D55" s="11" t="s">
        <v>85</v>
      </c>
      <c r="E55" s="11" t="s">
        <v>88</v>
      </c>
      <c r="F55" s="13" t="s">
        <v>148</v>
      </c>
      <c r="G55" s="11"/>
      <c r="H55" s="11">
        <v>10</v>
      </c>
      <c r="I55" s="11" t="s">
        <v>102</v>
      </c>
      <c r="J55" s="11">
        <v>250</v>
      </c>
      <c r="K55" s="11" t="s">
        <v>102</v>
      </c>
      <c r="L55" s="11">
        <v>3</v>
      </c>
      <c r="M55" s="11">
        <v>2</v>
      </c>
      <c r="N55" s="11">
        <v>4</v>
      </c>
      <c r="CH55" s="8"/>
      <c r="CI55" s="8"/>
      <c r="CJ55" s="8"/>
      <c r="CK55" s="8"/>
      <c r="ALI55" t="s">
        <v>102</v>
      </c>
    </row>
    <row r="56" spans="1:997" ht="15.5" thickTop="1" thickBot="1" x14ac:dyDescent="0.4">
      <c r="A56" s="11">
        <v>1</v>
      </c>
      <c r="B56" s="11" t="s">
        <v>112</v>
      </c>
      <c r="C56" s="35" t="s">
        <v>124</v>
      </c>
      <c r="D56" s="11" t="s">
        <v>84</v>
      </c>
      <c r="E56" s="11" t="s">
        <v>88</v>
      </c>
      <c r="F56" s="11" t="s">
        <v>146</v>
      </c>
      <c r="G56" s="11"/>
      <c r="H56" s="11">
        <v>2</v>
      </c>
      <c r="I56" s="11" t="s">
        <v>102</v>
      </c>
      <c r="J56" s="11" t="s">
        <v>102</v>
      </c>
      <c r="K56" s="11" t="s">
        <v>102</v>
      </c>
      <c r="L56" s="11">
        <v>5</v>
      </c>
      <c r="M56" s="11">
        <v>3</v>
      </c>
      <c r="N56" s="11">
        <v>5</v>
      </c>
      <c r="CG56" s="1"/>
      <c r="CH56" s="1"/>
      <c r="CI56" s="1"/>
      <c r="CJ56" s="1"/>
      <c r="CK56" s="1"/>
      <c r="ALI56" t="s">
        <v>102</v>
      </c>
    </row>
    <row r="57" spans="1:997" ht="15.5" thickTop="1" thickBot="1" x14ac:dyDescent="0.4">
      <c r="A57" s="11">
        <v>1</v>
      </c>
      <c r="B57" s="11" t="s">
        <v>180</v>
      </c>
      <c r="C57" s="35" t="s">
        <v>124</v>
      </c>
      <c r="D57" s="11" t="s">
        <v>92</v>
      </c>
      <c r="E57" s="11" t="s">
        <v>92</v>
      </c>
      <c r="F57" s="13" t="s">
        <v>144</v>
      </c>
      <c r="G57" s="11"/>
      <c r="H57" s="11">
        <v>1</v>
      </c>
      <c r="I57" s="11" t="s">
        <v>102</v>
      </c>
      <c r="J57" s="11" t="s">
        <v>102</v>
      </c>
      <c r="K57" s="11" t="s">
        <v>102</v>
      </c>
      <c r="L57" s="11">
        <v>3</v>
      </c>
      <c r="M57" s="11" t="s">
        <v>102</v>
      </c>
      <c r="N57" s="11">
        <v>1</v>
      </c>
      <c r="CO57" s="4"/>
      <c r="ALI57" t="s">
        <v>102</v>
      </c>
    </row>
    <row r="58" spans="1:997" ht="15.5" thickTop="1" thickBot="1" x14ac:dyDescent="0.4">
      <c r="A58" s="11">
        <v>1</v>
      </c>
      <c r="B58" s="11" t="s">
        <v>181</v>
      </c>
      <c r="C58" s="35" t="s">
        <v>124</v>
      </c>
      <c r="D58" s="11" t="s">
        <v>98</v>
      </c>
      <c r="E58" s="11" t="s">
        <v>100</v>
      </c>
      <c r="F58" s="11" t="s">
        <v>149</v>
      </c>
      <c r="G58" s="11"/>
      <c r="H58" s="11">
        <v>5</v>
      </c>
      <c r="I58" s="11" t="s">
        <v>102</v>
      </c>
      <c r="J58" s="11">
        <v>50</v>
      </c>
      <c r="K58" s="11" t="s">
        <v>102</v>
      </c>
      <c r="L58" s="11">
        <v>5</v>
      </c>
      <c r="M58" s="11">
        <v>4</v>
      </c>
      <c r="N58" s="11">
        <v>3</v>
      </c>
      <c r="CU58" s="6"/>
      <c r="CV58" s="6"/>
      <c r="CW58" s="6"/>
      <c r="ALI58" t="s">
        <v>102</v>
      </c>
    </row>
    <row r="59" spans="1:997" x14ac:dyDescent="0.35">
      <c r="B59" s="46"/>
    </row>
  </sheetData>
  <mergeCells count="2">
    <mergeCell ref="C1:N1"/>
    <mergeCell ref="AB1:CW1"/>
  </mergeCells>
  <hyperlinks>
    <hyperlink ref="C1" r:id="rId1" display="Build Gantt Charts automatically with Instagantt. Just click here."/>
    <hyperlink ref="C1:N1" r:id="rId2" display="Build Gantt Charts Easilly with Instagantt. Just click here."/>
  </hyperlinks>
  <pageMargins left="0.7" right="0.7" top="0.75" bottom="0.75" header="0.3" footer="0.3"/>
  <pageSetup scale="44" orientation="landscape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4" sqref="D4"/>
    </sheetView>
  </sheetViews>
  <sheetFormatPr defaultRowHeight="14.5" x14ac:dyDescent="0.35"/>
  <sheetData>
    <row r="2" spans="2:4" x14ac:dyDescent="0.35">
      <c r="B2" t="s">
        <v>182</v>
      </c>
    </row>
    <row r="3" spans="2:4" x14ac:dyDescent="0.35">
      <c r="B3" t="s">
        <v>183</v>
      </c>
      <c r="D3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Gantt Chart Template</vt:lpstr>
      <vt:lpstr>Manual Chart Gantt Template</vt:lpstr>
      <vt:lpstr>Ref</vt:lpstr>
      <vt:lpstr>'Gantt Chart Template'!Print_Area</vt:lpstr>
      <vt:lpstr>'Manual Chart Gantt Template'!Print_Area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Free Excel Gantt Chart Template</dc:title>
  <dc:subject/>
  <dc:creator/>
  <cp:keywords>free excel gantt chart template</cp:keywords>
  <dc:description/>
  <cp:lastModifiedBy/>
  <dcterms:created xsi:type="dcterms:W3CDTF">2017-08-19T22:02:23Z</dcterms:created>
  <dcterms:modified xsi:type="dcterms:W3CDTF">2023-06-01T02:07:34Z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2023-06-01T01:03:19Z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94b56612-1f1b-4195-b86d-c40d3d9ed156</vt:lpwstr>
  </property>
  <property fmtid="{D5CDD505-2E9C-101B-9397-08002B2CF9AE}" pid="8" name="MSIP_Label_abc96a22-336c-4f29-90dc-9992d2c9564c_ContentBits">
    <vt:lpwstr>0</vt:lpwstr>
  </property>
</Properties>
</file>