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<sst xmlns="http://schemas.openxmlformats.org/spreadsheetml/2006/main" count="21" uniqueCount="21">
  <si>
    <t>x</t>
  </si>
  <si>
    <t>midpoints</t>
  </si>
  <si>
    <t>f(x)</t>
  </si>
  <si>
    <t>f(midpt)</t>
  </si>
  <si>
    <t>Column 1</t>
  </si>
  <si>
    <t>Column 2</t>
  </si>
  <si>
    <t>Approximations</t>
  </si>
  <si>
    <t>Column 3</t>
  </si>
  <si>
    <t>Column 4</t>
  </si>
  <si>
    <t>Information</t>
  </si>
  <si>
    <t>trapezoid</t>
  </si>
  <si>
    <t>n</t>
  </si>
  <si>
    <t>formula (a)</t>
  </si>
  <si>
    <t>(EXP((-(x^2))))</t>
  </si>
  <si>
    <t>midpoint</t>
  </si>
  <si>
    <t>deltaX</t>
  </si>
  <si>
    <t>simpson</t>
  </si>
  <si>
    <t>b</t>
  </si>
  <si>
    <t>leftSum</t>
  </si>
  <si>
    <t>a</t>
  </si>
  <si>
    <t>RightSum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</si>
</sst>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3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F8F9FA"/>
      </bottom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284E3F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284E3F"/>
      </bottom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284E3F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0" xfId="0" applyAlignment="1" applyBorder="1" applyFont="1">
      <alignment shrinkToFit="0" vertical="center" wrapText="0"/>
    </xf>
    <xf borderId="5" fillId="0" fontId="1" numFmtId="0" xfId="0" applyAlignment="1" applyBorder="1" applyFont="1">
      <alignment shrinkToFit="0" vertical="center" wrapText="0"/>
    </xf>
    <xf borderId="5" fillId="0" fontId="1" numFmtId="0" xfId="0" applyAlignment="1" applyBorder="1" applyFont="1">
      <alignment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0" fillId="0" fontId="1" numFmtId="0" xfId="0" applyAlignment="1" applyFont="1">
      <alignment readingOrder="0"/>
    </xf>
    <xf borderId="7" fillId="0" fontId="1" numFmtId="0" xfId="0" applyAlignment="1" applyBorder="1" applyFont="1">
      <alignment shrinkToFit="0" vertical="center" wrapText="0"/>
    </xf>
    <xf borderId="8" fillId="0" fontId="1" numFmtId="0" xfId="0" applyAlignment="1" applyBorder="1" applyFont="1">
      <alignment shrinkToFit="0" vertical="center" wrapText="0"/>
    </xf>
    <xf borderId="8" fillId="0" fontId="1" numFmtId="0" xfId="0" applyAlignment="1" applyBorder="1" applyFont="1">
      <alignment shrinkToFit="0" vertical="center" wrapText="0"/>
    </xf>
    <xf borderId="6" fillId="0" fontId="1" numFmtId="0" xfId="0" applyAlignment="1" applyBorder="1" applyFont="1">
      <alignment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shrinkToFit="0" vertical="center" wrapText="0"/>
    </xf>
    <xf borderId="8" fillId="0" fontId="1" numFmtId="0" xfId="0" applyAlignment="1" applyBorder="1" applyFont="1">
      <alignment shrinkToFit="0" vertical="center" wrapText="0"/>
    </xf>
    <xf borderId="9" fillId="0" fontId="1" numFmtId="0" xfId="0" applyAlignment="1" applyBorder="1" applyFont="1">
      <alignment shrinkToFit="0" vertical="center" wrapText="0"/>
    </xf>
    <xf borderId="5" fillId="0" fontId="1" numFmtId="0" xfId="0" applyAlignment="1" applyBorder="1" applyFont="1">
      <alignment shrinkToFit="0" vertical="center" wrapText="0"/>
    </xf>
    <xf borderId="5" fillId="0" fontId="1" numFmtId="0" xfId="0" applyAlignment="1" applyBorder="1" applyFont="1">
      <alignment shrinkToFit="0" vertical="center" wrapText="0"/>
    </xf>
    <xf borderId="6" fillId="0" fontId="1" numFmtId="0" xfId="0" applyAlignment="1" applyBorder="1" applyFont="1">
      <alignment shrinkToFit="0" vertical="center" wrapText="0"/>
    </xf>
    <xf borderId="10" fillId="0" fontId="1" numFmtId="0" xfId="0" applyAlignment="1" applyBorder="1" applyFont="1">
      <alignment shrinkToFit="0" vertical="center" wrapText="0"/>
    </xf>
    <xf borderId="11" fillId="0" fontId="1" numFmtId="0" xfId="0" applyAlignment="1" applyBorder="1" applyFont="1">
      <alignment shrinkToFit="0" vertical="center" wrapText="0"/>
    </xf>
    <xf borderId="11" fillId="0" fontId="1" numFmtId="0" xfId="0" applyAlignment="1" applyBorder="1" applyFont="1">
      <alignment shrinkToFit="0" vertical="center" wrapText="0"/>
    </xf>
    <xf borderId="12" fillId="0" fontId="1" numFmtId="0" xfId="0" applyAlignment="1" applyBorder="1" applyFont="1">
      <alignment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1">
    <tableStyle count="3" pivot="0" name="Sheet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J23" displayName="Table1" name="Table1" id="1">
  <tableColumns count="10">
    <tableColumn name="x" id="1"/>
    <tableColumn name="midpoints" id="2"/>
    <tableColumn name="f(x)" id="3"/>
    <tableColumn name="f(midpt)" id="4"/>
    <tableColumn name="Column 1" id="5"/>
    <tableColumn name="Column 2" id="6"/>
    <tableColumn name="Approximations" id="7"/>
    <tableColumn name="Column 3" id="8"/>
    <tableColumn name="Column 4" id="9"/>
    <tableColumn name="Information" id="10"/>
  </tableColumns>
  <tableStyleInfo name="Sheet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4.86"/>
    <col customWidth="1" min="2" max="2" width="18.43"/>
    <col customWidth="1" min="3" max="3" width="14.29"/>
    <col customWidth="1" min="4" max="4" width="15.43"/>
    <col customWidth="1" min="5" max="6" width="14.43"/>
    <col customWidth="1" min="7" max="7" width="19.71"/>
    <col customWidth="1" min="8" max="9" width="14.43"/>
    <col customWidth="1" min="10" max="10" width="16.14"/>
    <col customWidth="1" min="11" max="26" width="9.86"/>
  </cols>
  <sheetData>
    <row r="1" ht="12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</row>
    <row r="2" ht="12.75" customHeight="1">
      <c r="A2" s="4">
        <f t="shared" ref="A2:B2" si="1">J8</f>
        <v>0</v>
      </c>
      <c r="B2" s="5" t="str">
        <f t="shared" si="1"/>
        <v/>
      </c>
      <c r="C2" s="5">
        <f t="shared" ref="C2:D2" si="2">(EXP((-(A2^2))))</f>
        <v>1</v>
      </c>
      <c r="D2" s="6">
        <f t="shared" si="2"/>
        <v>1</v>
      </c>
      <c r="F2" s="6" t="s">
        <v>10</v>
      </c>
      <c r="G2" s="6">
        <f>((J4)/2)*((C2+C22)+2*(SUM(C3:C21)))</f>
        <v>0.8862269089</v>
      </c>
      <c r="I2" s="6" t="s">
        <v>11</v>
      </c>
      <c r="J2" s="7">
        <v>10.0</v>
      </c>
      <c r="L2" s="8" t="s">
        <v>12</v>
      </c>
      <c r="M2" s="8" t="s">
        <v>13</v>
      </c>
    </row>
    <row r="3" ht="12.75" customHeight="1">
      <c r="A3" s="9">
        <f t="shared" ref="A3:A22" si="4">A2 + J$4</f>
        <v>0.2</v>
      </c>
      <c r="B3" s="10">
        <f t="shared" ref="B3:B22" si="5">(A2+A3)/2</f>
        <v>0.1</v>
      </c>
      <c r="C3" s="10">
        <f t="shared" ref="C3:D3" si="3">(EXP((-(A3^2))))</f>
        <v>0.9607894392</v>
      </c>
      <c r="D3" s="11">
        <f t="shared" si="3"/>
        <v>0.9900498337</v>
      </c>
    </row>
    <row r="4" ht="12.75" customHeight="1">
      <c r="A4" s="4">
        <f t="shared" si="4"/>
        <v>0.4</v>
      </c>
      <c r="B4" s="5">
        <f t="shared" si="5"/>
        <v>0.3</v>
      </c>
      <c r="C4" s="5">
        <f t="shared" ref="C4:D4" si="6">(EXP((-(A4^2))))</f>
        <v>0.852143789</v>
      </c>
      <c r="D4" s="6">
        <f t="shared" si="6"/>
        <v>0.9139311853</v>
      </c>
      <c r="F4" s="6" t="s">
        <v>14</v>
      </c>
      <c r="G4" s="6">
        <f>(J4)*(SUM(D3:D22))</f>
        <v>0.8862269132</v>
      </c>
      <c r="I4" s="6" t="s">
        <v>15</v>
      </c>
      <c r="J4" s="12">
        <f>(J6-J8)/(J2)</f>
        <v>0.2</v>
      </c>
    </row>
    <row r="5" ht="12.75" customHeight="1">
      <c r="A5" s="9">
        <f t="shared" si="4"/>
        <v>0.6</v>
      </c>
      <c r="B5" s="10">
        <f t="shared" si="5"/>
        <v>0.5</v>
      </c>
      <c r="C5" s="10">
        <f t="shared" ref="C5:D5" si="7">(EXP((-(A5^2))))</f>
        <v>0.6976763261</v>
      </c>
      <c r="D5" s="11">
        <f t="shared" si="7"/>
        <v>0.7788007831</v>
      </c>
    </row>
    <row r="6" ht="12.75" customHeight="1">
      <c r="A6" s="4">
        <f t="shared" si="4"/>
        <v>0.8</v>
      </c>
      <c r="B6" s="5">
        <f t="shared" si="5"/>
        <v>0.7</v>
      </c>
      <c r="C6" s="5">
        <f t="shared" ref="C6:D6" si="8">(EXP((-(A6^2))))</f>
        <v>0.527292424</v>
      </c>
      <c r="D6" s="6">
        <f t="shared" si="8"/>
        <v>0.6126263942</v>
      </c>
      <c r="F6" s="6" t="s">
        <v>16</v>
      </c>
      <c r="G6" s="6">
        <f> (J4 / 3) * (C2 + C22 + 4 * SUM(C3, C5, C7, C9, C11, C13, C15, C17, C19, C21) + 2 * SUM(C4, C6, C8, C10, C12, C14, C16, C18, C20))</f>
        <v>0.8862269114</v>
      </c>
      <c r="I6" s="6" t="s">
        <v>17</v>
      </c>
      <c r="J6" s="7">
        <v>2.0</v>
      </c>
    </row>
    <row r="7" ht="12.75" customHeight="1">
      <c r="A7" s="9">
        <f t="shared" si="4"/>
        <v>1</v>
      </c>
      <c r="B7" s="10">
        <f t="shared" si="5"/>
        <v>0.9</v>
      </c>
      <c r="C7" s="10">
        <f t="shared" ref="C7:D7" si="9">(EXP((-(A7^2))))</f>
        <v>0.3678794412</v>
      </c>
      <c r="D7" s="11">
        <f t="shared" si="9"/>
        <v>0.4448580662</v>
      </c>
    </row>
    <row r="8" ht="12.75" customHeight="1">
      <c r="A8" s="4">
        <f t="shared" si="4"/>
        <v>1.2</v>
      </c>
      <c r="B8" s="5">
        <f t="shared" si="5"/>
        <v>1.1</v>
      </c>
      <c r="C8" s="5">
        <f t="shared" ref="C8:D8" si="10">(EXP((-(A8^2))))</f>
        <v>0.2369277587</v>
      </c>
      <c r="D8" s="6">
        <f t="shared" si="10"/>
        <v>0.2981972794</v>
      </c>
      <c r="F8" s="6" t="s">
        <v>18</v>
      </c>
      <c r="G8" s="13">
        <f>CELL("contents",Table1[f(x)])</f>
        <v>1</v>
      </c>
      <c r="I8" s="6" t="s">
        <v>19</v>
      </c>
      <c r="J8" s="12">
        <v>0.0</v>
      </c>
    </row>
    <row r="9" ht="12.75" customHeight="1">
      <c r="A9" s="9">
        <f t="shared" si="4"/>
        <v>1.4</v>
      </c>
      <c r="B9" s="10">
        <f t="shared" si="5"/>
        <v>1.3</v>
      </c>
      <c r="C9" s="10">
        <f t="shared" ref="C9:D9" si="11">(EXP((-(A9^2))))</f>
        <v>0.1408584209</v>
      </c>
      <c r="D9" s="11">
        <f t="shared" si="11"/>
        <v>0.184519524</v>
      </c>
    </row>
    <row r="10" ht="12.75" customHeight="1">
      <c r="A10" s="4">
        <f t="shared" si="4"/>
        <v>1.6</v>
      </c>
      <c r="B10" s="5">
        <f t="shared" si="5"/>
        <v>1.5</v>
      </c>
      <c r="C10" s="5">
        <f t="shared" ref="C10:D10" si="12">(EXP((-(A10^2))))</f>
        <v>0.07730474044</v>
      </c>
      <c r="D10" s="6">
        <f t="shared" si="12"/>
        <v>0.1053992246</v>
      </c>
      <c r="F10" s="6" t="s">
        <v>20</v>
      </c>
      <c r="G10" s="6">
        <f t="shared" ref="G10:G22" si="14">J4*SUM(C3,C5,C7,C9)</f>
        <v>0.4334407255</v>
      </c>
    </row>
    <row r="11" ht="12.75" customHeight="1">
      <c r="A11" s="9">
        <f t="shared" si="4"/>
        <v>1.8</v>
      </c>
      <c r="B11" s="14">
        <f t="shared" si="5"/>
        <v>1.7</v>
      </c>
      <c r="C11" s="14">
        <f t="shared" ref="C11:D11" si="13">(EXP((-(A11^2))))</f>
        <v>0.0391638951</v>
      </c>
      <c r="D11" s="11">
        <f t="shared" si="13"/>
        <v>0.05557621261</v>
      </c>
      <c r="E11" s="15"/>
      <c r="F11" s="15"/>
      <c r="G11" s="15">
        <f t="shared" si="14"/>
        <v>0</v>
      </c>
      <c r="H11" s="15"/>
      <c r="I11" s="15"/>
      <c r="J11" s="16"/>
    </row>
    <row r="12" ht="12.75" customHeight="1">
      <c r="A12" s="4">
        <f t="shared" si="4"/>
        <v>2</v>
      </c>
      <c r="B12" s="17">
        <f t="shared" si="5"/>
        <v>1.9</v>
      </c>
      <c r="C12" s="17">
        <f t="shared" ref="C12:D12" si="15">(EXP((-(A12^2))))</f>
        <v>0.01831563889</v>
      </c>
      <c r="D12" s="6">
        <f t="shared" si="15"/>
        <v>0.02705184687</v>
      </c>
      <c r="E12" s="18"/>
      <c r="F12" s="18"/>
      <c r="G12" s="18">
        <f t="shared" si="14"/>
        <v>2.491156167</v>
      </c>
      <c r="H12" s="18"/>
      <c r="I12" s="18"/>
      <c r="J12" s="19"/>
    </row>
    <row r="13" ht="12.75" customHeight="1">
      <c r="A13" s="9">
        <f t="shared" si="4"/>
        <v>2.2</v>
      </c>
      <c r="B13" s="14">
        <f t="shared" si="5"/>
        <v>2.1</v>
      </c>
      <c r="C13" s="14">
        <f t="shared" ref="C13:D13" si="16">(EXP((-(A13^2))))</f>
        <v>0.007907054052</v>
      </c>
      <c r="D13" s="11">
        <f t="shared" si="16"/>
        <v>0.01215517833</v>
      </c>
      <c r="E13" s="15"/>
      <c r="F13" s="15"/>
      <c r="G13" s="15">
        <f t="shared" si="14"/>
        <v>0</v>
      </c>
      <c r="H13" s="15"/>
      <c r="I13" s="15"/>
      <c r="J13" s="16"/>
    </row>
    <row r="14" ht="12.75" customHeight="1">
      <c r="A14" s="4">
        <f t="shared" si="4"/>
        <v>2.4</v>
      </c>
      <c r="B14" s="17">
        <f t="shared" si="5"/>
        <v>2.3</v>
      </c>
      <c r="C14" s="17">
        <f t="shared" ref="C14:D14" si="17">(EXP((-(A14^2))))</f>
        <v>0.003151111598</v>
      </c>
      <c r="D14" s="6">
        <f t="shared" si="17"/>
        <v>0.00504176026</v>
      </c>
      <c r="E14" s="18"/>
      <c r="F14" s="18"/>
      <c r="G14" s="18">
        <f t="shared" si="14"/>
        <v>0</v>
      </c>
      <c r="H14" s="18"/>
      <c r="I14" s="18"/>
      <c r="J14" s="19"/>
    </row>
    <row r="15" ht="12.75" customHeight="1">
      <c r="A15" s="9">
        <f t="shared" si="4"/>
        <v>2.6</v>
      </c>
      <c r="B15" s="14">
        <f t="shared" si="5"/>
        <v>2.5</v>
      </c>
      <c r="C15" s="14">
        <f t="shared" ref="C15:D15" si="18">(EXP((-(A15^2))))</f>
        <v>0.001159229174</v>
      </c>
      <c r="D15" s="11">
        <f t="shared" si="18"/>
        <v>0.001930454136</v>
      </c>
      <c r="E15" s="15"/>
      <c r="F15" s="15"/>
      <c r="G15" s="15">
        <f t="shared" si="14"/>
        <v>0</v>
      </c>
      <c r="H15" s="15"/>
      <c r="I15" s="15"/>
      <c r="J15" s="16"/>
    </row>
    <row r="16" ht="12.75" customHeight="1">
      <c r="A16" s="4">
        <f t="shared" si="4"/>
        <v>2.8</v>
      </c>
      <c r="B16" s="17">
        <f t="shared" si="5"/>
        <v>2.7</v>
      </c>
      <c r="C16" s="17">
        <f t="shared" ref="C16:D16" si="19">(EXP((-(A16^2))))</f>
        <v>0.0003936690407</v>
      </c>
      <c r="D16" s="6">
        <f t="shared" si="19"/>
        <v>0.0006823280528</v>
      </c>
      <c r="E16" s="18"/>
      <c r="F16" s="18"/>
      <c r="G16" s="18">
        <f t="shared" si="14"/>
        <v>0</v>
      </c>
      <c r="H16" s="18"/>
      <c r="I16" s="18"/>
      <c r="J16" s="19"/>
    </row>
    <row r="17" ht="12.75" customHeight="1">
      <c r="A17" s="9">
        <f t="shared" si="4"/>
        <v>3</v>
      </c>
      <c r="B17" s="14">
        <f t="shared" si="5"/>
        <v>2.9</v>
      </c>
      <c r="C17" s="14">
        <f t="shared" ref="C17:D17" si="20">(EXP((-(A17^2))))</f>
        <v>0.0001234098041</v>
      </c>
      <c r="D17" s="11">
        <f t="shared" si="20"/>
        <v>0.0002226298569</v>
      </c>
      <c r="E17" s="15"/>
      <c r="F17" s="15"/>
      <c r="G17" s="15">
        <f t="shared" si="14"/>
        <v>0</v>
      </c>
      <c r="H17" s="15"/>
      <c r="I17" s="15"/>
      <c r="J17" s="16"/>
    </row>
    <row r="18" ht="12.75" customHeight="1">
      <c r="A18" s="4">
        <f t="shared" si="4"/>
        <v>3.2</v>
      </c>
      <c r="B18" s="17">
        <f t="shared" si="5"/>
        <v>3.1</v>
      </c>
      <c r="C18" s="17">
        <f t="shared" ref="C18:D18" si="21">(EXP((-(A18^2))))</f>
        <v>0.00003571284964</v>
      </c>
      <c r="D18" s="6">
        <f t="shared" si="21"/>
        <v>0.0000670548243</v>
      </c>
      <c r="E18" s="18"/>
      <c r="F18" s="18"/>
      <c r="G18" s="18">
        <f t="shared" si="14"/>
        <v>0</v>
      </c>
      <c r="H18" s="18"/>
      <c r="I18" s="18"/>
      <c r="J18" s="19"/>
    </row>
    <row r="19" ht="12.75" customHeight="1">
      <c r="A19" s="9">
        <f t="shared" si="4"/>
        <v>3.4</v>
      </c>
      <c r="B19" s="14">
        <f t="shared" si="5"/>
        <v>3.3</v>
      </c>
      <c r="C19" s="14">
        <f t="shared" ref="C19:D19" si="22">(EXP((-(A19^2))))</f>
        <v>0.000009540162873</v>
      </c>
      <c r="D19" s="11">
        <f t="shared" si="22"/>
        <v>0.00001864374233</v>
      </c>
      <c r="E19" s="15"/>
      <c r="F19" s="15"/>
      <c r="G19" s="15">
        <f t="shared" si="14"/>
        <v>0</v>
      </c>
      <c r="H19" s="15"/>
      <c r="I19" s="15"/>
      <c r="J19" s="16"/>
    </row>
    <row r="20" ht="12.75" customHeight="1">
      <c r="A20" s="4">
        <f t="shared" si="4"/>
        <v>3.6</v>
      </c>
      <c r="B20" s="17">
        <f t="shared" si="5"/>
        <v>3.5</v>
      </c>
      <c r="C20" s="17">
        <f t="shared" ref="C20:D20" si="23">(EXP((-(A20^2))))</f>
        <v>0.0000023525752</v>
      </c>
      <c r="D20" s="6">
        <f t="shared" si="23"/>
        <v>0.000004785117392</v>
      </c>
      <c r="E20" s="18"/>
      <c r="F20" s="18"/>
      <c r="G20" s="18">
        <f t="shared" si="14"/>
        <v>0</v>
      </c>
      <c r="H20" s="18"/>
      <c r="I20" s="18"/>
      <c r="J20" s="19"/>
    </row>
    <row r="21" ht="12.75" customHeight="1">
      <c r="A21" s="9">
        <f t="shared" si="4"/>
        <v>3.8</v>
      </c>
      <c r="B21" s="14">
        <f t="shared" si="5"/>
        <v>3.7</v>
      </c>
      <c r="C21" s="14">
        <f t="shared" ref="C21:D21" si="24">(EXP((-(A21^2))))</f>
        <v>0.0000005355347803</v>
      </c>
      <c r="D21" s="11">
        <f t="shared" si="24"/>
        <v>0.000001133727139</v>
      </c>
      <c r="E21" s="15"/>
      <c r="F21" s="15"/>
      <c r="G21" s="15">
        <f t="shared" si="14"/>
        <v>0</v>
      </c>
      <c r="H21" s="15"/>
      <c r="I21" s="15"/>
      <c r="J21" s="16"/>
    </row>
    <row r="22" ht="12.75" customHeight="1">
      <c r="A22" s="4">
        <f t="shared" si="4"/>
        <v>4</v>
      </c>
      <c r="B22" s="17">
        <f t="shared" si="5"/>
        <v>3.9</v>
      </c>
      <c r="C22" s="17">
        <f t="shared" ref="C22:D22" si="25">(EXP((-(A22^2))))</f>
        <v>0.0000001125351747</v>
      </c>
      <c r="D22" s="6">
        <f t="shared" si="25"/>
        <v>0.0000002479596018</v>
      </c>
      <c r="E22" s="18"/>
      <c r="F22" s="18"/>
      <c r="G22" s="18">
        <f t="shared" si="14"/>
        <v>0</v>
      </c>
      <c r="H22" s="18"/>
      <c r="I22" s="18"/>
      <c r="J22" s="19"/>
    </row>
    <row r="23" ht="12.75" customHeight="1">
      <c r="A23" s="20"/>
      <c r="B23" s="21"/>
      <c r="C23" s="21"/>
      <c r="E23" s="22"/>
      <c r="F23" s="22"/>
      <c r="G23" s="22"/>
      <c r="H23" s="22"/>
      <c r="I23" s="22"/>
      <c r="J23" s="23"/>
    </row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dataValidations>
    <dataValidation type="custom" allowBlank="1" showDropDown="1" sqref="A2:C23">
      <formula1>AND(ISNUMBER(A2),(NOT(OR(NOT(ISERROR(DATEVALUE(A2))), AND(ISNUMBER(A2), LEFT(CELL("format", A2))="D")))))</formula1>
    </dataValidation>
  </dataValidations>
  <printOptions/>
  <pageMargins bottom="0.7875" footer="0.0" header="0.0" left="0.7875" right="0.7875" top="0.7875"/>
  <pageSetup paperSize="9" orientation="portrait"/>
  <drawing r:id="rId1"/>
  <tableParts count="1">
    <tablePart r:id="rId3"/>
  </tableParts>
</worksheet>
</file>