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2497e95eb19b2b76/Desktop/Tesis general/Tesis nuevo/"/>
    </mc:Choice>
  </mc:AlternateContent>
  <xr:revisionPtr revIDLastSave="1" documentId="8_{DDD28B21-9F8C-443E-A424-A70B1D1049BE}" xr6:coauthVersionLast="47" xr6:coauthVersionMax="47" xr10:uidLastSave="{D7098DBE-86E0-4AEA-AC5B-67419101289D}"/>
  <bookViews>
    <workbookView xWindow="-108" yWindow="-108" windowWidth="23256" windowHeight="13896" tabRatio="605" firstSheet="4" activeTab="5" xr2:uid="{CA22773E-C72C-430D-B683-8A8AE720782A}"/>
  </bookViews>
  <sheets>
    <sheet name="Hoja7" sheetId="7" r:id="rId1"/>
    <sheet name="Balance, SBS" sheetId="8" r:id="rId2"/>
    <sheet name="Morosidad, SBS" sheetId="9" r:id="rId3"/>
    <sheet name="Creditos, SBS" sheetId="11" r:id="rId4"/>
    <sheet name="Concentración" sheetId="13" r:id="rId5"/>
    <sheet name="Deudores" sheetId="14" r:id="rId6"/>
    <sheet name="Deudores 2" sheetId="20" r:id="rId7"/>
    <sheet name="Ratio de CG" sheetId="12" r:id="rId8"/>
    <sheet name="Apertura financiera" sheetId="19" r:id="rId9"/>
    <sheet name="Hoja1" sheetId="21" r:id="rId10"/>
    <sheet name="Hoja2" sheetId="22" r:id="rId11"/>
    <sheet name="Hoja3" sheetId="23" r:id="rId12"/>
    <sheet name="Variables" sheetId="10" r:id="rId13"/>
  </sheets>
  <definedNames>
    <definedName name="_xlnm._FilterDatabase" localSheetId="8" hidden="1">'Apertura financiera'!$A$1:$C$262</definedName>
    <definedName name="_xlnm._FilterDatabase" localSheetId="3" hidden="1">'Creditos, SBS'!$A$1:$E$313</definedName>
    <definedName name="_xlnm._FilterDatabase" localSheetId="5" hidden="1">Deudores!$A$1:$D$278</definedName>
    <definedName name="_xlnm._FilterDatabase" localSheetId="10" hidden="1">Hoja2!$A$1:$S$262</definedName>
    <definedName name="_xlnm._FilterDatabase" localSheetId="0" hidden="1">Hoja7!$B$3:$M$363</definedName>
    <definedName name="_xlnm._FilterDatabase" localSheetId="2" hidden="1">'Morosidad, SBS'!$A$1:$C$286</definedName>
    <definedName name="_xlnm._FilterDatabase" localSheetId="7" hidden="1">'Ratio de CG'!$A$1:$C$283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0" l="1"/>
  <c r="H31" i="8"/>
  <c r="J3" i="8"/>
  <c r="H3" i="8" s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3" i="8"/>
  <c r="J47" i="10"/>
  <c r="I48" i="10"/>
  <c r="F3" i="23" l="1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2" i="23"/>
  <c r="E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L47" i="10"/>
  <c r="K7" i="22"/>
  <c r="L7" i="22"/>
  <c r="M7" i="22"/>
  <c r="N7" i="22"/>
  <c r="O7" i="22"/>
  <c r="P7" i="22"/>
  <c r="Q7" i="22"/>
  <c r="R7" i="22"/>
  <c r="S7" i="22"/>
  <c r="K10" i="22"/>
  <c r="L10" i="22"/>
  <c r="M10" i="22"/>
  <c r="N10" i="22"/>
  <c r="O10" i="22"/>
  <c r="P10" i="22"/>
  <c r="Q10" i="22"/>
  <c r="R10" i="22"/>
  <c r="S10" i="22"/>
  <c r="K13" i="22"/>
  <c r="L13" i="22"/>
  <c r="M13" i="22"/>
  <c r="N13" i="22"/>
  <c r="O13" i="22"/>
  <c r="P13" i="22"/>
  <c r="Q13" i="22"/>
  <c r="R13" i="22"/>
  <c r="S13" i="22"/>
  <c r="K16" i="22"/>
  <c r="L16" i="22"/>
  <c r="M16" i="22"/>
  <c r="N16" i="22"/>
  <c r="O16" i="22"/>
  <c r="P16" i="22"/>
  <c r="Q16" i="22"/>
  <c r="R16" i="22"/>
  <c r="S16" i="22"/>
  <c r="K19" i="22"/>
  <c r="L19" i="22"/>
  <c r="M19" i="22"/>
  <c r="N19" i="22"/>
  <c r="O19" i="22"/>
  <c r="P19" i="22"/>
  <c r="Q19" i="22"/>
  <c r="R19" i="22"/>
  <c r="S19" i="22"/>
  <c r="K22" i="22"/>
  <c r="L22" i="22"/>
  <c r="M22" i="22"/>
  <c r="N22" i="22"/>
  <c r="O22" i="22"/>
  <c r="P22" i="22"/>
  <c r="Q22" i="22"/>
  <c r="R22" i="22"/>
  <c r="S22" i="22"/>
  <c r="K25" i="22"/>
  <c r="L25" i="22"/>
  <c r="M25" i="22"/>
  <c r="N25" i="22"/>
  <c r="O25" i="22"/>
  <c r="P25" i="22"/>
  <c r="Q25" i="22"/>
  <c r="R25" i="22"/>
  <c r="S25" i="22"/>
  <c r="K28" i="22"/>
  <c r="L28" i="22"/>
  <c r="M28" i="22"/>
  <c r="N28" i="22"/>
  <c r="O28" i="22"/>
  <c r="P28" i="22"/>
  <c r="Q28" i="22"/>
  <c r="R28" i="22"/>
  <c r="S28" i="22"/>
  <c r="K31" i="22"/>
  <c r="L31" i="22"/>
  <c r="M31" i="22"/>
  <c r="N31" i="22"/>
  <c r="O31" i="22"/>
  <c r="P31" i="22"/>
  <c r="Q31" i="22"/>
  <c r="R31" i="22"/>
  <c r="S31" i="22"/>
  <c r="K34" i="22"/>
  <c r="L34" i="22"/>
  <c r="M34" i="22"/>
  <c r="N34" i="22"/>
  <c r="O34" i="22"/>
  <c r="P34" i="22"/>
  <c r="Q34" i="22"/>
  <c r="R34" i="22"/>
  <c r="S34" i="22"/>
  <c r="K37" i="22"/>
  <c r="L37" i="22"/>
  <c r="M37" i="22"/>
  <c r="N37" i="22"/>
  <c r="O37" i="22"/>
  <c r="P37" i="22"/>
  <c r="Q37" i="22"/>
  <c r="R37" i="22"/>
  <c r="S37" i="22"/>
  <c r="K40" i="22"/>
  <c r="L40" i="22"/>
  <c r="M40" i="22"/>
  <c r="N40" i="22"/>
  <c r="O40" i="22"/>
  <c r="P40" i="22"/>
  <c r="Q40" i="22"/>
  <c r="R40" i="22"/>
  <c r="S40" i="22"/>
  <c r="K43" i="22"/>
  <c r="L43" i="22"/>
  <c r="M43" i="22"/>
  <c r="N43" i="22"/>
  <c r="O43" i="22"/>
  <c r="P43" i="22"/>
  <c r="Q43" i="22"/>
  <c r="R43" i="22"/>
  <c r="S43" i="22"/>
  <c r="K46" i="22"/>
  <c r="L46" i="22"/>
  <c r="M46" i="22"/>
  <c r="N46" i="22"/>
  <c r="O46" i="22"/>
  <c r="P46" i="22"/>
  <c r="Q46" i="22"/>
  <c r="R46" i="22"/>
  <c r="S46" i="22"/>
  <c r="K49" i="22"/>
  <c r="L49" i="22"/>
  <c r="M49" i="22"/>
  <c r="N49" i="22"/>
  <c r="O49" i="22"/>
  <c r="P49" i="22"/>
  <c r="Q49" i="22"/>
  <c r="R49" i="22"/>
  <c r="S49" i="22"/>
  <c r="K52" i="22"/>
  <c r="L52" i="22"/>
  <c r="M52" i="22"/>
  <c r="N52" i="22"/>
  <c r="O52" i="22"/>
  <c r="P52" i="22"/>
  <c r="Q52" i="22"/>
  <c r="R52" i="22"/>
  <c r="S52" i="22"/>
  <c r="K55" i="22"/>
  <c r="L55" i="22"/>
  <c r="M55" i="22"/>
  <c r="N55" i="22"/>
  <c r="O55" i="22"/>
  <c r="P55" i="22"/>
  <c r="Q55" i="22"/>
  <c r="R55" i="22"/>
  <c r="S55" i="22"/>
  <c r="K58" i="22"/>
  <c r="L58" i="22"/>
  <c r="M58" i="22"/>
  <c r="N58" i="22"/>
  <c r="O58" i="22"/>
  <c r="P58" i="22"/>
  <c r="Q58" i="22"/>
  <c r="R58" i="22"/>
  <c r="S58" i="22"/>
  <c r="K61" i="22"/>
  <c r="L61" i="22"/>
  <c r="M61" i="22"/>
  <c r="N61" i="22"/>
  <c r="O61" i="22"/>
  <c r="P61" i="22"/>
  <c r="Q61" i="22"/>
  <c r="R61" i="22"/>
  <c r="S61" i="22"/>
  <c r="K64" i="22"/>
  <c r="L64" i="22"/>
  <c r="M64" i="22"/>
  <c r="N64" i="22"/>
  <c r="O64" i="22"/>
  <c r="P64" i="22"/>
  <c r="Q64" i="22"/>
  <c r="R64" i="22"/>
  <c r="S64" i="22"/>
  <c r="K67" i="22"/>
  <c r="L67" i="22"/>
  <c r="M67" i="22"/>
  <c r="N67" i="22"/>
  <c r="O67" i="22"/>
  <c r="P67" i="22"/>
  <c r="Q67" i="22"/>
  <c r="R67" i="22"/>
  <c r="S67" i="22"/>
  <c r="K70" i="22"/>
  <c r="L70" i="22"/>
  <c r="M70" i="22"/>
  <c r="N70" i="22"/>
  <c r="O70" i="22"/>
  <c r="P70" i="22"/>
  <c r="Q70" i="22"/>
  <c r="R70" i="22"/>
  <c r="S70" i="22"/>
  <c r="K73" i="22"/>
  <c r="L73" i="22"/>
  <c r="M73" i="22"/>
  <c r="N73" i="22"/>
  <c r="O73" i="22"/>
  <c r="P73" i="22"/>
  <c r="Q73" i="22"/>
  <c r="R73" i="22"/>
  <c r="S73" i="22"/>
  <c r="K76" i="22"/>
  <c r="L76" i="22"/>
  <c r="M76" i="22"/>
  <c r="N76" i="22"/>
  <c r="O76" i="22"/>
  <c r="P76" i="22"/>
  <c r="Q76" i="22"/>
  <c r="R76" i="22"/>
  <c r="S76" i="22"/>
  <c r="K79" i="22"/>
  <c r="L79" i="22"/>
  <c r="M79" i="22"/>
  <c r="N79" i="22"/>
  <c r="O79" i="22"/>
  <c r="P79" i="22"/>
  <c r="Q79" i="22"/>
  <c r="R79" i="22"/>
  <c r="S79" i="22"/>
  <c r="K82" i="22"/>
  <c r="L82" i="22"/>
  <c r="M82" i="22"/>
  <c r="N82" i="22"/>
  <c r="O82" i="22"/>
  <c r="P82" i="22"/>
  <c r="Q82" i="22"/>
  <c r="R82" i="22"/>
  <c r="S82" i="22"/>
  <c r="K85" i="22"/>
  <c r="L85" i="22"/>
  <c r="M85" i="22"/>
  <c r="N85" i="22"/>
  <c r="O85" i="22"/>
  <c r="P85" i="22"/>
  <c r="Q85" i="22"/>
  <c r="R85" i="22"/>
  <c r="S85" i="22"/>
  <c r="K88" i="22"/>
  <c r="L88" i="22"/>
  <c r="M88" i="22"/>
  <c r="N88" i="22"/>
  <c r="O88" i="22"/>
  <c r="P88" i="22"/>
  <c r="Q88" i="22"/>
  <c r="R88" i="22"/>
  <c r="S88" i="22"/>
  <c r="K91" i="22"/>
  <c r="L91" i="22"/>
  <c r="M91" i="22"/>
  <c r="N91" i="22"/>
  <c r="O91" i="22"/>
  <c r="P91" i="22"/>
  <c r="Q91" i="22"/>
  <c r="R91" i="22"/>
  <c r="S91" i="22"/>
  <c r="K94" i="22"/>
  <c r="L94" i="22"/>
  <c r="M94" i="22"/>
  <c r="N94" i="22"/>
  <c r="O94" i="22"/>
  <c r="P94" i="22"/>
  <c r="Q94" i="22"/>
  <c r="R94" i="22"/>
  <c r="S94" i="22"/>
  <c r="K97" i="22"/>
  <c r="L97" i="22"/>
  <c r="M97" i="22"/>
  <c r="N97" i="22"/>
  <c r="O97" i="22"/>
  <c r="P97" i="22"/>
  <c r="Q97" i="22"/>
  <c r="R97" i="22"/>
  <c r="S97" i="22"/>
  <c r="K100" i="22"/>
  <c r="L100" i="22"/>
  <c r="M100" i="22"/>
  <c r="N100" i="22"/>
  <c r="O100" i="22"/>
  <c r="P100" i="22"/>
  <c r="Q100" i="22"/>
  <c r="R100" i="22"/>
  <c r="S100" i="22"/>
  <c r="K103" i="22"/>
  <c r="L103" i="22"/>
  <c r="M103" i="22"/>
  <c r="N103" i="22"/>
  <c r="O103" i="22"/>
  <c r="P103" i="22"/>
  <c r="Q103" i="22"/>
  <c r="R103" i="22"/>
  <c r="S103" i="22"/>
  <c r="K106" i="22"/>
  <c r="L106" i="22"/>
  <c r="M106" i="22"/>
  <c r="N106" i="22"/>
  <c r="O106" i="22"/>
  <c r="P106" i="22"/>
  <c r="Q106" i="22"/>
  <c r="R106" i="22"/>
  <c r="S106" i="22"/>
  <c r="K109" i="22"/>
  <c r="L109" i="22"/>
  <c r="M109" i="22"/>
  <c r="N109" i="22"/>
  <c r="O109" i="22"/>
  <c r="P109" i="22"/>
  <c r="Q109" i="22"/>
  <c r="R109" i="22"/>
  <c r="S109" i="22"/>
  <c r="K112" i="22"/>
  <c r="L112" i="22"/>
  <c r="M112" i="22"/>
  <c r="N112" i="22"/>
  <c r="O112" i="22"/>
  <c r="P112" i="22"/>
  <c r="Q112" i="22"/>
  <c r="R112" i="22"/>
  <c r="S112" i="22"/>
  <c r="K115" i="22"/>
  <c r="L115" i="22"/>
  <c r="M115" i="22"/>
  <c r="N115" i="22"/>
  <c r="O115" i="22"/>
  <c r="P115" i="22"/>
  <c r="Q115" i="22"/>
  <c r="R115" i="22"/>
  <c r="S115" i="22"/>
  <c r="K118" i="22"/>
  <c r="L118" i="22"/>
  <c r="M118" i="22"/>
  <c r="N118" i="22"/>
  <c r="O118" i="22"/>
  <c r="P118" i="22"/>
  <c r="Q118" i="22"/>
  <c r="R118" i="22"/>
  <c r="S118" i="22"/>
  <c r="K121" i="22"/>
  <c r="L121" i="22"/>
  <c r="M121" i="22"/>
  <c r="N121" i="22"/>
  <c r="O121" i="22"/>
  <c r="P121" i="22"/>
  <c r="Q121" i="22"/>
  <c r="R121" i="22"/>
  <c r="S121" i="22"/>
  <c r="K124" i="22"/>
  <c r="L124" i="22"/>
  <c r="M124" i="22"/>
  <c r="N124" i="22"/>
  <c r="O124" i="22"/>
  <c r="P124" i="22"/>
  <c r="Q124" i="22"/>
  <c r="R124" i="22"/>
  <c r="S124" i="22"/>
  <c r="K127" i="22"/>
  <c r="L127" i="22"/>
  <c r="M127" i="22"/>
  <c r="N127" i="22"/>
  <c r="O127" i="22"/>
  <c r="P127" i="22"/>
  <c r="Q127" i="22"/>
  <c r="R127" i="22"/>
  <c r="S127" i="22"/>
  <c r="K130" i="22"/>
  <c r="L130" i="22"/>
  <c r="M130" i="22"/>
  <c r="N130" i="22"/>
  <c r="O130" i="22"/>
  <c r="P130" i="22"/>
  <c r="Q130" i="22"/>
  <c r="R130" i="22"/>
  <c r="S130" i="22"/>
  <c r="K133" i="22"/>
  <c r="L133" i="22"/>
  <c r="M133" i="22"/>
  <c r="N133" i="22"/>
  <c r="O133" i="22"/>
  <c r="P133" i="22"/>
  <c r="Q133" i="22"/>
  <c r="R133" i="22"/>
  <c r="S133" i="22"/>
  <c r="K136" i="22"/>
  <c r="L136" i="22"/>
  <c r="M136" i="22"/>
  <c r="N136" i="22"/>
  <c r="O136" i="22"/>
  <c r="P136" i="22"/>
  <c r="Q136" i="22"/>
  <c r="R136" i="22"/>
  <c r="S136" i="22"/>
  <c r="K139" i="22"/>
  <c r="L139" i="22"/>
  <c r="M139" i="22"/>
  <c r="N139" i="22"/>
  <c r="O139" i="22"/>
  <c r="P139" i="22"/>
  <c r="Q139" i="22"/>
  <c r="R139" i="22"/>
  <c r="S139" i="22"/>
  <c r="K142" i="22"/>
  <c r="L142" i="22"/>
  <c r="M142" i="22"/>
  <c r="N142" i="22"/>
  <c r="O142" i="22"/>
  <c r="P142" i="22"/>
  <c r="Q142" i="22"/>
  <c r="R142" i="22"/>
  <c r="S142" i="22"/>
  <c r="K145" i="22"/>
  <c r="L145" i="22"/>
  <c r="M145" i="22"/>
  <c r="N145" i="22"/>
  <c r="O145" i="22"/>
  <c r="P145" i="22"/>
  <c r="Q145" i="22"/>
  <c r="R145" i="22"/>
  <c r="S145" i="22"/>
  <c r="K148" i="22"/>
  <c r="L148" i="22"/>
  <c r="M148" i="22"/>
  <c r="N148" i="22"/>
  <c r="O148" i="22"/>
  <c r="P148" i="22"/>
  <c r="Q148" i="22"/>
  <c r="R148" i="22"/>
  <c r="S148" i="22"/>
  <c r="K151" i="22"/>
  <c r="L151" i="22"/>
  <c r="M151" i="22"/>
  <c r="N151" i="22"/>
  <c r="O151" i="22"/>
  <c r="P151" i="22"/>
  <c r="Q151" i="22"/>
  <c r="R151" i="22"/>
  <c r="S151" i="22"/>
  <c r="K154" i="22"/>
  <c r="L154" i="22"/>
  <c r="M154" i="22"/>
  <c r="N154" i="22"/>
  <c r="O154" i="22"/>
  <c r="P154" i="22"/>
  <c r="Q154" i="22"/>
  <c r="R154" i="22"/>
  <c r="S154" i="22"/>
  <c r="K157" i="22"/>
  <c r="L157" i="22"/>
  <c r="M157" i="22"/>
  <c r="N157" i="22"/>
  <c r="O157" i="22"/>
  <c r="P157" i="22"/>
  <c r="Q157" i="22"/>
  <c r="R157" i="22"/>
  <c r="S157" i="22"/>
  <c r="K160" i="22"/>
  <c r="L160" i="22"/>
  <c r="M160" i="22"/>
  <c r="N160" i="22"/>
  <c r="O160" i="22"/>
  <c r="P160" i="22"/>
  <c r="Q160" i="22"/>
  <c r="R160" i="22"/>
  <c r="S160" i="22"/>
  <c r="K163" i="22"/>
  <c r="L163" i="22"/>
  <c r="M163" i="22"/>
  <c r="N163" i="22"/>
  <c r="O163" i="22"/>
  <c r="P163" i="22"/>
  <c r="Q163" i="22"/>
  <c r="R163" i="22"/>
  <c r="S163" i="22"/>
  <c r="K166" i="22"/>
  <c r="L166" i="22"/>
  <c r="M166" i="22"/>
  <c r="N166" i="22"/>
  <c r="O166" i="22"/>
  <c r="P166" i="22"/>
  <c r="Q166" i="22"/>
  <c r="R166" i="22"/>
  <c r="S166" i="22"/>
  <c r="K169" i="22"/>
  <c r="L169" i="22"/>
  <c r="M169" i="22"/>
  <c r="N169" i="22"/>
  <c r="O169" i="22"/>
  <c r="P169" i="22"/>
  <c r="Q169" i="22"/>
  <c r="R169" i="22"/>
  <c r="S169" i="22"/>
  <c r="K172" i="22"/>
  <c r="L172" i="22"/>
  <c r="M172" i="22"/>
  <c r="N172" i="22"/>
  <c r="O172" i="22"/>
  <c r="P172" i="22"/>
  <c r="Q172" i="22"/>
  <c r="R172" i="22"/>
  <c r="S172" i="22"/>
  <c r="K175" i="22"/>
  <c r="L175" i="22"/>
  <c r="M175" i="22"/>
  <c r="N175" i="22"/>
  <c r="O175" i="22"/>
  <c r="P175" i="22"/>
  <c r="Q175" i="22"/>
  <c r="R175" i="22"/>
  <c r="S175" i="22"/>
  <c r="K178" i="22"/>
  <c r="L178" i="22"/>
  <c r="M178" i="22"/>
  <c r="N178" i="22"/>
  <c r="O178" i="22"/>
  <c r="P178" i="22"/>
  <c r="Q178" i="22"/>
  <c r="R178" i="22"/>
  <c r="S178" i="22"/>
  <c r="K181" i="22"/>
  <c r="L181" i="22"/>
  <c r="M181" i="22"/>
  <c r="N181" i="22"/>
  <c r="O181" i="22"/>
  <c r="P181" i="22"/>
  <c r="Q181" i="22"/>
  <c r="R181" i="22"/>
  <c r="S181" i="22"/>
  <c r="K184" i="22"/>
  <c r="L184" i="22"/>
  <c r="M184" i="22"/>
  <c r="N184" i="22"/>
  <c r="O184" i="22"/>
  <c r="P184" i="22"/>
  <c r="Q184" i="22"/>
  <c r="R184" i="22"/>
  <c r="S184" i="22"/>
  <c r="K187" i="22"/>
  <c r="L187" i="22"/>
  <c r="M187" i="22"/>
  <c r="N187" i="22"/>
  <c r="O187" i="22"/>
  <c r="P187" i="22"/>
  <c r="Q187" i="22"/>
  <c r="R187" i="22"/>
  <c r="S187" i="22"/>
  <c r="K190" i="22"/>
  <c r="L190" i="22"/>
  <c r="M190" i="22"/>
  <c r="N190" i="22"/>
  <c r="O190" i="22"/>
  <c r="P190" i="22"/>
  <c r="Q190" i="22"/>
  <c r="R190" i="22"/>
  <c r="S190" i="22"/>
  <c r="K193" i="22"/>
  <c r="L193" i="22"/>
  <c r="M193" i="22"/>
  <c r="N193" i="22"/>
  <c r="O193" i="22"/>
  <c r="P193" i="22"/>
  <c r="Q193" i="22"/>
  <c r="R193" i="22"/>
  <c r="S193" i="22"/>
  <c r="K196" i="22"/>
  <c r="L196" i="22"/>
  <c r="M196" i="22"/>
  <c r="N196" i="22"/>
  <c r="O196" i="22"/>
  <c r="P196" i="22"/>
  <c r="Q196" i="22"/>
  <c r="R196" i="22"/>
  <c r="S196" i="22"/>
  <c r="K199" i="22"/>
  <c r="L199" i="22"/>
  <c r="M199" i="22"/>
  <c r="N199" i="22"/>
  <c r="O199" i="22"/>
  <c r="P199" i="22"/>
  <c r="Q199" i="22"/>
  <c r="R199" i="22"/>
  <c r="S199" i="22"/>
  <c r="K202" i="22"/>
  <c r="L202" i="22"/>
  <c r="M202" i="22"/>
  <c r="N202" i="22"/>
  <c r="O202" i="22"/>
  <c r="P202" i="22"/>
  <c r="Q202" i="22"/>
  <c r="R202" i="22"/>
  <c r="S202" i="22"/>
  <c r="K205" i="22"/>
  <c r="L205" i="22"/>
  <c r="M205" i="22"/>
  <c r="N205" i="22"/>
  <c r="O205" i="22"/>
  <c r="P205" i="22"/>
  <c r="Q205" i="22"/>
  <c r="R205" i="22"/>
  <c r="S205" i="22"/>
  <c r="K208" i="22"/>
  <c r="L208" i="22"/>
  <c r="M208" i="22"/>
  <c r="N208" i="22"/>
  <c r="O208" i="22"/>
  <c r="P208" i="22"/>
  <c r="Q208" i="22"/>
  <c r="R208" i="22"/>
  <c r="S208" i="22"/>
  <c r="K211" i="22"/>
  <c r="L211" i="22"/>
  <c r="M211" i="22"/>
  <c r="N211" i="22"/>
  <c r="O211" i="22"/>
  <c r="P211" i="22"/>
  <c r="Q211" i="22"/>
  <c r="R211" i="22"/>
  <c r="S211" i="22"/>
  <c r="K214" i="22"/>
  <c r="L214" i="22"/>
  <c r="M214" i="22"/>
  <c r="N214" i="22"/>
  <c r="O214" i="22"/>
  <c r="P214" i="22"/>
  <c r="Q214" i="22"/>
  <c r="R214" i="22"/>
  <c r="S214" i="22"/>
  <c r="K217" i="22"/>
  <c r="L217" i="22"/>
  <c r="M217" i="22"/>
  <c r="N217" i="22"/>
  <c r="O217" i="22"/>
  <c r="P217" i="22"/>
  <c r="Q217" i="22"/>
  <c r="R217" i="22"/>
  <c r="S217" i="22"/>
  <c r="K220" i="22"/>
  <c r="L220" i="22"/>
  <c r="M220" i="22"/>
  <c r="N220" i="22"/>
  <c r="O220" i="22"/>
  <c r="P220" i="22"/>
  <c r="Q220" i="22"/>
  <c r="R220" i="22"/>
  <c r="S220" i="22"/>
  <c r="K223" i="22"/>
  <c r="L223" i="22"/>
  <c r="M223" i="22"/>
  <c r="N223" i="22"/>
  <c r="O223" i="22"/>
  <c r="P223" i="22"/>
  <c r="Q223" i="22"/>
  <c r="R223" i="22"/>
  <c r="S223" i="22"/>
  <c r="K226" i="22"/>
  <c r="L226" i="22"/>
  <c r="M226" i="22"/>
  <c r="N226" i="22"/>
  <c r="O226" i="22"/>
  <c r="P226" i="22"/>
  <c r="Q226" i="22"/>
  <c r="R226" i="22"/>
  <c r="S226" i="22"/>
  <c r="K229" i="22"/>
  <c r="L229" i="22"/>
  <c r="M229" i="22"/>
  <c r="N229" i="22"/>
  <c r="O229" i="22"/>
  <c r="P229" i="22"/>
  <c r="Q229" i="22"/>
  <c r="R229" i="22"/>
  <c r="S229" i="22"/>
  <c r="K232" i="22"/>
  <c r="L232" i="22"/>
  <c r="M232" i="22"/>
  <c r="N232" i="22"/>
  <c r="O232" i="22"/>
  <c r="P232" i="22"/>
  <c r="Q232" i="22"/>
  <c r="R232" i="22"/>
  <c r="S232" i="22"/>
  <c r="K235" i="22"/>
  <c r="L235" i="22"/>
  <c r="M235" i="22"/>
  <c r="N235" i="22"/>
  <c r="O235" i="22"/>
  <c r="P235" i="22"/>
  <c r="Q235" i="22"/>
  <c r="R235" i="22"/>
  <c r="S235" i="22"/>
  <c r="K238" i="22"/>
  <c r="L238" i="22"/>
  <c r="M238" i="22"/>
  <c r="N238" i="22"/>
  <c r="O238" i="22"/>
  <c r="P238" i="22"/>
  <c r="Q238" i="22"/>
  <c r="R238" i="22"/>
  <c r="S238" i="22"/>
  <c r="K241" i="22"/>
  <c r="L241" i="22"/>
  <c r="M241" i="22"/>
  <c r="N241" i="22"/>
  <c r="O241" i="22"/>
  <c r="P241" i="22"/>
  <c r="Q241" i="22"/>
  <c r="R241" i="22"/>
  <c r="S241" i="22"/>
  <c r="K244" i="22"/>
  <c r="L244" i="22"/>
  <c r="M244" i="22"/>
  <c r="N244" i="22"/>
  <c r="O244" i="22"/>
  <c r="P244" i="22"/>
  <c r="Q244" i="22"/>
  <c r="R244" i="22"/>
  <c r="S244" i="22"/>
  <c r="K247" i="22"/>
  <c r="L247" i="22"/>
  <c r="M247" i="22"/>
  <c r="N247" i="22"/>
  <c r="O247" i="22"/>
  <c r="P247" i="22"/>
  <c r="Q247" i="22"/>
  <c r="R247" i="22"/>
  <c r="S247" i="22"/>
  <c r="K250" i="22"/>
  <c r="L250" i="22"/>
  <c r="M250" i="22"/>
  <c r="N250" i="22"/>
  <c r="O250" i="22"/>
  <c r="P250" i="22"/>
  <c r="Q250" i="22"/>
  <c r="R250" i="22"/>
  <c r="S250" i="22"/>
  <c r="K253" i="22"/>
  <c r="L253" i="22"/>
  <c r="M253" i="22"/>
  <c r="N253" i="22"/>
  <c r="O253" i="22"/>
  <c r="P253" i="22"/>
  <c r="Q253" i="22"/>
  <c r="R253" i="22"/>
  <c r="S253" i="22"/>
  <c r="K256" i="22"/>
  <c r="L256" i="22"/>
  <c r="M256" i="22"/>
  <c r="N256" i="22"/>
  <c r="O256" i="22"/>
  <c r="P256" i="22"/>
  <c r="Q256" i="22"/>
  <c r="R256" i="22"/>
  <c r="S256" i="22"/>
  <c r="K259" i="22"/>
  <c r="L259" i="22"/>
  <c r="M259" i="22"/>
  <c r="N259" i="22"/>
  <c r="O259" i="22"/>
  <c r="P259" i="22"/>
  <c r="Q259" i="22"/>
  <c r="R259" i="22"/>
  <c r="S259" i="22"/>
  <c r="K262" i="22"/>
  <c r="L262" i="22"/>
  <c r="M262" i="22"/>
  <c r="N262" i="22"/>
  <c r="O262" i="22"/>
  <c r="P262" i="22"/>
  <c r="Q262" i="22"/>
  <c r="R262" i="22"/>
  <c r="S262" i="22"/>
  <c r="S4" i="22"/>
  <c r="R4" i="22"/>
  <c r="Q4" i="22"/>
  <c r="P4" i="22"/>
  <c r="N4" i="22"/>
  <c r="O4" i="22"/>
  <c r="L4" i="22"/>
  <c r="M4" i="22"/>
  <c r="K4" i="22"/>
  <c r="J2" i="21"/>
  <c r="I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6" i="21"/>
  <c r="K187" i="21"/>
  <c r="K188" i="21"/>
  <c r="K189" i="21"/>
  <c r="K190" i="21"/>
  <c r="K191" i="21"/>
  <c r="K192" i="21"/>
  <c r="K193" i="21"/>
  <c r="K194" i="21"/>
  <c r="K195" i="21"/>
  <c r="K196" i="21"/>
  <c r="K197" i="21"/>
  <c r="K198" i="21"/>
  <c r="K199" i="21"/>
  <c r="K200" i="21"/>
  <c r="K201" i="21"/>
  <c r="K202" i="21"/>
  <c r="K203" i="21"/>
  <c r="K204" i="21"/>
  <c r="K205" i="21"/>
  <c r="K206" i="21"/>
  <c r="K207" i="21"/>
  <c r="K208" i="21"/>
  <c r="K209" i="21"/>
  <c r="K210" i="21"/>
  <c r="K211" i="21"/>
  <c r="K212" i="21"/>
  <c r="K213" i="21"/>
  <c r="K214" i="21"/>
  <c r="K215" i="21"/>
  <c r="K216" i="21"/>
  <c r="K217" i="21"/>
  <c r="K218" i="21"/>
  <c r="K219" i="21"/>
  <c r="K220" i="21"/>
  <c r="K221" i="21"/>
  <c r="K222" i="21"/>
  <c r="K223" i="21"/>
  <c r="K224" i="21"/>
  <c r="K225" i="21"/>
  <c r="K226" i="21"/>
  <c r="K227" i="21"/>
  <c r="K228" i="21"/>
  <c r="K229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K242" i="21"/>
  <c r="K243" i="21"/>
  <c r="K244" i="21"/>
  <c r="K245" i="21"/>
  <c r="K246" i="21"/>
  <c r="K247" i="21"/>
  <c r="K248" i="21"/>
  <c r="K249" i="21"/>
  <c r="K250" i="21"/>
  <c r="K251" i="21"/>
  <c r="K252" i="21"/>
  <c r="K253" i="21"/>
  <c r="K254" i="21"/>
  <c r="K255" i="21"/>
  <c r="K256" i="21"/>
  <c r="K257" i="21"/>
  <c r="K258" i="21"/>
  <c r="K259" i="21"/>
  <c r="K260" i="21"/>
  <c r="K261" i="21"/>
  <c r="K262" i="21"/>
  <c r="K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00" i="21"/>
  <c r="J201" i="21"/>
  <c r="J202" i="21"/>
  <c r="J203" i="21"/>
  <c r="J204" i="21"/>
  <c r="J205" i="21"/>
  <c r="J206" i="21"/>
  <c r="J207" i="21"/>
  <c r="J208" i="21"/>
  <c r="J209" i="21"/>
  <c r="J210" i="21"/>
  <c r="J211" i="21"/>
  <c r="J212" i="21"/>
  <c r="J213" i="21"/>
  <c r="J214" i="21"/>
  <c r="J215" i="21"/>
  <c r="J216" i="21"/>
  <c r="J217" i="21"/>
  <c r="J218" i="21"/>
  <c r="J219" i="21"/>
  <c r="J220" i="21"/>
  <c r="J221" i="21"/>
  <c r="J222" i="21"/>
  <c r="J223" i="21"/>
  <c r="J224" i="21"/>
  <c r="J225" i="21"/>
  <c r="J226" i="21"/>
  <c r="J227" i="21"/>
  <c r="J228" i="21"/>
  <c r="J229" i="21"/>
  <c r="J230" i="21"/>
  <c r="J231" i="21"/>
  <c r="J232" i="21"/>
  <c r="J233" i="21"/>
  <c r="J234" i="21"/>
  <c r="J235" i="21"/>
  <c r="J236" i="21"/>
  <c r="J237" i="21"/>
  <c r="J238" i="21"/>
  <c r="J239" i="21"/>
  <c r="J240" i="21"/>
  <c r="J241" i="21"/>
  <c r="J242" i="21"/>
  <c r="J243" i="21"/>
  <c r="J244" i="21"/>
  <c r="J245" i="21"/>
  <c r="J246" i="21"/>
  <c r="J247" i="21"/>
  <c r="J248" i="21"/>
  <c r="J249" i="21"/>
  <c r="J250" i="21"/>
  <c r="J251" i="21"/>
  <c r="J252" i="21"/>
  <c r="J253" i="21"/>
  <c r="J254" i="21"/>
  <c r="J255" i="21"/>
  <c r="J256" i="21"/>
  <c r="J257" i="21"/>
  <c r="J258" i="21"/>
  <c r="J259" i="21"/>
  <c r="J260" i="21"/>
  <c r="J261" i="21"/>
  <c r="J26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05" i="21"/>
  <c r="I206" i="21"/>
  <c r="I207" i="21"/>
  <c r="I208" i="21"/>
  <c r="I209" i="21"/>
  <c r="I210" i="21"/>
  <c r="I211" i="21"/>
  <c r="I212" i="21"/>
  <c r="I213" i="21"/>
  <c r="I214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36" i="21"/>
  <c r="I237" i="21"/>
  <c r="I238" i="21"/>
  <c r="I239" i="21"/>
  <c r="I240" i="21"/>
  <c r="I241" i="21"/>
  <c r="I242" i="21"/>
  <c r="I243" i="21"/>
  <c r="I244" i="21"/>
  <c r="I245" i="21"/>
  <c r="I246" i="21"/>
  <c r="I247" i="21"/>
  <c r="I248" i="21"/>
  <c r="I249" i="21"/>
  <c r="I250" i="21"/>
  <c r="I251" i="21"/>
  <c r="I252" i="21"/>
  <c r="I253" i="21"/>
  <c r="I254" i="21"/>
  <c r="I255" i="21"/>
  <c r="I256" i="21"/>
  <c r="I257" i="21"/>
  <c r="I258" i="21"/>
  <c r="I259" i="21"/>
  <c r="I260" i="21"/>
  <c r="I261" i="21"/>
  <c r="I262" i="21"/>
  <c r="J36" i="10"/>
  <c r="D5" i="14"/>
  <c r="E5" i="14"/>
  <c r="E8" i="14"/>
  <c r="F5" i="14"/>
  <c r="F3" i="14"/>
  <c r="C3" i="20"/>
  <c r="D3" i="20"/>
  <c r="D2" i="20"/>
  <c r="I49" i="10" l="1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H39" i="10"/>
  <c r="E43" i="11"/>
  <c r="E46" i="11"/>
  <c r="E49" i="11"/>
  <c r="E52" i="11"/>
  <c r="E55" i="11"/>
  <c r="E58" i="11"/>
  <c r="E61" i="11"/>
  <c r="E64" i="11"/>
  <c r="E67" i="11"/>
  <c r="E70" i="11"/>
  <c r="E73" i="11"/>
  <c r="E76" i="11"/>
  <c r="E79" i="11"/>
  <c r="E82" i="11"/>
  <c r="E85" i="11"/>
  <c r="E88" i="11"/>
  <c r="E91" i="11"/>
  <c r="E94" i="11"/>
  <c r="E97" i="11"/>
  <c r="E100" i="11"/>
  <c r="E103" i="11"/>
  <c r="E106" i="11"/>
  <c r="E109" i="11"/>
  <c r="E112" i="11"/>
  <c r="E115" i="11"/>
  <c r="E118" i="11"/>
  <c r="E121" i="11"/>
  <c r="E124" i="11"/>
  <c r="E127" i="11"/>
  <c r="E130" i="11"/>
  <c r="E133" i="11"/>
  <c r="E136" i="11"/>
  <c r="E139" i="11"/>
  <c r="E142" i="11"/>
  <c r="E145" i="11"/>
  <c r="E148" i="11"/>
  <c r="E151" i="11"/>
  <c r="E154" i="11"/>
  <c r="E157" i="11"/>
  <c r="E160" i="11"/>
  <c r="E163" i="11"/>
  <c r="E166" i="11"/>
  <c r="E169" i="11"/>
  <c r="E172" i="11"/>
  <c r="E175" i="11"/>
  <c r="E178" i="11"/>
  <c r="E181" i="11"/>
  <c r="E184" i="11"/>
  <c r="E187" i="11"/>
  <c r="E190" i="11"/>
  <c r="E193" i="11"/>
  <c r="E196" i="11"/>
  <c r="E199" i="11"/>
  <c r="E202" i="11"/>
  <c r="E205" i="11"/>
  <c r="E208" i="11"/>
  <c r="E211" i="11"/>
  <c r="E214" i="11"/>
  <c r="E217" i="11"/>
  <c r="E220" i="11"/>
  <c r="E223" i="11"/>
  <c r="E226" i="11"/>
  <c r="E229" i="11"/>
  <c r="E232" i="11"/>
  <c r="E235" i="11"/>
  <c r="E238" i="11"/>
  <c r="E241" i="11"/>
  <c r="E244" i="11"/>
  <c r="E247" i="11"/>
  <c r="E250" i="11"/>
  <c r="E253" i="11"/>
  <c r="E256" i="11"/>
  <c r="E259" i="11"/>
  <c r="E262" i="11"/>
  <c r="E265" i="11"/>
  <c r="E268" i="11"/>
  <c r="E271" i="11"/>
  <c r="E274" i="11"/>
  <c r="E277" i="11"/>
  <c r="E280" i="11"/>
  <c r="E283" i="11"/>
  <c r="E286" i="11"/>
  <c r="E289" i="11"/>
  <c r="E292" i="11"/>
  <c r="E295" i="11"/>
  <c r="E298" i="11"/>
  <c r="E40" i="11"/>
  <c r="C37" i="11"/>
  <c r="C7" i="19"/>
  <c r="C10" i="19"/>
  <c r="C13" i="19"/>
  <c r="C16" i="19"/>
  <c r="C19" i="19"/>
  <c r="C22" i="19"/>
  <c r="C25" i="19"/>
  <c r="C28" i="19"/>
  <c r="C31" i="19"/>
  <c r="C34" i="19"/>
  <c r="C37" i="19"/>
  <c r="C40" i="19"/>
  <c r="C43" i="19"/>
  <c r="C46" i="19"/>
  <c r="C49" i="19"/>
  <c r="C52" i="19"/>
  <c r="C55" i="19"/>
  <c r="C58" i="19"/>
  <c r="C61" i="19"/>
  <c r="C64" i="19"/>
  <c r="C67" i="19"/>
  <c r="C70" i="19"/>
  <c r="C73" i="19"/>
  <c r="C76" i="19"/>
  <c r="C79" i="19"/>
  <c r="C82" i="19"/>
  <c r="C85" i="19"/>
  <c r="C88" i="19"/>
  <c r="C91" i="19"/>
  <c r="C94" i="19"/>
  <c r="C97" i="19"/>
  <c r="C100" i="19"/>
  <c r="C103" i="19"/>
  <c r="C106" i="19"/>
  <c r="C109" i="19"/>
  <c r="C112" i="19"/>
  <c r="C115" i="19"/>
  <c r="C118" i="19"/>
  <c r="C121" i="19"/>
  <c r="C124" i="19"/>
  <c r="C127" i="19"/>
  <c r="C130" i="19"/>
  <c r="C133" i="19"/>
  <c r="C136" i="19"/>
  <c r="C139" i="19"/>
  <c r="C142" i="19"/>
  <c r="C145" i="19"/>
  <c r="C148" i="19"/>
  <c r="C151" i="19"/>
  <c r="C154" i="19"/>
  <c r="C157" i="19"/>
  <c r="C160" i="19"/>
  <c r="C163" i="19"/>
  <c r="C166" i="19"/>
  <c r="C169" i="19"/>
  <c r="C172" i="19"/>
  <c r="C175" i="19"/>
  <c r="C178" i="19"/>
  <c r="C181" i="19"/>
  <c r="C184" i="19"/>
  <c r="C187" i="19"/>
  <c r="C190" i="19"/>
  <c r="C193" i="19"/>
  <c r="C196" i="19"/>
  <c r="C199" i="19"/>
  <c r="C202" i="19"/>
  <c r="C205" i="19"/>
  <c r="C208" i="19"/>
  <c r="C211" i="19"/>
  <c r="C214" i="19"/>
  <c r="C217" i="19"/>
  <c r="C220" i="19"/>
  <c r="C223" i="19"/>
  <c r="C226" i="19"/>
  <c r="C229" i="19"/>
  <c r="C232" i="19"/>
  <c r="C235" i="19"/>
  <c r="C238" i="19"/>
  <c r="C241" i="19"/>
  <c r="C244" i="19"/>
  <c r="C247" i="19"/>
  <c r="C250" i="19"/>
  <c r="C253" i="19"/>
  <c r="C256" i="19"/>
  <c r="C259" i="19"/>
  <c r="C262" i="19"/>
  <c r="C4" i="19"/>
  <c r="H2" i="14"/>
  <c r="G2" i="14"/>
  <c r="F4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E74" i="14"/>
  <c r="E50" i="14"/>
  <c r="E26" i="14"/>
  <c r="J37" i="10"/>
  <c r="J38" i="10"/>
  <c r="J39" i="10"/>
  <c r="J40" i="10"/>
  <c r="J41" i="10"/>
  <c r="J42" i="10"/>
  <c r="J43" i="10"/>
  <c r="J44" i="10"/>
  <c r="J45" i="10"/>
  <c r="J46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L138" i="10"/>
  <c r="L134" i="10"/>
  <c r="L135" i="10"/>
  <c r="L136" i="10"/>
  <c r="L137" i="10"/>
  <c r="D260" i="14"/>
  <c r="E260" i="14" s="1"/>
  <c r="D263" i="14"/>
  <c r="E263" i="14" s="1"/>
  <c r="D266" i="14"/>
  <c r="E266" i="14" s="1"/>
  <c r="D269" i="14"/>
  <c r="E269" i="14" s="1"/>
  <c r="D272" i="14"/>
  <c r="E272" i="14" s="1"/>
  <c r="D275" i="14"/>
  <c r="E275" i="14" s="1"/>
  <c r="D278" i="14"/>
  <c r="E278" i="14" s="1"/>
  <c r="C301" i="11"/>
  <c r="C304" i="11"/>
  <c r="C307" i="11"/>
  <c r="C310" i="11"/>
  <c r="C313" i="11"/>
  <c r="D8" i="14"/>
  <c r="D11" i="14"/>
  <c r="E11" i="14" s="1"/>
  <c r="D14" i="14"/>
  <c r="E14" i="14" s="1"/>
  <c r="D17" i="14"/>
  <c r="E17" i="14" s="1"/>
  <c r="D20" i="14"/>
  <c r="E20" i="14" s="1"/>
  <c r="D23" i="14"/>
  <c r="E23" i="14" s="1"/>
  <c r="D26" i="14"/>
  <c r="D29" i="14"/>
  <c r="E29" i="14" s="1"/>
  <c r="D32" i="14"/>
  <c r="E32" i="14" s="1"/>
  <c r="D35" i="14"/>
  <c r="E35" i="14" s="1"/>
  <c r="D38" i="14"/>
  <c r="E38" i="14" s="1"/>
  <c r="D41" i="14"/>
  <c r="E41" i="14" s="1"/>
  <c r="D44" i="14"/>
  <c r="E44" i="14" s="1"/>
  <c r="D47" i="14"/>
  <c r="E47" i="14" s="1"/>
  <c r="D50" i="14"/>
  <c r="D53" i="14"/>
  <c r="E53" i="14" s="1"/>
  <c r="D56" i="14"/>
  <c r="E56" i="14" s="1"/>
  <c r="D59" i="14"/>
  <c r="E59" i="14" s="1"/>
  <c r="D62" i="14"/>
  <c r="E62" i="14" s="1"/>
  <c r="D65" i="14"/>
  <c r="E65" i="14" s="1"/>
  <c r="D68" i="14"/>
  <c r="E68" i="14" s="1"/>
  <c r="D71" i="14"/>
  <c r="E71" i="14" s="1"/>
  <c r="D74" i="14"/>
  <c r="D77" i="14"/>
  <c r="E77" i="14" s="1"/>
  <c r="D80" i="14"/>
  <c r="E80" i="14" s="1"/>
  <c r="D83" i="14"/>
  <c r="E83" i="14" s="1"/>
  <c r="D86" i="14"/>
  <c r="E86" i="14" s="1"/>
  <c r="D89" i="14"/>
  <c r="E89" i="14" s="1"/>
  <c r="D92" i="14"/>
  <c r="E92" i="14" s="1"/>
  <c r="D95" i="14"/>
  <c r="E95" i="14" s="1"/>
  <c r="D98" i="14"/>
  <c r="E98" i="14" s="1"/>
  <c r="D101" i="14"/>
  <c r="E101" i="14" s="1"/>
  <c r="D104" i="14"/>
  <c r="E104" i="14" s="1"/>
  <c r="D107" i="14"/>
  <c r="E107" i="14" s="1"/>
  <c r="D110" i="14"/>
  <c r="E110" i="14" s="1"/>
  <c r="D113" i="14"/>
  <c r="E113" i="14" s="1"/>
  <c r="D116" i="14"/>
  <c r="E116" i="14" s="1"/>
  <c r="D119" i="14"/>
  <c r="E119" i="14" s="1"/>
  <c r="D122" i="14"/>
  <c r="E122" i="14" s="1"/>
  <c r="D125" i="14"/>
  <c r="E125" i="14" s="1"/>
  <c r="D128" i="14"/>
  <c r="E128" i="14" s="1"/>
  <c r="D131" i="14"/>
  <c r="E131" i="14" s="1"/>
  <c r="D134" i="14"/>
  <c r="E134" i="14" s="1"/>
  <c r="D137" i="14"/>
  <c r="E137" i="14" s="1"/>
  <c r="D140" i="14"/>
  <c r="E140" i="14" s="1"/>
  <c r="D143" i="14"/>
  <c r="E143" i="14" s="1"/>
  <c r="D146" i="14"/>
  <c r="E146" i="14" s="1"/>
  <c r="D149" i="14"/>
  <c r="E149" i="14" s="1"/>
  <c r="D152" i="14"/>
  <c r="E152" i="14" s="1"/>
  <c r="D155" i="14"/>
  <c r="E155" i="14" s="1"/>
  <c r="D158" i="14"/>
  <c r="E158" i="14" s="1"/>
  <c r="D161" i="14"/>
  <c r="E161" i="14" s="1"/>
  <c r="D164" i="14"/>
  <c r="E164" i="14" s="1"/>
  <c r="D167" i="14"/>
  <c r="E167" i="14" s="1"/>
  <c r="D170" i="14"/>
  <c r="E170" i="14" s="1"/>
  <c r="D173" i="14"/>
  <c r="E173" i="14" s="1"/>
  <c r="D176" i="14"/>
  <c r="E176" i="14" s="1"/>
  <c r="D179" i="14"/>
  <c r="E179" i="14" s="1"/>
  <c r="D182" i="14"/>
  <c r="E182" i="14" s="1"/>
  <c r="D185" i="14"/>
  <c r="E185" i="14" s="1"/>
  <c r="D188" i="14"/>
  <c r="E188" i="14" s="1"/>
  <c r="D191" i="14"/>
  <c r="E191" i="14" s="1"/>
  <c r="D194" i="14"/>
  <c r="E194" i="14" s="1"/>
  <c r="D197" i="14"/>
  <c r="E197" i="14" s="1"/>
  <c r="D200" i="14"/>
  <c r="E200" i="14" s="1"/>
  <c r="D203" i="14"/>
  <c r="E203" i="14" s="1"/>
  <c r="D206" i="14"/>
  <c r="E206" i="14" s="1"/>
  <c r="D209" i="14"/>
  <c r="E209" i="14" s="1"/>
  <c r="D212" i="14"/>
  <c r="E212" i="14" s="1"/>
  <c r="D215" i="14"/>
  <c r="E215" i="14" s="1"/>
  <c r="D218" i="14"/>
  <c r="E218" i="14" s="1"/>
  <c r="D221" i="14"/>
  <c r="E221" i="14" s="1"/>
  <c r="D224" i="14"/>
  <c r="E224" i="14" s="1"/>
  <c r="D227" i="14"/>
  <c r="E227" i="14" s="1"/>
  <c r="D230" i="14"/>
  <c r="E230" i="14" s="1"/>
  <c r="D233" i="14"/>
  <c r="E233" i="14" s="1"/>
  <c r="D236" i="14"/>
  <c r="E236" i="14" s="1"/>
  <c r="D239" i="14"/>
  <c r="E239" i="14" s="1"/>
  <c r="D242" i="14"/>
  <c r="E242" i="14" s="1"/>
  <c r="D245" i="14"/>
  <c r="E245" i="14" s="1"/>
  <c r="D248" i="14"/>
  <c r="E248" i="14" s="1"/>
  <c r="D251" i="14"/>
  <c r="E251" i="14" s="1"/>
  <c r="D254" i="14"/>
  <c r="E254" i="14" s="1"/>
  <c r="D257" i="14"/>
  <c r="E257" i="14" s="1"/>
  <c r="C7" i="12"/>
  <c r="C10" i="12"/>
  <c r="C13" i="12"/>
  <c r="C16" i="12"/>
  <c r="C19" i="12"/>
  <c r="C22" i="12"/>
  <c r="C25" i="12"/>
  <c r="C28" i="12"/>
  <c r="C31" i="12"/>
  <c r="C34" i="12"/>
  <c r="C37" i="12"/>
  <c r="C40" i="12"/>
  <c r="C43" i="12"/>
  <c r="C46" i="12"/>
  <c r="C49" i="12"/>
  <c r="C52" i="12"/>
  <c r="C55" i="12"/>
  <c r="C58" i="12"/>
  <c r="C61" i="12"/>
  <c r="C64" i="12"/>
  <c r="C67" i="12"/>
  <c r="C70" i="12"/>
  <c r="C73" i="12"/>
  <c r="C76" i="12"/>
  <c r="C79" i="12"/>
  <c r="C82" i="12"/>
  <c r="C85" i="12"/>
  <c r="C88" i="12"/>
  <c r="C91" i="12"/>
  <c r="C94" i="12"/>
  <c r="C97" i="12"/>
  <c r="C100" i="12"/>
  <c r="C103" i="12"/>
  <c r="C106" i="12"/>
  <c r="C109" i="12"/>
  <c r="C112" i="12"/>
  <c r="C115" i="12"/>
  <c r="C118" i="12"/>
  <c r="C121" i="12"/>
  <c r="C124" i="12"/>
  <c r="C127" i="12"/>
  <c r="C130" i="12"/>
  <c r="C133" i="12"/>
  <c r="C136" i="12"/>
  <c r="C139" i="12"/>
  <c r="C142" i="12"/>
  <c r="C145" i="12"/>
  <c r="C148" i="12"/>
  <c r="C151" i="12"/>
  <c r="C154" i="12"/>
  <c r="C157" i="12"/>
  <c r="C160" i="12"/>
  <c r="C163" i="12"/>
  <c r="C166" i="12"/>
  <c r="C169" i="12"/>
  <c r="C172" i="12"/>
  <c r="C175" i="12"/>
  <c r="C178" i="12"/>
  <c r="C181" i="12"/>
  <c r="C184" i="12"/>
  <c r="C187" i="12"/>
  <c r="C190" i="12"/>
  <c r="C193" i="12"/>
  <c r="C196" i="12"/>
  <c r="C199" i="12"/>
  <c r="C202" i="12"/>
  <c r="C205" i="12"/>
  <c r="C208" i="12"/>
  <c r="C211" i="12"/>
  <c r="C214" i="12"/>
  <c r="C217" i="12"/>
  <c r="C220" i="12"/>
  <c r="C223" i="12"/>
  <c r="C226" i="12"/>
  <c r="C229" i="12"/>
  <c r="C232" i="12"/>
  <c r="C235" i="12"/>
  <c r="C238" i="12"/>
  <c r="C241" i="12"/>
  <c r="C244" i="12"/>
  <c r="C247" i="12"/>
  <c r="C250" i="12"/>
  <c r="C253" i="12"/>
  <c r="C256" i="12"/>
  <c r="C259" i="12"/>
  <c r="C262" i="12"/>
  <c r="C265" i="12"/>
  <c r="C268" i="12"/>
  <c r="C271" i="12"/>
  <c r="C274" i="12"/>
  <c r="C277" i="12"/>
  <c r="C280" i="12"/>
  <c r="C283" i="12"/>
  <c r="C4" i="12"/>
  <c r="L35" i="10"/>
  <c r="L36" i="10" l="1"/>
  <c r="L37" i="10"/>
  <c r="L38" i="10"/>
  <c r="L39" i="10"/>
  <c r="L40" i="10"/>
  <c r="L41" i="10"/>
  <c r="L42" i="10"/>
  <c r="L43" i="10"/>
  <c r="L44" i="10"/>
  <c r="L45" i="10"/>
  <c r="L46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C40" i="11"/>
  <c r="C7" i="11"/>
  <c r="C10" i="11"/>
  <c r="C13" i="11"/>
  <c r="C16" i="11"/>
  <c r="C22" i="11"/>
  <c r="C25" i="11"/>
  <c r="C28" i="11"/>
  <c r="C31" i="11"/>
  <c r="C34" i="11"/>
  <c r="C4" i="11"/>
  <c r="B17" i="11"/>
  <c r="C19" i="11" s="1"/>
  <c r="C43" i="11"/>
  <c r="C46" i="11"/>
  <c r="C49" i="11"/>
  <c r="C52" i="11"/>
  <c r="C55" i="11"/>
  <c r="C58" i="11"/>
  <c r="C61" i="11"/>
  <c r="C64" i="11"/>
  <c r="C67" i="11"/>
  <c r="C70" i="11"/>
  <c r="C73" i="11"/>
  <c r="C76" i="11"/>
  <c r="C79" i="11"/>
  <c r="C82" i="11"/>
  <c r="C85" i="11"/>
  <c r="C88" i="11"/>
  <c r="C91" i="11"/>
  <c r="C94" i="11"/>
  <c r="C97" i="11"/>
  <c r="C100" i="11"/>
  <c r="C103" i="11"/>
  <c r="C106" i="11"/>
  <c r="C109" i="11"/>
  <c r="C112" i="11"/>
  <c r="C115" i="11"/>
  <c r="C118" i="11"/>
  <c r="C121" i="11"/>
  <c r="C124" i="11"/>
  <c r="C127" i="11"/>
  <c r="C130" i="11"/>
  <c r="C133" i="11"/>
  <c r="C136" i="11"/>
  <c r="C139" i="11"/>
  <c r="C142" i="11"/>
  <c r="C145" i="11"/>
  <c r="C148" i="11"/>
  <c r="C151" i="11"/>
  <c r="C154" i="11"/>
  <c r="C157" i="11"/>
  <c r="C160" i="11"/>
  <c r="C163" i="11"/>
  <c r="C166" i="11"/>
  <c r="C169" i="11"/>
  <c r="C172" i="11"/>
  <c r="C175" i="11"/>
  <c r="C178" i="11"/>
  <c r="C181" i="11"/>
  <c r="C184" i="11"/>
  <c r="C187" i="11"/>
  <c r="C190" i="11"/>
  <c r="C193" i="11"/>
  <c r="C196" i="11"/>
  <c r="C199" i="11"/>
  <c r="C202" i="11"/>
  <c r="C205" i="11"/>
  <c r="C208" i="11"/>
  <c r="C211" i="11"/>
  <c r="C214" i="11"/>
  <c r="C217" i="11"/>
  <c r="C220" i="11"/>
  <c r="C223" i="11"/>
  <c r="C226" i="11"/>
  <c r="C229" i="11"/>
  <c r="C232" i="11"/>
  <c r="C235" i="11"/>
  <c r="C238" i="11"/>
  <c r="C241" i="11"/>
  <c r="C244" i="11"/>
  <c r="C247" i="11"/>
  <c r="C250" i="11"/>
  <c r="C253" i="11"/>
  <c r="C256" i="11"/>
  <c r="C259" i="11"/>
  <c r="C262" i="11"/>
  <c r="C265" i="11"/>
  <c r="C268" i="11"/>
  <c r="C271" i="11"/>
  <c r="C274" i="11"/>
  <c r="C277" i="11"/>
  <c r="C280" i="11"/>
  <c r="C283" i="11"/>
  <c r="C286" i="11"/>
  <c r="C289" i="11"/>
  <c r="C292" i="11"/>
  <c r="C295" i="11"/>
  <c r="C298" i="11"/>
  <c r="C265" i="9"/>
  <c r="C268" i="9"/>
  <c r="C271" i="9"/>
  <c r="C274" i="9"/>
  <c r="C277" i="9"/>
  <c r="C280" i="9"/>
  <c r="C283" i="9"/>
  <c r="C286" i="9"/>
  <c r="C10" i="9"/>
  <c r="C13" i="9"/>
  <c r="C16" i="9"/>
  <c r="C19" i="9"/>
  <c r="C22" i="9"/>
  <c r="C25" i="9"/>
  <c r="C28" i="9"/>
  <c r="C31" i="9"/>
  <c r="C34" i="9"/>
  <c r="C37" i="9"/>
  <c r="C40" i="9"/>
  <c r="C43" i="9"/>
  <c r="C46" i="9"/>
  <c r="C49" i="9"/>
  <c r="C52" i="9"/>
  <c r="C55" i="9"/>
  <c r="C58" i="9"/>
  <c r="C61" i="9"/>
  <c r="C64" i="9"/>
  <c r="C67" i="9"/>
  <c r="C70" i="9"/>
  <c r="C73" i="9"/>
  <c r="C76" i="9"/>
  <c r="C79" i="9"/>
  <c r="C82" i="9"/>
  <c r="C85" i="9"/>
  <c r="C88" i="9"/>
  <c r="C91" i="9"/>
  <c r="C94" i="9"/>
  <c r="C97" i="9"/>
  <c r="C100" i="9"/>
  <c r="C103" i="9"/>
  <c r="C106" i="9"/>
  <c r="C109" i="9"/>
  <c r="C112" i="9"/>
  <c r="C115" i="9"/>
  <c r="C118" i="9"/>
  <c r="C121" i="9"/>
  <c r="C124" i="9"/>
  <c r="C127" i="9"/>
  <c r="C130" i="9"/>
  <c r="C133" i="9"/>
  <c r="C136" i="9"/>
  <c r="C139" i="9"/>
  <c r="C142" i="9"/>
  <c r="C145" i="9"/>
  <c r="C148" i="9"/>
  <c r="C151" i="9"/>
  <c r="C154" i="9"/>
  <c r="C157" i="9"/>
  <c r="C160" i="9"/>
  <c r="C163" i="9"/>
  <c r="C166" i="9"/>
  <c r="C169" i="9"/>
  <c r="C172" i="9"/>
  <c r="C175" i="9"/>
  <c r="C178" i="9"/>
  <c r="C181" i="9"/>
  <c r="C184" i="9"/>
  <c r="C187" i="9"/>
  <c r="C190" i="9"/>
  <c r="C193" i="9"/>
  <c r="C196" i="9"/>
  <c r="C199" i="9"/>
  <c r="C202" i="9"/>
  <c r="C205" i="9"/>
  <c r="C208" i="9"/>
  <c r="C211" i="9"/>
  <c r="C214" i="9"/>
  <c r="C217" i="9"/>
  <c r="C220" i="9"/>
  <c r="C223" i="9"/>
  <c r="C226" i="9"/>
  <c r="C229" i="9"/>
  <c r="C232" i="9"/>
  <c r="C235" i="9"/>
  <c r="C238" i="9"/>
  <c r="C241" i="9"/>
  <c r="C244" i="9"/>
  <c r="C247" i="9"/>
  <c r="C250" i="9"/>
  <c r="C253" i="9"/>
  <c r="C256" i="9"/>
  <c r="C259" i="9"/>
  <c r="C262" i="9"/>
  <c r="C7" i="9"/>
  <c r="C4" i="9"/>
  <c r="J3" i="9"/>
  <c r="J4" i="9"/>
  <c r="J5" i="9"/>
  <c r="H6" i="9"/>
  <c r="I6" i="9"/>
  <c r="L12" i="7"/>
  <c r="M12" i="7"/>
  <c r="L15" i="7"/>
  <c r="M15" i="7"/>
  <c r="L18" i="7"/>
  <c r="M18" i="7"/>
  <c r="L21" i="7"/>
  <c r="M21" i="7"/>
  <c r="L24" i="7"/>
  <c r="M24" i="7"/>
  <c r="L27" i="7"/>
  <c r="M27" i="7"/>
  <c r="L30" i="7"/>
  <c r="M30" i="7"/>
  <c r="L33" i="7"/>
  <c r="M33" i="7"/>
  <c r="L36" i="7"/>
  <c r="M36" i="7"/>
  <c r="L39" i="7"/>
  <c r="M39" i="7"/>
  <c r="L42" i="7"/>
  <c r="M42" i="7"/>
  <c r="L45" i="7"/>
  <c r="M45" i="7"/>
  <c r="L48" i="7"/>
  <c r="M48" i="7"/>
  <c r="L51" i="7"/>
  <c r="M51" i="7"/>
  <c r="L54" i="7"/>
  <c r="M54" i="7"/>
  <c r="L57" i="7"/>
  <c r="M57" i="7"/>
  <c r="L60" i="7"/>
  <c r="M60" i="7"/>
  <c r="L63" i="7"/>
  <c r="M63" i="7"/>
  <c r="L66" i="7"/>
  <c r="M66" i="7"/>
  <c r="L69" i="7"/>
  <c r="M69" i="7"/>
  <c r="L72" i="7"/>
  <c r="M72" i="7"/>
  <c r="L75" i="7"/>
  <c r="M75" i="7"/>
  <c r="L78" i="7"/>
  <c r="M78" i="7"/>
  <c r="L81" i="7"/>
  <c r="M81" i="7"/>
  <c r="L84" i="7"/>
  <c r="M84" i="7"/>
  <c r="L87" i="7"/>
  <c r="M87" i="7"/>
  <c r="L90" i="7"/>
  <c r="M90" i="7"/>
  <c r="L93" i="7"/>
  <c r="M93" i="7"/>
  <c r="L96" i="7"/>
  <c r="M96" i="7"/>
  <c r="L99" i="7"/>
  <c r="M99" i="7"/>
  <c r="L102" i="7"/>
  <c r="M102" i="7"/>
  <c r="L105" i="7"/>
  <c r="M105" i="7"/>
  <c r="L108" i="7"/>
  <c r="M108" i="7"/>
  <c r="L111" i="7"/>
  <c r="M111" i="7"/>
  <c r="L114" i="7"/>
  <c r="M114" i="7"/>
  <c r="L117" i="7"/>
  <c r="M117" i="7"/>
  <c r="L120" i="7"/>
  <c r="M120" i="7"/>
  <c r="L123" i="7"/>
  <c r="M123" i="7"/>
  <c r="L126" i="7"/>
  <c r="M126" i="7"/>
  <c r="L129" i="7"/>
  <c r="M129" i="7"/>
  <c r="L132" i="7"/>
  <c r="M132" i="7"/>
  <c r="L135" i="7"/>
  <c r="M135" i="7"/>
  <c r="L138" i="7"/>
  <c r="M138" i="7"/>
  <c r="L141" i="7"/>
  <c r="M141" i="7"/>
  <c r="L144" i="7"/>
  <c r="M144" i="7"/>
  <c r="L147" i="7"/>
  <c r="M147" i="7"/>
  <c r="L150" i="7"/>
  <c r="M150" i="7"/>
  <c r="L153" i="7"/>
  <c r="M153" i="7"/>
  <c r="L156" i="7"/>
  <c r="M156" i="7"/>
  <c r="L159" i="7"/>
  <c r="M159" i="7"/>
  <c r="L162" i="7"/>
  <c r="M162" i="7"/>
  <c r="L165" i="7"/>
  <c r="M165" i="7"/>
  <c r="L168" i="7"/>
  <c r="M168" i="7"/>
  <c r="L171" i="7"/>
  <c r="M171" i="7"/>
  <c r="L174" i="7"/>
  <c r="M174" i="7"/>
  <c r="L177" i="7"/>
  <c r="M177" i="7"/>
  <c r="L180" i="7"/>
  <c r="M180" i="7"/>
  <c r="L183" i="7"/>
  <c r="M183" i="7"/>
  <c r="L186" i="7"/>
  <c r="M186" i="7"/>
  <c r="L189" i="7"/>
  <c r="M189" i="7"/>
  <c r="L192" i="7"/>
  <c r="M192" i="7"/>
  <c r="L195" i="7"/>
  <c r="M195" i="7"/>
  <c r="L198" i="7"/>
  <c r="M198" i="7"/>
  <c r="L201" i="7"/>
  <c r="M201" i="7"/>
  <c r="L204" i="7"/>
  <c r="M204" i="7"/>
  <c r="L207" i="7"/>
  <c r="M207" i="7"/>
  <c r="L210" i="7"/>
  <c r="M210" i="7"/>
  <c r="L213" i="7"/>
  <c r="M213" i="7"/>
  <c r="L216" i="7"/>
  <c r="M216" i="7"/>
  <c r="L219" i="7"/>
  <c r="M219" i="7"/>
  <c r="L222" i="7"/>
  <c r="M222" i="7"/>
  <c r="L225" i="7"/>
  <c r="M225" i="7"/>
  <c r="L228" i="7"/>
  <c r="M228" i="7"/>
  <c r="L231" i="7"/>
  <c r="M231" i="7"/>
  <c r="L234" i="7"/>
  <c r="M234" i="7"/>
  <c r="L237" i="7"/>
  <c r="M237" i="7"/>
  <c r="L240" i="7"/>
  <c r="M240" i="7"/>
  <c r="L243" i="7"/>
  <c r="M243" i="7"/>
  <c r="L246" i="7"/>
  <c r="M246" i="7"/>
  <c r="L249" i="7"/>
  <c r="M249" i="7"/>
  <c r="L252" i="7"/>
  <c r="M252" i="7"/>
  <c r="L255" i="7"/>
  <c r="M255" i="7"/>
  <c r="L258" i="7"/>
  <c r="M258" i="7"/>
  <c r="L261" i="7"/>
  <c r="M261" i="7"/>
  <c r="L264" i="7"/>
  <c r="M264" i="7"/>
  <c r="L267" i="7"/>
  <c r="M267" i="7"/>
  <c r="L270" i="7"/>
  <c r="M270" i="7"/>
  <c r="L273" i="7"/>
  <c r="M273" i="7"/>
  <c r="L276" i="7"/>
  <c r="M276" i="7"/>
  <c r="L279" i="7"/>
  <c r="M279" i="7"/>
  <c r="L282" i="7"/>
  <c r="M282" i="7"/>
  <c r="L285" i="7"/>
  <c r="M285" i="7"/>
  <c r="L288" i="7"/>
  <c r="M288" i="7"/>
  <c r="L291" i="7"/>
  <c r="M291" i="7"/>
  <c r="L294" i="7"/>
  <c r="M294" i="7"/>
  <c r="L297" i="7"/>
  <c r="M297" i="7"/>
  <c r="L300" i="7"/>
  <c r="M300" i="7"/>
  <c r="L303" i="7"/>
  <c r="M303" i="7"/>
  <c r="L306" i="7"/>
  <c r="M306" i="7"/>
  <c r="L309" i="7"/>
  <c r="M309" i="7"/>
  <c r="L312" i="7"/>
  <c r="M312" i="7"/>
  <c r="L315" i="7"/>
  <c r="M315" i="7"/>
  <c r="L318" i="7"/>
  <c r="M318" i="7"/>
  <c r="L321" i="7"/>
  <c r="M321" i="7"/>
  <c r="L324" i="7"/>
  <c r="M324" i="7"/>
  <c r="L327" i="7"/>
  <c r="M327" i="7"/>
  <c r="L330" i="7"/>
  <c r="M330" i="7"/>
  <c r="L333" i="7"/>
  <c r="M333" i="7"/>
  <c r="L336" i="7"/>
  <c r="M336" i="7"/>
  <c r="L339" i="7"/>
  <c r="M339" i="7"/>
  <c r="L342" i="7"/>
  <c r="M342" i="7"/>
  <c r="L345" i="7"/>
  <c r="M345" i="7"/>
  <c r="L348" i="7"/>
  <c r="M348" i="7"/>
  <c r="L351" i="7"/>
  <c r="M351" i="7"/>
  <c r="L354" i="7"/>
  <c r="M354" i="7"/>
  <c r="L357" i="7"/>
  <c r="M357" i="7"/>
  <c r="L360" i="7"/>
  <c r="M360" i="7"/>
  <c r="L363" i="7"/>
  <c r="M363" i="7"/>
  <c r="M9" i="7"/>
  <c r="L9" i="7"/>
  <c r="M6" i="7"/>
  <c r="L6" i="7"/>
  <c r="K12" i="7"/>
  <c r="K15" i="7"/>
  <c r="K18" i="7"/>
  <c r="K21" i="7"/>
  <c r="K24" i="7"/>
  <c r="K27" i="7"/>
  <c r="K30" i="7"/>
  <c r="K33" i="7"/>
  <c r="K36" i="7"/>
  <c r="K39" i="7"/>
  <c r="K42" i="7"/>
  <c r="K45" i="7"/>
  <c r="K48" i="7"/>
  <c r="K51" i="7"/>
  <c r="K54" i="7"/>
  <c r="K57" i="7"/>
  <c r="K60" i="7"/>
  <c r="K63" i="7"/>
  <c r="K66" i="7"/>
  <c r="K69" i="7"/>
  <c r="K72" i="7"/>
  <c r="K75" i="7"/>
  <c r="K78" i="7"/>
  <c r="K81" i="7"/>
  <c r="K84" i="7"/>
  <c r="K87" i="7"/>
  <c r="K90" i="7"/>
  <c r="K93" i="7"/>
  <c r="K96" i="7"/>
  <c r="K99" i="7"/>
  <c r="K102" i="7"/>
  <c r="K105" i="7"/>
  <c r="K108" i="7"/>
  <c r="K111" i="7"/>
  <c r="K114" i="7"/>
  <c r="K117" i="7"/>
  <c r="K120" i="7"/>
  <c r="K123" i="7"/>
  <c r="K126" i="7"/>
  <c r="K129" i="7"/>
  <c r="K132" i="7"/>
  <c r="K135" i="7"/>
  <c r="K138" i="7"/>
  <c r="K141" i="7"/>
  <c r="K144" i="7"/>
  <c r="K147" i="7"/>
  <c r="K150" i="7"/>
  <c r="K153" i="7"/>
  <c r="K156" i="7"/>
  <c r="K159" i="7"/>
  <c r="K162" i="7"/>
  <c r="K165" i="7"/>
  <c r="K168" i="7"/>
  <c r="K171" i="7"/>
  <c r="K174" i="7"/>
  <c r="K177" i="7"/>
  <c r="K180" i="7"/>
  <c r="K183" i="7"/>
  <c r="K186" i="7"/>
  <c r="K189" i="7"/>
  <c r="K192" i="7"/>
  <c r="K195" i="7"/>
  <c r="K198" i="7"/>
  <c r="K201" i="7"/>
  <c r="K204" i="7"/>
  <c r="K207" i="7"/>
  <c r="K210" i="7"/>
  <c r="K213" i="7"/>
  <c r="K216" i="7"/>
  <c r="K219" i="7"/>
  <c r="K222" i="7"/>
  <c r="K225" i="7"/>
  <c r="K228" i="7"/>
  <c r="K231" i="7"/>
  <c r="K234" i="7"/>
  <c r="K237" i="7"/>
  <c r="K240" i="7"/>
  <c r="K243" i="7"/>
  <c r="K246" i="7"/>
  <c r="K249" i="7"/>
  <c r="K252" i="7"/>
  <c r="K255" i="7"/>
  <c r="K258" i="7"/>
  <c r="K261" i="7"/>
  <c r="K264" i="7"/>
  <c r="K267" i="7"/>
  <c r="K270" i="7"/>
  <c r="K273" i="7"/>
  <c r="K276" i="7"/>
  <c r="K279" i="7"/>
  <c r="K282" i="7"/>
  <c r="K285" i="7"/>
  <c r="K288" i="7"/>
  <c r="K291" i="7"/>
  <c r="K294" i="7"/>
  <c r="K297" i="7"/>
  <c r="K300" i="7"/>
  <c r="K303" i="7"/>
  <c r="K306" i="7"/>
  <c r="K309" i="7"/>
  <c r="K312" i="7"/>
  <c r="K315" i="7"/>
  <c r="K318" i="7"/>
  <c r="K321" i="7"/>
  <c r="K324" i="7"/>
  <c r="K327" i="7"/>
  <c r="K330" i="7"/>
  <c r="K333" i="7"/>
  <c r="K336" i="7"/>
  <c r="K339" i="7"/>
  <c r="K342" i="7"/>
  <c r="K345" i="7"/>
  <c r="K348" i="7"/>
  <c r="K351" i="7"/>
  <c r="K354" i="7"/>
  <c r="K357" i="7"/>
  <c r="K360" i="7"/>
  <c r="K363" i="7"/>
  <c r="K6" i="7"/>
  <c r="K9" i="7"/>
  <c r="J12" i="7"/>
  <c r="J15" i="7"/>
  <c r="J18" i="7"/>
  <c r="J21" i="7"/>
  <c r="J24" i="7"/>
  <c r="J27" i="7"/>
  <c r="J30" i="7"/>
  <c r="J33" i="7"/>
  <c r="J36" i="7"/>
  <c r="J39" i="7"/>
  <c r="J42" i="7"/>
  <c r="J45" i="7"/>
  <c r="J48" i="7"/>
  <c r="J51" i="7"/>
  <c r="J54" i="7"/>
  <c r="J57" i="7"/>
  <c r="J60" i="7"/>
  <c r="J63" i="7"/>
  <c r="J66" i="7"/>
  <c r="J69" i="7"/>
  <c r="J72" i="7"/>
  <c r="J75" i="7"/>
  <c r="J78" i="7"/>
  <c r="J81" i="7"/>
  <c r="J84" i="7"/>
  <c r="J87" i="7"/>
  <c r="J90" i="7"/>
  <c r="J93" i="7"/>
  <c r="J96" i="7"/>
  <c r="J99" i="7"/>
  <c r="J102" i="7"/>
  <c r="J105" i="7"/>
  <c r="J108" i="7"/>
  <c r="J111" i="7"/>
  <c r="J114" i="7"/>
  <c r="J117" i="7"/>
  <c r="J120" i="7"/>
  <c r="J123" i="7"/>
  <c r="J126" i="7"/>
  <c r="J129" i="7"/>
  <c r="J132" i="7"/>
  <c r="J135" i="7"/>
  <c r="J138" i="7"/>
  <c r="J141" i="7"/>
  <c r="J144" i="7"/>
  <c r="J147" i="7"/>
  <c r="J150" i="7"/>
  <c r="J153" i="7"/>
  <c r="J156" i="7"/>
  <c r="J159" i="7"/>
  <c r="J162" i="7"/>
  <c r="J165" i="7"/>
  <c r="J168" i="7"/>
  <c r="J171" i="7"/>
  <c r="J174" i="7"/>
  <c r="J177" i="7"/>
  <c r="J180" i="7"/>
  <c r="J183" i="7"/>
  <c r="J186" i="7"/>
  <c r="J189" i="7"/>
  <c r="J192" i="7"/>
  <c r="J195" i="7"/>
  <c r="J198" i="7"/>
  <c r="J201" i="7"/>
  <c r="J204" i="7"/>
  <c r="J207" i="7"/>
  <c r="J210" i="7"/>
  <c r="J213" i="7"/>
  <c r="J216" i="7"/>
  <c r="J219" i="7"/>
  <c r="J222" i="7"/>
  <c r="J225" i="7"/>
  <c r="J228" i="7"/>
  <c r="J231" i="7"/>
  <c r="J234" i="7"/>
  <c r="J237" i="7"/>
  <c r="J240" i="7"/>
  <c r="J243" i="7"/>
  <c r="J246" i="7"/>
  <c r="J249" i="7"/>
  <c r="J252" i="7"/>
  <c r="J255" i="7"/>
  <c r="J258" i="7"/>
  <c r="J261" i="7"/>
  <c r="J264" i="7"/>
  <c r="J267" i="7"/>
  <c r="J270" i="7"/>
  <c r="J273" i="7"/>
  <c r="J276" i="7"/>
  <c r="J279" i="7"/>
  <c r="J282" i="7"/>
  <c r="J285" i="7"/>
  <c r="J288" i="7"/>
  <c r="J291" i="7"/>
  <c r="J294" i="7"/>
  <c r="J297" i="7"/>
  <c r="J300" i="7"/>
  <c r="J303" i="7"/>
  <c r="J306" i="7"/>
  <c r="J309" i="7"/>
  <c r="J312" i="7"/>
  <c r="J315" i="7"/>
  <c r="J318" i="7"/>
  <c r="J321" i="7"/>
  <c r="J324" i="7"/>
  <c r="J327" i="7"/>
  <c r="J330" i="7"/>
  <c r="J333" i="7"/>
  <c r="J336" i="7"/>
  <c r="J339" i="7"/>
  <c r="J342" i="7"/>
  <c r="J345" i="7"/>
  <c r="J348" i="7"/>
  <c r="J351" i="7"/>
  <c r="J354" i="7"/>
  <c r="J357" i="7"/>
  <c r="J360" i="7"/>
  <c r="J363" i="7"/>
  <c r="J9" i="7"/>
  <c r="J6" i="7"/>
  <c r="I5" i="7"/>
  <c r="I4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J6" i="9" l="1"/>
  <c r="K6" i="9"/>
  <c r="H74" i="8"/>
  <c r="H97" i="8"/>
  <c r="H24" i="8"/>
  <c r="H119" i="8"/>
  <c r="H22" i="8"/>
  <c r="H116" i="8"/>
  <c r="H43" i="8"/>
  <c r="H18" i="8"/>
  <c r="H16" i="8"/>
  <c r="H86" i="8"/>
  <c r="H12" i="8"/>
  <c r="H11" i="8"/>
  <c r="H10" i="8"/>
  <c r="H27" i="8"/>
  <c r="H49" i="8"/>
  <c r="H72" i="8"/>
  <c r="H23" i="8"/>
  <c r="H93" i="8"/>
  <c r="H68" i="8"/>
  <c r="H67" i="8"/>
  <c r="H90" i="8"/>
  <c r="H17" i="8"/>
  <c r="H15" i="8"/>
  <c r="H109" i="8"/>
  <c r="H84" i="8"/>
  <c r="H58" i="8"/>
  <c r="H105" i="8"/>
  <c r="H104" i="8"/>
  <c r="H80" i="8"/>
  <c r="H56" i="8"/>
  <c r="H32" i="8"/>
  <c r="H99" i="8"/>
  <c r="H26" i="8"/>
  <c r="H120" i="8"/>
  <c r="H47" i="8"/>
  <c r="H118" i="8"/>
  <c r="H117" i="8"/>
  <c r="H115" i="8"/>
  <c r="H66" i="8"/>
  <c r="H65" i="8"/>
  <c r="H112" i="8"/>
  <c r="H111" i="8"/>
  <c r="H110" i="8"/>
  <c r="H37" i="8"/>
  <c r="H108" i="8"/>
  <c r="H83" i="8"/>
  <c r="H34" i="8"/>
  <c r="H57" i="8"/>
  <c r="H103" i="8"/>
  <c r="H79" i="8"/>
  <c r="H55" i="8"/>
  <c r="H51" i="8"/>
  <c r="H98" i="8"/>
  <c r="H73" i="8"/>
  <c r="H48" i="8"/>
  <c r="H70" i="8"/>
  <c r="H69" i="8"/>
  <c r="H92" i="8"/>
  <c r="H19" i="8"/>
  <c r="H89" i="8"/>
  <c r="H40" i="8"/>
  <c r="H63" i="8"/>
  <c r="H38" i="8"/>
  <c r="H36" i="8"/>
  <c r="H107" i="8"/>
  <c r="H82" i="8"/>
  <c r="H9" i="8"/>
  <c r="H102" i="8"/>
  <c r="H78" i="8"/>
  <c r="H54" i="8"/>
  <c r="H30" i="8"/>
  <c r="H6" i="8"/>
  <c r="H75" i="8"/>
  <c r="H122" i="8"/>
  <c r="H121" i="8"/>
  <c r="H96" i="8"/>
  <c r="H71" i="8"/>
  <c r="H46" i="8"/>
  <c r="H45" i="8"/>
  <c r="H44" i="8"/>
  <c r="H42" i="8"/>
  <c r="H113" i="8"/>
  <c r="H88" i="8"/>
  <c r="H87" i="8"/>
  <c r="H14" i="8"/>
  <c r="H60" i="8"/>
  <c r="H35" i="8"/>
  <c r="H81" i="8"/>
  <c r="H101" i="8"/>
  <c r="H77" i="8"/>
  <c r="H53" i="8"/>
  <c r="H29" i="8"/>
  <c r="H5" i="8"/>
  <c r="H61" i="8"/>
  <c r="H4" i="8"/>
  <c r="H85" i="8"/>
  <c r="H7" i="8"/>
  <c r="H8" i="8"/>
  <c r="H50" i="8"/>
  <c r="H25" i="8"/>
  <c r="H95" i="8"/>
  <c r="H94" i="8"/>
  <c r="H21" i="8"/>
  <c r="H20" i="8"/>
  <c r="H91" i="8"/>
  <c r="H114" i="8"/>
  <c r="H41" i="8"/>
  <c r="H64" i="8"/>
  <c r="H39" i="8"/>
  <c r="H62" i="8"/>
  <c r="H13" i="8"/>
  <c r="H59" i="8"/>
  <c r="H106" i="8"/>
  <c r="H33" i="8"/>
  <c r="H100" i="8"/>
  <c r="H76" i="8"/>
  <c r="H52" i="8"/>
  <c r="H28" i="8"/>
</calcChain>
</file>

<file path=xl/sharedStrings.xml><?xml version="1.0" encoding="utf-8"?>
<sst xmlns="http://schemas.openxmlformats.org/spreadsheetml/2006/main" count="453" uniqueCount="74">
  <si>
    <t>Activo</t>
  </si>
  <si>
    <t>Pasivo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</si>
  <si>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</si>
  <si>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</si>
  <si>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</si>
  <si>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</si>
  <si>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</si>
  <si>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</si>
  <si>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</si>
  <si>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</si>
  <si>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</si>
  <si>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</si>
  <si>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</si>
  <si>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</si>
  <si>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Patrimonio</t>
  </si>
  <si>
    <t>Utilidad Neta</t>
  </si>
  <si>
    <t>ROE</t>
  </si>
  <si>
    <t>Fecha</t>
  </si>
  <si>
    <t>Activo Trim</t>
  </si>
  <si>
    <t>Pasivo Trim</t>
  </si>
  <si>
    <t>Patrimonio Trim</t>
  </si>
  <si>
    <t>Utilidad Trim</t>
  </si>
  <si>
    <t>ROA</t>
  </si>
  <si>
    <t>Bank Z-score</t>
  </si>
  <si>
    <t>Sd(ROA)</t>
  </si>
  <si>
    <t>Non-performing loans</t>
  </si>
  <si>
    <t>Creditos</t>
  </si>
  <si>
    <t>Creditos trimestrales (miles de S/.)</t>
  </si>
  <si>
    <t>Ratio Crédito/PBI</t>
  </si>
  <si>
    <t>Ratio de Capital Global</t>
  </si>
  <si>
    <t>N° de deudores</t>
  </si>
  <si>
    <t>Bancarios</t>
  </si>
  <si>
    <t>PBI  ajus</t>
  </si>
  <si>
    <t>Trim</t>
  </si>
  <si>
    <t>Concentración bancaria</t>
  </si>
  <si>
    <t>Oficinas SF</t>
  </si>
  <si>
    <t>Deudores SF</t>
  </si>
  <si>
    <t>Deudores BM</t>
  </si>
  <si>
    <t>Créditos - Total País (Miles de S/) - SF</t>
  </si>
  <si>
    <t>Morosidad bancaria (%)</t>
  </si>
  <si>
    <t>Non-performing loans (morosidad contable SBS)</t>
  </si>
  <si>
    <t>Depósitos - Total País (Miles de S/) - SF</t>
  </si>
  <si>
    <t>Adeudos con el Exterior (Miles de S/) - BM</t>
  </si>
  <si>
    <t>Créditos bancarios directos (Miles de S/)</t>
  </si>
  <si>
    <t>Crecimiento anual del crédito</t>
  </si>
  <si>
    <t>Crecimiento del credito trimestral anualizado</t>
  </si>
  <si>
    <t>287 800</t>
  </si>
  <si>
    <t>35 242</t>
  </si>
  <si>
    <t>24 634</t>
  </si>
  <si>
    <t>Deudores trim</t>
  </si>
  <si>
    <t>Creditos del SF</t>
  </si>
  <si>
    <t>Crecimiento anual del crédito del SF</t>
  </si>
  <si>
    <t>Ratio Apertura financiera / PBI</t>
  </si>
  <si>
    <t>PBI ajus</t>
  </si>
  <si>
    <t>Depositos trim</t>
  </si>
  <si>
    <t>Oficinas trim</t>
  </si>
  <si>
    <t>Créditos Consumo (Miles de S/)</t>
  </si>
  <si>
    <t>Créditos Hipotecarios (Miles de S/)</t>
  </si>
  <si>
    <t>Créditos Microempresas (Miles de S/)</t>
  </si>
  <si>
    <t>Morosidad Créditos de Consumo (%)</t>
  </si>
  <si>
    <t>Morosidad Hipotecario (%)</t>
  </si>
  <si>
    <t>Morosidad Microempresas (%)</t>
  </si>
  <si>
    <t>Creditos SF</t>
  </si>
  <si>
    <t>% creditos consumo</t>
  </si>
  <si>
    <t>% creditos hipotecarios</t>
  </si>
  <si>
    <t>Morosidad creditos trim</t>
  </si>
  <si>
    <t>Morosidad hipotecaria trim</t>
  </si>
  <si>
    <t>Morosidad microempresas trim</t>
  </si>
  <si>
    <t>Créditos consumo</t>
  </si>
  <si>
    <t>Créditos hipotecario</t>
  </si>
  <si>
    <t>Créditos microempresas</t>
  </si>
  <si>
    <t>Créditos trim</t>
  </si>
  <si>
    <t>Depostio / PBI</t>
  </si>
  <si>
    <t>Crédito / PBI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</si>
</sst>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2" fontId="0" fillId="0" borderId="0" xfId="1" applyNumberFormat="1" applyFont="1"/>
    <xf numFmtId="0" fontId="0" fillId="0" borderId="0" xfId="0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0" fillId="2" borderId="0" xfId="0" applyNumberFormat="1" applyFill="1"/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/>
    <xf numFmtId="17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2" borderId="0" xfId="0" applyFill="1"/>
    <xf numFmtId="37" fontId="0" fillId="0" borderId="0" xfId="0" applyNumberFormat="1"/>
    <xf numFmtId="4" fontId="0" fillId="0" borderId="0" xfId="0" applyNumberFormat="1"/>
    <xf numFmtId="4" fontId="0" fillId="2" borderId="0" xfId="0" applyNumberFormat="1" applyFill="1"/>
  </cellXfs>
  <cellStyles count="3">
    <cellStyle name="Normal" xfId="0" builtinId="0"/>
    <cellStyle name="Normal 2" xfId="2" xr:uid="{E9F4548D-E364-40AF-8F98-9E14E17E5D7C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2880-9F0D-4F4E-95AC-66F788A59826}">
  <dimension ref="B3:N363"/>
  <sheetViews>
    <sheetView topLeftCell="B1" zoomScale="164" workbookViewId="0">
      <selection activeCell="H19" sqref="H19"/>
    </sheetView>
  </sheetViews>
  <sheetFormatPr baseColWidth="10" defaultRowHeight="14.4" x14ac:dyDescent="0.3"/>
  <cols>
    <col min="4" max="4" width="12.44140625" customWidth="1"/>
    <col min="5" max="6" width="12.44140625" bestFit="1" customWidth="1"/>
    <col min="7" max="7" width="11.6640625" bestFit="1" customWidth="1"/>
    <col min="8" max="8" width="12.44140625" bestFit="1" customWidth="1"/>
    <col min="9" max="9" width="11.44140625" bestFit="1" customWidth="1"/>
    <col min="10" max="11" width="12.6640625" bestFit="1" customWidth="1"/>
    <col min="12" max="12" width="15.33203125" bestFit="1" customWidth="1"/>
    <col min="13" max="13" width="12.44140625" bestFit="1" customWidth="1"/>
    <col min="14" max="168" width="11.44140625" bestFit="1" customWidth="1"/>
    <col min="169" max="363" width="12.44140625" bestFit="1" customWidth="1"/>
  </cols>
  <sheetData>
    <row r="3" spans="2:14" x14ac:dyDescent="0.3">
      <c r="D3" s="2" t="s">
        <v>17</v>
      </c>
      <c r="E3" s="2" t="s">
        <v>0</v>
      </c>
      <c r="F3" s="2" t="s">
        <v>1</v>
      </c>
      <c r="G3" s="2" t="s">
        <v>14</v>
      </c>
      <c r="H3" s="2" t="s">
        <v>15</v>
      </c>
      <c r="I3" s="2" t="s">
        <v>16</v>
      </c>
      <c r="J3" s="2" t="s">
        <v>18</v>
      </c>
      <c r="K3" s="2" t="s">
        <v>19</v>
      </c>
      <c r="L3" s="2" t="s">
        <v>20</v>
      </c>
      <c r="M3" s="2" t="s">
        <v>21</v>
      </c>
    </row>
    <row r="4" spans="2:14" x14ac:dyDescent="0.3">
      <c r="B4">
        <v>1994</v>
      </c>
      <c r="C4" t="s">
        <v>2</v>
      </c>
      <c r="D4" s="3">
        <v>34335</v>
      </c>
      <c r="E4" s="1">
        <v>15464801</v>
      </c>
      <c r="F4" s="1">
        <v>14053637</v>
      </c>
      <c r="G4" s="1">
        <v>1411164</v>
      </c>
      <c r="H4" s="1">
        <v>8697</v>
      </c>
      <c r="I4" s="4">
        <f>H4/G4*100</f>
        <v>0.61629973553747119</v>
      </c>
    </row>
    <row r="5" spans="2:14" x14ac:dyDescent="0.3">
      <c r="C5" t="s">
        <v>3</v>
      </c>
      <c r="D5" s="3">
        <v>34366</v>
      </c>
      <c r="E5" s="1">
        <v>15982963</v>
      </c>
      <c r="F5" s="1">
        <v>14556773</v>
      </c>
      <c r="G5" s="1">
        <v>1426190</v>
      </c>
      <c r="H5" s="1">
        <v>21957</v>
      </c>
      <c r="I5" s="4">
        <f>H5/G5*100</f>
        <v>1.5395564405864577</v>
      </c>
    </row>
    <row r="6" spans="2:14" x14ac:dyDescent="0.3">
      <c r="C6" t="s">
        <v>4</v>
      </c>
      <c r="D6" s="3">
        <v>34394</v>
      </c>
      <c r="E6" s="1">
        <v>16232790</v>
      </c>
      <c r="F6" s="1">
        <v>14801914</v>
      </c>
      <c r="G6" s="1">
        <v>1430876</v>
      </c>
      <c r="H6" s="1">
        <v>34884</v>
      </c>
      <c r="I6" s="4">
        <f t="shared" ref="I6:I68" si="0">H6/G6*100</f>
        <v>2.4379471037322591</v>
      </c>
      <c r="J6" s="1">
        <f>SUM(E4:E6)</f>
        <v>47680554</v>
      </c>
      <c r="K6" s="1">
        <f>SUM(F4:F6)</f>
        <v>43412324</v>
      </c>
      <c r="L6" s="1">
        <f t="shared" ref="L6" si="1">SUM(G4:G6)</f>
        <v>4268230</v>
      </c>
      <c r="M6" s="1">
        <f>SUM(H4:H6)</f>
        <v>65538</v>
      </c>
      <c r="N6" s="1"/>
    </row>
    <row r="7" spans="2:14" x14ac:dyDescent="0.3">
      <c r="C7" t="s">
        <v>5</v>
      </c>
      <c r="D7" s="3">
        <v>34425</v>
      </c>
      <c r="E7" s="1">
        <v>16809500</v>
      </c>
      <c r="F7" s="1">
        <v>15358906</v>
      </c>
      <c r="G7" s="1">
        <v>1450594</v>
      </c>
      <c r="H7" s="1">
        <v>38622</v>
      </c>
      <c r="I7" s="4">
        <f t="shared" si="0"/>
        <v>2.6624955018426935</v>
      </c>
    </row>
    <row r="8" spans="2:14" x14ac:dyDescent="0.3">
      <c r="C8" t="s">
        <v>6</v>
      </c>
      <c r="D8" s="3">
        <v>34455</v>
      </c>
      <c r="E8" s="1">
        <v>17409868</v>
      </c>
      <c r="F8" s="1">
        <v>15928444</v>
      </c>
      <c r="G8" s="1">
        <v>1481424</v>
      </c>
      <c r="H8" s="1">
        <v>54392</v>
      </c>
      <c r="I8" s="4">
        <f t="shared" si="0"/>
        <v>3.6716024581753768</v>
      </c>
    </row>
    <row r="9" spans="2:14" x14ac:dyDescent="0.3">
      <c r="C9" t="s">
        <v>7</v>
      </c>
      <c r="D9" s="3">
        <v>34486</v>
      </c>
      <c r="E9" s="1">
        <v>17961464</v>
      </c>
      <c r="F9" s="1">
        <v>16402337</v>
      </c>
      <c r="G9" s="1">
        <v>1559127</v>
      </c>
      <c r="H9" s="1">
        <v>71205</v>
      </c>
      <c r="I9" s="4">
        <f t="shared" si="0"/>
        <v>4.5669788285367385</v>
      </c>
      <c r="J9" s="1">
        <f>SUM(E7:E9)</f>
        <v>52180832</v>
      </c>
      <c r="K9" s="1">
        <f>SUM(F7:F9)</f>
        <v>47689687</v>
      </c>
      <c r="L9" s="1">
        <f>SUM(G7:G9)</f>
        <v>4491145</v>
      </c>
      <c r="M9" s="1">
        <f>SUM(H7:H9)</f>
        <v>164219</v>
      </c>
    </row>
    <row r="10" spans="2:14" x14ac:dyDescent="0.3">
      <c r="C10" t="s">
        <v>8</v>
      </c>
      <c r="D10" s="3">
        <v>34516</v>
      </c>
      <c r="E10" s="1">
        <v>18536962</v>
      </c>
      <c r="F10" s="1">
        <v>16935083</v>
      </c>
      <c r="G10" s="1">
        <v>1601879</v>
      </c>
      <c r="H10" s="1">
        <v>89963</v>
      </c>
      <c r="I10" s="4">
        <f t="shared" si="0"/>
        <v>5.6160921018379044</v>
      </c>
    </row>
    <row r="11" spans="2:14" x14ac:dyDescent="0.3">
      <c r="C11" t="s">
        <v>9</v>
      </c>
      <c r="D11" s="3">
        <v>34547</v>
      </c>
      <c r="E11" s="1">
        <v>19634837</v>
      </c>
      <c r="F11" s="1">
        <v>17946312</v>
      </c>
      <c r="G11" s="1">
        <v>1688525</v>
      </c>
      <c r="H11" s="1">
        <v>122239</v>
      </c>
      <c r="I11" s="4">
        <f t="shared" si="0"/>
        <v>7.2393953302438518</v>
      </c>
    </row>
    <row r="12" spans="2:14" x14ac:dyDescent="0.3">
      <c r="C12" t="s">
        <v>10</v>
      </c>
      <c r="D12" s="3">
        <v>34578</v>
      </c>
      <c r="E12" s="1">
        <v>20336757</v>
      </c>
      <c r="F12" s="1">
        <v>18412019</v>
      </c>
      <c r="G12" s="1">
        <v>1924738</v>
      </c>
      <c r="H12" s="1">
        <v>151813</v>
      </c>
      <c r="I12" s="4">
        <f t="shared" si="0"/>
        <v>7.8874631248512781</v>
      </c>
      <c r="J12" s="1">
        <f t="shared" ref="J12:K12" si="2">SUM(E10:E12)</f>
        <v>58508556</v>
      </c>
      <c r="K12" s="1">
        <f t="shared" si="2"/>
        <v>53293414</v>
      </c>
      <c r="L12" s="1">
        <f t="shared" ref="L12:M12" si="3">SUM(G10:G12)</f>
        <v>5215142</v>
      </c>
      <c r="M12" s="1">
        <f t="shared" si="3"/>
        <v>364015</v>
      </c>
    </row>
    <row r="13" spans="2:14" x14ac:dyDescent="0.3">
      <c r="C13" t="s">
        <v>11</v>
      </c>
      <c r="D13" s="3">
        <v>34608</v>
      </c>
      <c r="E13" s="1">
        <v>21220831</v>
      </c>
      <c r="F13" s="1">
        <v>19239670</v>
      </c>
      <c r="G13" s="1">
        <v>1981161</v>
      </c>
      <c r="H13" s="1">
        <v>185908</v>
      </c>
      <c r="I13" s="4">
        <f t="shared" si="0"/>
        <v>9.3837906157046298</v>
      </c>
    </row>
    <row r="14" spans="2:14" x14ac:dyDescent="0.3">
      <c r="C14" t="s">
        <v>12</v>
      </c>
      <c r="D14" s="3">
        <v>34639</v>
      </c>
      <c r="E14" s="1">
        <v>21034527</v>
      </c>
      <c r="F14" s="1">
        <v>19012966</v>
      </c>
      <c r="G14" s="1">
        <v>2021561</v>
      </c>
      <c r="H14" s="1">
        <v>211974</v>
      </c>
      <c r="I14" s="4">
        <f t="shared" si="0"/>
        <v>10.485659349383965</v>
      </c>
    </row>
    <row r="15" spans="2:14" x14ac:dyDescent="0.3">
      <c r="C15" t="s">
        <v>13</v>
      </c>
      <c r="D15" s="3">
        <v>34669</v>
      </c>
      <c r="E15" s="1">
        <v>20813994</v>
      </c>
      <c r="F15" s="1">
        <v>18730063</v>
      </c>
      <c r="G15" s="1">
        <v>2083931</v>
      </c>
      <c r="H15" s="1">
        <v>240152</v>
      </c>
      <c r="I15" s="4">
        <f t="shared" si="0"/>
        <v>11.523989997749446</v>
      </c>
      <c r="J15" s="1">
        <f t="shared" ref="J15:M15" si="4">SUM(E13:E15)</f>
        <v>63069352</v>
      </c>
      <c r="K15" s="1">
        <f t="shared" si="4"/>
        <v>56982699</v>
      </c>
      <c r="L15" s="1">
        <f t="shared" si="4"/>
        <v>6086653</v>
      </c>
      <c r="M15" s="1">
        <f t="shared" si="4"/>
        <v>638034</v>
      </c>
    </row>
    <row r="16" spans="2:14" x14ac:dyDescent="0.3">
      <c r="B16">
        <v>1995</v>
      </c>
      <c r="C16" t="s">
        <v>2</v>
      </c>
      <c r="D16" s="3">
        <v>34700</v>
      </c>
      <c r="E16" s="1">
        <v>21804707</v>
      </c>
      <c r="F16" s="1">
        <v>19672851</v>
      </c>
      <c r="G16" s="1">
        <v>2131856</v>
      </c>
      <c r="H16" s="1">
        <v>27766</v>
      </c>
      <c r="I16" s="4">
        <f t="shared" si="0"/>
        <v>1.3024331849805992</v>
      </c>
    </row>
    <row r="17" spans="2:13" x14ac:dyDescent="0.3">
      <c r="C17" t="s">
        <v>3</v>
      </c>
      <c r="D17" s="3">
        <v>34731</v>
      </c>
      <c r="E17" s="1">
        <v>22473698</v>
      </c>
      <c r="F17" s="1">
        <v>20296329</v>
      </c>
      <c r="G17" s="1">
        <v>2177369</v>
      </c>
      <c r="H17" s="1">
        <v>43845</v>
      </c>
      <c r="I17" s="4">
        <f t="shared" si="0"/>
        <v>2.0136687901775034</v>
      </c>
    </row>
    <row r="18" spans="2:13" x14ac:dyDescent="0.3">
      <c r="C18" t="s">
        <v>4</v>
      </c>
      <c r="D18" s="3">
        <v>34759</v>
      </c>
      <c r="E18" s="1">
        <v>23230672</v>
      </c>
      <c r="F18" s="1">
        <v>21013960</v>
      </c>
      <c r="G18" s="1">
        <v>2216712</v>
      </c>
      <c r="H18" s="1">
        <v>99401</v>
      </c>
      <c r="I18" s="4">
        <f t="shared" si="0"/>
        <v>4.4841639328879888</v>
      </c>
      <c r="J18" s="1">
        <f t="shared" ref="J18:K18" si="5">SUM(E16:E18)</f>
        <v>67509077</v>
      </c>
      <c r="K18" s="1">
        <f t="shared" si="5"/>
        <v>60983140</v>
      </c>
      <c r="L18" s="1">
        <f t="shared" ref="L18:M18" si="6">SUM(G16:G18)</f>
        <v>6525937</v>
      </c>
      <c r="M18" s="1">
        <f t="shared" si="6"/>
        <v>171012</v>
      </c>
    </row>
    <row r="19" spans="2:13" x14ac:dyDescent="0.3">
      <c r="C19" t="s">
        <v>5</v>
      </c>
      <c r="D19" s="3">
        <v>34790</v>
      </c>
      <c r="E19" s="1">
        <v>23615136</v>
      </c>
      <c r="F19" s="1">
        <v>21333730</v>
      </c>
      <c r="G19" s="1">
        <v>2281406</v>
      </c>
      <c r="H19" s="1">
        <v>136635</v>
      </c>
      <c r="I19" s="4">
        <f t="shared" si="0"/>
        <v>5.9890698981242263</v>
      </c>
    </row>
    <row r="20" spans="2:13" x14ac:dyDescent="0.3">
      <c r="C20" t="s">
        <v>6</v>
      </c>
      <c r="D20" s="3">
        <v>34820</v>
      </c>
      <c r="E20" s="1">
        <v>24079517</v>
      </c>
      <c r="F20" s="1">
        <v>21742258</v>
      </c>
      <c r="G20" s="1">
        <v>2337259</v>
      </c>
      <c r="H20" s="1">
        <v>179805</v>
      </c>
      <c r="I20" s="4">
        <f t="shared" si="0"/>
        <v>7.69298567253351</v>
      </c>
    </row>
    <row r="21" spans="2:13" x14ac:dyDescent="0.3">
      <c r="C21" t="s">
        <v>7</v>
      </c>
      <c r="D21" s="3">
        <v>34851</v>
      </c>
      <c r="E21" s="1">
        <v>25333362</v>
      </c>
      <c r="F21" s="1">
        <v>22927441</v>
      </c>
      <c r="G21" s="1">
        <v>2405921</v>
      </c>
      <c r="H21" s="1">
        <v>227825</v>
      </c>
      <c r="I21" s="4">
        <f t="shared" si="0"/>
        <v>9.469346665996099</v>
      </c>
      <c r="J21" s="1">
        <f t="shared" ref="J21:M21" si="7">SUM(E19:E21)</f>
        <v>73028015</v>
      </c>
      <c r="K21" s="1">
        <f t="shared" si="7"/>
        <v>66003429</v>
      </c>
      <c r="L21" s="1">
        <f t="shared" si="7"/>
        <v>7024586</v>
      </c>
      <c r="M21" s="1">
        <f t="shared" si="7"/>
        <v>544265</v>
      </c>
    </row>
    <row r="22" spans="2:13" x14ac:dyDescent="0.3">
      <c r="C22" t="s">
        <v>8</v>
      </c>
      <c r="D22" s="3">
        <v>34881</v>
      </c>
      <c r="E22" s="1">
        <v>25739382</v>
      </c>
      <c r="F22" s="1">
        <v>23273315</v>
      </c>
      <c r="G22" s="1">
        <v>2466067</v>
      </c>
      <c r="H22" s="1">
        <v>281799</v>
      </c>
      <c r="I22" s="4">
        <f t="shared" si="0"/>
        <v>11.427061795158039</v>
      </c>
    </row>
    <row r="23" spans="2:13" x14ac:dyDescent="0.3">
      <c r="C23" t="s">
        <v>9</v>
      </c>
      <c r="D23" s="3">
        <v>34912</v>
      </c>
      <c r="E23" s="1">
        <v>26540817</v>
      </c>
      <c r="F23" s="1">
        <v>23994315</v>
      </c>
      <c r="G23" s="1">
        <v>2546502</v>
      </c>
      <c r="H23" s="1">
        <v>332019</v>
      </c>
      <c r="I23" s="4">
        <f t="shared" si="0"/>
        <v>13.038238336353162</v>
      </c>
    </row>
    <row r="24" spans="2:13" x14ac:dyDescent="0.3">
      <c r="C24" t="s">
        <v>10</v>
      </c>
      <c r="D24" s="3">
        <v>34943</v>
      </c>
      <c r="E24" s="1">
        <v>27108020</v>
      </c>
      <c r="F24" s="1">
        <v>24487663</v>
      </c>
      <c r="G24" s="1">
        <v>2620357</v>
      </c>
      <c r="H24" s="1">
        <v>386242</v>
      </c>
      <c r="I24" s="4">
        <f t="shared" si="0"/>
        <v>14.740052595886743</v>
      </c>
      <c r="J24" s="1">
        <f t="shared" ref="J24:K24" si="8">SUM(E22:E24)</f>
        <v>79388219</v>
      </c>
      <c r="K24" s="1">
        <f t="shared" si="8"/>
        <v>71755293</v>
      </c>
      <c r="L24" s="1">
        <f t="shared" ref="L24:M24" si="9">SUM(G22:G24)</f>
        <v>7632926</v>
      </c>
      <c r="M24" s="1">
        <f t="shared" si="9"/>
        <v>1000060</v>
      </c>
    </row>
    <row r="25" spans="2:13" x14ac:dyDescent="0.3">
      <c r="C25" t="s">
        <v>11</v>
      </c>
      <c r="D25" s="3">
        <v>34973</v>
      </c>
      <c r="E25" s="1">
        <v>27717967</v>
      </c>
      <c r="F25" s="1">
        <v>25028096</v>
      </c>
      <c r="G25" s="1">
        <v>2689871</v>
      </c>
      <c r="H25" s="1">
        <v>431391</v>
      </c>
      <c r="I25" s="4">
        <f t="shared" si="0"/>
        <v>16.037609238509951</v>
      </c>
    </row>
    <row r="26" spans="2:13" x14ac:dyDescent="0.3">
      <c r="C26" t="s">
        <v>12</v>
      </c>
      <c r="D26" s="3">
        <v>35004</v>
      </c>
      <c r="E26" s="1">
        <v>29107301</v>
      </c>
      <c r="F26" s="1">
        <v>26337949</v>
      </c>
      <c r="G26" s="1">
        <v>2769352</v>
      </c>
      <c r="H26" s="1">
        <v>490111</v>
      </c>
      <c r="I26" s="4">
        <f t="shared" si="0"/>
        <v>17.697678012762552</v>
      </c>
    </row>
    <row r="27" spans="2:13" x14ac:dyDescent="0.3">
      <c r="C27" t="s">
        <v>13</v>
      </c>
      <c r="D27" s="3">
        <v>35034</v>
      </c>
      <c r="E27" s="1">
        <v>29025906</v>
      </c>
      <c r="F27" s="1">
        <v>26228164</v>
      </c>
      <c r="G27" s="1">
        <v>2797742</v>
      </c>
      <c r="H27" s="1">
        <v>526145</v>
      </c>
      <c r="I27" s="4">
        <f t="shared" si="0"/>
        <v>18.806058600113946</v>
      </c>
      <c r="J27" s="1">
        <f t="shared" ref="J27:M27" si="10">SUM(E25:E27)</f>
        <v>85851174</v>
      </c>
      <c r="K27" s="1">
        <f t="shared" si="10"/>
        <v>77594209</v>
      </c>
      <c r="L27" s="1">
        <f t="shared" si="10"/>
        <v>8256965</v>
      </c>
      <c r="M27" s="1">
        <f t="shared" si="10"/>
        <v>1447647</v>
      </c>
    </row>
    <row r="28" spans="2:13" x14ac:dyDescent="0.3">
      <c r="B28">
        <v>1996</v>
      </c>
      <c r="C28" t="s">
        <v>2</v>
      </c>
      <c r="D28" s="3">
        <v>35065</v>
      </c>
      <c r="E28" s="1">
        <v>31382930</v>
      </c>
      <c r="F28" s="1">
        <v>28392444</v>
      </c>
      <c r="G28" s="1">
        <v>2990486</v>
      </c>
      <c r="H28" s="1">
        <v>54562</v>
      </c>
      <c r="I28" s="4">
        <f t="shared" si="0"/>
        <v>1.8245194928182242</v>
      </c>
    </row>
    <row r="29" spans="2:13" x14ac:dyDescent="0.3">
      <c r="C29" t="s">
        <v>3</v>
      </c>
      <c r="D29" s="3">
        <v>35096</v>
      </c>
      <c r="E29" s="1">
        <v>32002380</v>
      </c>
      <c r="F29" s="1">
        <v>28994370</v>
      </c>
      <c r="G29" s="1">
        <v>3008010</v>
      </c>
      <c r="H29" s="1">
        <v>91243</v>
      </c>
      <c r="I29" s="4">
        <f t="shared" si="0"/>
        <v>3.033334330670443</v>
      </c>
    </row>
    <row r="30" spans="2:13" x14ac:dyDescent="0.3">
      <c r="C30" t="s">
        <v>4</v>
      </c>
      <c r="D30" s="3">
        <v>35125</v>
      </c>
      <c r="E30" s="1">
        <v>33210534</v>
      </c>
      <c r="F30" s="1">
        <v>30187606</v>
      </c>
      <c r="G30" s="1">
        <v>3022928</v>
      </c>
      <c r="H30" s="1">
        <v>138567</v>
      </c>
      <c r="I30" s="4">
        <f t="shared" si="0"/>
        <v>4.5838670322283557</v>
      </c>
      <c r="J30" s="1">
        <f t="shared" ref="J30:K30" si="11">SUM(E28:E30)</f>
        <v>96595844</v>
      </c>
      <c r="K30" s="1">
        <f t="shared" si="11"/>
        <v>87574420</v>
      </c>
      <c r="L30" s="1">
        <f t="shared" ref="L30:M30" si="12">SUM(G28:G30)</f>
        <v>9021424</v>
      </c>
      <c r="M30" s="1">
        <f t="shared" si="12"/>
        <v>284372</v>
      </c>
    </row>
    <row r="31" spans="2:13" x14ac:dyDescent="0.3">
      <c r="C31" t="s">
        <v>5</v>
      </c>
      <c r="D31" s="3">
        <v>35156</v>
      </c>
      <c r="E31" s="1">
        <v>33536625</v>
      </c>
      <c r="F31" s="1">
        <v>30449325</v>
      </c>
      <c r="G31" s="1">
        <v>3087300</v>
      </c>
      <c r="H31" s="1">
        <v>212276</v>
      </c>
      <c r="I31" s="4">
        <f t="shared" si="0"/>
        <v>6.8757814271369799</v>
      </c>
    </row>
    <row r="32" spans="2:13" x14ac:dyDescent="0.3">
      <c r="C32" t="s">
        <v>6</v>
      </c>
      <c r="D32" s="3">
        <v>35186</v>
      </c>
      <c r="E32" s="1">
        <v>35024671</v>
      </c>
      <c r="F32" s="1">
        <v>31846916</v>
      </c>
      <c r="G32" s="1">
        <v>3177755</v>
      </c>
      <c r="H32" s="1">
        <v>270631</v>
      </c>
      <c r="I32" s="4">
        <f t="shared" si="0"/>
        <v>8.5164211841378581</v>
      </c>
    </row>
    <row r="33" spans="2:13" x14ac:dyDescent="0.3">
      <c r="C33" t="s">
        <v>7</v>
      </c>
      <c r="D33" s="3">
        <v>35217</v>
      </c>
      <c r="E33" s="1">
        <v>36637989</v>
      </c>
      <c r="F33" s="1">
        <v>33359739</v>
      </c>
      <c r="G33" s="1">
        <v>3278250</v>
      </c>
      <c r="H33" s="1">
        <v>340407</v>
      </c>
      <c r="I33" s="4">
        <f t="shared" si="0"/>
        <v>10.383802333562114</v>
      </c>
      <c r="J33" s="1">
        <f t="shared" ref="J33:M33" si="13">SUM(E31:E33)</f>
        <v>105199285</v>
      </c>
      <c r="K33" s="1">
        <f t="shared" si="13"/>
        <v>95655980</v>
      </c>
      <c r="L33" s="1">
        <f t="shared" si="13"/>
        <v>9543305</v>
      </c>
      <c r="M33" s="1">
        <f t="shared" si="13"/>
        <v>823314</v>
      </c>
    </row>
    <row r="34" spans="2:13" x14ac:dyDescent="0.3">
      <c r="C34" t="s">
        <v>8</v>
      </c>
      <c r="D34" s="3">
        <v>35247</v>
      </c>
      <c r="E34" s="1">
        <v>37658128</v>
      </c>
      <c r="F34" s="1">
        <v>34294788</v>
      </c>
      <c r="G34" s="1">
        <v>3363340</v>
      </c>
      <c r="H34" s="1">
        <v>400450</v>
      </c>
      <c r="I34" s="4">
        <f t="shared" si="0"/>
        <v>11.906319313539518</v>
      </c>
    </row>
    <row r="35" spans="2:13" x14ac:dyDescent="0.3">
      <c r="C35" t="s">
        <v>9</v>
      </c>
      <c r="D35" s="3">
        <v>35278</v>
      </c>
      <c r="E35" s="1">
        <v>38138561</v>
      </c>
      <c r="F35" s="1">
        <v>34692087</v>
      </c>
      <c r="G35" s="1">
        <v>3446474</v>
      </c>
      <c r="H35" s="1">
        <v>459628</v>
      </c>
      <c r="I35" s="4">
        <f t="shared" si="0"/>
        <v>13.336180687856633</v>
      </c>
    </row>
    <row r="36" spans="2:13" x14ac:dyDescent="0.3">
      <c r="C36" t="s">
        <v>10</v>
      </c>
      <c r="D36" s="3">
        <v>35309</v>
      </c>
      <c r="E36" s="1">
        <v>39051423</v>
      </c>
      <c r="F36" s="1">
        <v>35467067</v>
      </c>
      <c r="G36" s="1">
        <v>3584356</v>
      </c>
      <c r="H36" s="1">
        <v>522876</v>
      </c>
      <c r="I36" s="4">
        <f t="shared" si="0"/>
        <v>14.587725103198453</v>
      </c>
      <c r="J36" s="1">
        <f t="shared" ref="J36:K36" si="14">SUM(E34:E36)</f>
        <v>114848112</v>
      </c>
      <c r="K36" s="1">
        <f t="shared" si="14"/>
        <v>104453942</v>
      </c>
      <c r="L36" s="1">
        <f t="shared" ref="L36:M36" si="15">SUM(G34:G36)</f>
        <v>10394170</v>
      </c>
      <c r="M36" s="1">
        <f t="shared" si="15"/>
        <v>1382954</v>
      </c>
    </row>
    <row r="37" spans="2:13" x14ac:dyDescent="0.3">
      <c r="C37" t="s">
        <v>11</v>
      </c>
      <c r="D37" s="3">
        <v>35339</v>
      </c>
      <c r="E37" s="1">
        <v>40470583</v>
      </c>
      <c r="F37" s="1">
        <v>36763733</v>
      </c>
      <c r="G37" s="1">
        <v>3706850</v>
      </c>
      <c r="H37" s="1">
        <v>583834</v>
      </c>
      <c r="I37" s="4">
        <f t="shared" si="0"/>
        <v>15.750138257550212</v>
      </c>
    </row>
    <row r="38" spans="2:13" x14ac:dyDescent="0.3">
      <c r="C38" t="s">
        <v>12</v>
      </c>
      <c r="D38" s="3">
        <v>35370</v>
      </c>
      <c r="E38" s="1">
        <v>42174914</v>
      </c>
      <c r="F38" s="1">
        <v>38341487</v>
      </c>
      <c r="G38" s="1">
        <v>3833427</v>
      </c>
      <c r="H38" s="1">
        <v>626858</v>
      </c>
      <c r="I38" s="4">
        <f t="shared" si="0"/>
        <v>16.352417823529702</v>
      </c>
    </row>
    <row r="39" spans="2:13" x14ac:dyDescent="0.3">
      <c r="C39" t="s">
        <v>13</v>
      </c>
      <c r="D39" s="3">
        <v>35400</v>
      </c>
      <c r="E39" s="1">
        <v>41374901</v>
      </c>
      <c r="F39" s="1">
        <v>37409210</v>
      </c>
      <c r="G39" s="1">
        <v>3965691</v>
      </c>
      <c r="H39" s="1">
        <v>712833</v>
      </c>
      <c r="I39" s="4">
        <f t="shared" si="0"/>
        <v>17.975001077996243</v>
      </c>
      <c r="J39" s="1">
        <f t="shared" ref="J39:M39" si="16">SUM(E37:E39)</f>
        <v>124020398</v>
      </c>
      <c r="K39" s="1">
        <f t="shared" si="16"/>
        <v>112514430</v>
      </c>
      <c r="L39" s="1">
        <f t="shared" si="16"/>
        <v>11505968</v>
      </c>
      <c r="M39" s="1">
        <f t="shared" si="16"/>
        <v>1923525</v>
      </c>
    </row>
    <row r="40" spans="2:13" x14ac:dyDescent="0.3">
      <c r="B40">
        <v>1997</v>
      </c>
      <c r="C40" t="s">
        <v>2</v>
      </c>
      <c r="D40" s="3">
        <v>35431</v>
      </c>
      <c r="E40" s="1">
        <v>43460511</v>
      </c>
      <c r="F40" s="1">
        <v>39417309</v>
      </c>
      <c r="G40" s="1">
        <v>4043202</v>
      </c>
      <c r="H40" s="1">
        <v>63109</v>
      </c>
      <c r="I40" s="4">
        <f t="shared" si="0"/>
        <v>1.5608668575055118</v>
      </c>
    </row>
    <row r="41" spans="2:13" x14ac:dyDescent="0.3">
      <c r="C41" t="s">
        <v>3</v>
      </c>
      <c r="D41" s="3">
        <v>35462</v>
      </c>
      <c r="E41" s="1">
        <v>44490453</v>
      </c>
      <c r="F41" s="1">
        <v>40437608</v>
      </c>
      <c r="G41" s="1">
        <v>4052845</v>
      </c>
      <c r="H41" s="1">
        <v>110370</v>
      </c>
      <c r="I41" s="4">
        <f t="shared" si="0"/>
        <v>2.7232721705369931</v>
      </c>
    </row>
    <row r="42" spans="2:13" x14ac:dyDescent="0.3">
      <c r="C42" t="s">
        <v>4</v>
      </c>
      <c r="D42" s="3">
        <v>35490</v>
      </c>
      <c r="E42" s="1">
        <v>45256890</v>
      </c>
      <c r="F42" s="1">
        <v>41212029</v>
      </c>
      <c r="G42" s="1">
        <v>4044861</v>
      </c>
      <c r="H42" s="1">
        <v>184544</v>
      </c>
      <c r="I42" s="4">
        <f t="shared" si="0"/>
        <v>4.5624311935564661</v>
      </c>
      <c r="J42" s="1">
        <f t="shared" ref="J42:K42" si="17">SUM(E40:E42)</f>
        <v>133207854</v>
      </c>
      <c r="K42" s="1">
        <f t="shared" si="17"/>
        <v>121066946</v>
      </c>
      <c r="L42" s="1">
        <f t="shared" ref="L42:M42" si="18">SUM(G40:G42)</f>
        <v>12140908</v>
      </c>
      <c r="M42" s="1">
        <f t="shared" si="18"/>
        <v>358023</v>
      </c>
    </row>
    <row r="43" spans="2:13" x14ac:dyDescent="0.3">
      <c r="C43" t="s">
        <v>5</v>
      </c>
      <c r="D43" s="3">
        <v>35521</v>
      </c>
      <c r="E43" s="1">
        <v>46387536</v>
      </c>
      <c r="F43" s="1">
        <v>42263649</v>
      </c>
      <c r="G43" s="1">
        <v>4123887</v>
      </c>
      <c r="H43" s="1">
        <v>252317</v>
      </c>
      <c r="I43" s="4">
        <f t="shared" si="0"/>
        <v>6.1184266203220403</v>
      </c>
    </row>
    <row r="44" spans="2:13" x14ac:dyDescent="0.3">
      <c r="C44" t="s">
        <v>6</v>
      </c>
      <c r="D44" s="3">
        <v>35551</v>
      </c>
      <c r="E44" s="1">
        <v>48042672</v>
      </c>
      <c r="F44" s="1">
        <v>43651143</v>
      </c>
      <c r="G44" s="1">
        <v>4391529</v>
      </c>
      <c r="H44" s="1">
        <v>320016</v>
      </c>
      <c r="I44" s="4">
        <f t="shared" si="0"/>
        <v>7.2871202717777788</v>
      </c>
    </row>
    <row r="45" spans="2:13" x14ac:dyDescent="0.3">
      <c r="C45" t="s">
        <v>7</v>
      </c>
      <c r="D45" s="3">
        <v>35582</v>
      </c>
      <c r="E45" s="1">
        <v>49163190</v>
      </c>
      <c r="F45" s="1">
        <v>44627143</v>
      </c>
      <c r="G45" s="1">
        <v>4536047</v>
      </c>
      <c r="H45" s="1">
        <v>398564</v>
      </c>
      <c r="I45" s="4">
        <f t="shared" si="0"/>
        <v>8.7865932606077486</v>
      </c>
      <c r="J45" s="1">
        <f t="shared" ref="J45:M45" si="19">SUM(E43:E45)</f>
        <v>143593398</v>
      </c>
      <c r="K45" s="1">
        <f t="shared" si="19"/>
        <v>130541935</v>
      </c>
      <c r="L45" s="1">
        <f t="shared" si="19"/>
        <v>13051463</v>
      </c>
      <c r="M45" s="1">
        <f t="shared" si="19"/>
        <v>970897</v>
      </c>
    </row>
    <row r="46" spans="2:13" x14ac:dyDescent="0.3">
      <c r="C46" t="s">
        <v>8</v>
      </c>
      <c r="D46" s="3">
        <v>35612</v>
      </c>
      <c r="E46" s="1">
        <v>49576360</v>
      </c>
      <c r="F46" s="1">
        <v>44951992</v>
      </c>
      <c r="G46" s="1">
        <v>4624368</v>
      </c>
      <c r="H46" s="1">
        <v>457059</v>
      </c>
      <c r="I46" s="4">
        <f t="shared" si="0"/>
        <v>9.8837073520100471</v>
      </c>
    </row>
    <row r="47" spans="2:13" x14ac:dyDescent="0.3">
      <c r="C47" t="s">
        <v>9</v>
      </c>
      <c r="D47" s="3">
        <v>35643</v>
      </c>
      <c r="E47" s="1">
        <v>50227991</v>
      </c>
      <c r="F47" s="1">
        <v>45521142</v>
      </c>
      <c r="G47" s="1">
        <v>4706849</v>
      </c>
      <c r="H47" s="1">
        <v>516331</v>
      </c>
      <c r="I47" s="4">
        <f t="shared" si="0"/>
        <v>10.969780419979482</v>
      </c>
    </row>
    <row r="48" spans="2:13" x14ac:dyDescent="0.3">
      <c r="C48" t="s">
        <v>10</v>
      </c>
      <c r="D48" s="3">
        <v>35674</v>
      </c>
      <c r="E48" s="1">
        <v>51651252</v>
      </c>
      <c r="F48" s="1">
        <v>46873797</v>
      </c>
      <c r="G48" s="1">
        <v>4777455</v>
      </c>
      <c r="H48" s="1">
        <v>574035</v>
      </c>
      <c r="I48" s="4">
        <f t="shared" si="0"/>
        <v>12.015497791187986</v>
      </c>
      <c r="J48" s="1">
        <f t="shared" ref="J48:K48" si="20">SUM(E46:E48)</f>
        <v>151455603</v>
      </c>
      <c r="K48" s="1">
        <f t="shared" si="20"/>
        <v>137346931</v>
      </c>
      <c r="L48" s="1">
        <f t="shared" ref="L48:M48" si="21">SUM(G46:G48)</f>
        <v>14108672</v>
      </c>
      <c r="M48" s="1">
        <f t="shared" si="21"/>
        <v>1547425</v>
      </c>
    </row>
    <row r="49" spans="2:13" x14ac:dyDescent="0.3">
      <c r="C49" t="s">
        <v>11</v>
      </c>
      <c r="D49" s="3">
        <v>35704</v>
      </c>
      <c r="E49" s="1">
        <v>52171094</v>
      </c>
      <c r="F49" s="1">
        <v>47319563</v>
      </c>
      <c r="G49" s="1">
        <v>4851531</v>
      </c>
      <c r="H49" s="1">
        <v>633996</v>
      </c>
      <c r="I49" s="4">
        <f t="shared" si="0"/>
        <v>13.067957310795295</v>
      </c>
    </row>
    <row r="50" spans="2:13" x14ac:dyDescent="0.3">
      <c r="C50" t="s">
        <v>12</v>
      </c>
      <c r="D50" s="3">
        <v>35735</v>
      </c>
      <c r="E50" s="1">
        <v>54295002</v>
      </c>
      <c r="F50" s="1">
        <v>49350325</v>
      </c>
      <c r="G50" s="1">
        <v>4944677</v>
      </c>
      <c r="H50" s="1">
        <v>680959</v>
      </c>
      <c r="I50" s="4">
        <f t="shared" si="0"/>
        <v>13.771556767004196</v>
      </c>
    </row>
    <row r="51" spans="2:13" x14ac:dyDescent="0.3">
      <c r="C51" t="s">
        <v>13</v>
      </c>
      <c r="D51" s="3">
        <v>35765</v>
      </c>
      <c r="E51" s="1">
        <v>55696901</v>
      </c>
      <c r="F51" s="1">
        <v>50720509</v>
      </c>
      <c r="G51" s="1">
        <v>4976392</v>
      </c>
      <c r="H51" s="1">
        <v>697936</v>
      </c>
      <c r="I51" s="4">
        <f t="shared" si="0"/>
        <v>14.024940157447405</v>
      </c>
      <c r="J51" s="1">
        <f t="shared" ref="J51:M51" si="22">SUM(E49:E51)</f>
        <v>162162997</v>
      </c>
      <c r="K51" s="1">
        <f t="shared" si="22"/>
        <v>147390397</v>
      </c>
      <c r="L51" s="1">
        <f t="shared" si="22"/>
        <v>14772600</v>
      </c>
      <c r="M51" s="1">
        <f t="shared" si="22"/>
        <v>2012891</v>
      </c>
    </row>
    <row r="52" spans="2:13" x14ac:dyDescent="0.3">
      <c r="B52">
        <v>1998</v>
      </c>
      <c r="C52" t="s">
        <v>2</v>
      </c>
      <c r="D52" s="3">
        <v>35796</v>
      </c>
      <c r="E52" s="1">
        <v>56055761</v>
      </c>
      <c r="F52" s="1">
        <v>50837138</v>
      </c>
      <c r="G52" s="1">
        <v>5218623</v>
      </c>
      <c r="H52" s="1">
        <v>51308</v>
      </c>
      <c r="I52" s="4">
        <f t="shared" si="0"/>
        <v>0.98317123118493133</v>
      </c>
    </row>
    <row r="53" spans="2:13" x14ac:dyDescent="0.3">
      <c r="C53" t="s">
        <v>3</v>
      </c>
      <c r="D53" s="3">
        <v>35827</v>
      </c>
      <c r="E53" s="1">
        <v>57493464</v>
      </c>
      <c r="F53" s="1">
        <v>52201933</v>
      </c>
      <c r="G53" s="1">
        <v>5291531</v>
      </c>
      <c r="H53" s="1">
        <v>87470</v>
      </c>
      <c r="I53" s="4">
        <f t="shared" si="0"/>
        <v>1.6530187577092528</v>
      </c>
    </row>
    <row r="54" spans="2:13" x14ac:dyDescent="0.3">
      <c r="C54" t="s">
        <v>4</v>
      </c>
      <c r="D54" s="3">
        <v>35855</v>
      </c>
      <c r="E54" s="1">
        <v>58359801</v>
      </c>
      <c r="F54" s="1">
        <v>53085253</v>
      </c>
      <c r="G54" s="1">
        <v>5274548</v>
      </c>
      <c r="H54" s="1">
        <v>133743</v>
      </c>
      <c r="I54" s="4">
        <f t="shared" si="0"/>
        <v>2.5356295932845807</v>
      </c>
      <c r="J54" s="1">
        <f t="shared" ref="J54:K54" si="23">SUM(E52:E54)</f>
        <v>171909026</v>
      </c>
      <c r="K54" s="1">
        <f t="shared" si="23"/>
        <v>156124324</v>
      </c>
      <c r="L54" s="1">
        <f t="shared" ref="L54:M54" si="24">SUM(G52:G54)</f>
        <v>15784702</v>
      </c>
      <c r="M54" s="1">
        <f t="shared" si="24"/>
        <v>272521</v>
      </c>
    </row>
    <row r="55" spans="2:13" x14ac:dyDescent="0.3">
      <c r="C55" t="s">
        <v>5</v>
      </c>
      <c r="D55" s="3">
        <v>35886</v>
      </c>
      <c r="E55" s="1">
        <v>58598718</v>
      </c>
      <c r="F55" s="1">
        <v>53280213</v>
      </c>
      <c r="G55" s="1">
        <v>5318505</v>
      </c>
      <c r="H55" s="1">
        <v>184812</v>
      </c>
      <c r="I55" s="4">
        <f t="shared" si="0"/>
        <v>3.4748862697318139</v>
      </c>
    </row>
    <row r="56" spans="2:13" x14ac:dyDescent="0.3">
      <c r="C56" t="s">
        <v>6</v>
      </c>
      <c r="D56" s="3">
        <v>35916</v>
      </c>
      <c r="E56" s="1">
        <v>59679840</v>
      </c>
      <c r="F56" s="1">
        <v>54291126</v>
      </c>
      <c r="G56" s="1">
        <v>5388714</v>
      </c>
      <c r="H56" s="1">
        <v>241757</v>
      </c>
      <c r="I56" s="4">
        <f t="shared" si="0"/>
        <v>4.4863579696380249</v>
      </c>
    </row>
    <row r="57" spans="2:13" x14ac:dyDescent="0.3">
      <c r="C57" t="s">
        <v>7</v>
      </c>
      <c r="D57" s="3">
        <v>35947</v>
      </c>
      <c r="E57" s="1">
        <v>61888904</v>
      </c>
      <c r="F57" s="1">
        <v>56397037</v>
      </c>
      <c r="G57" s="1">
        <v>5491867</v>
      </c>
      <c r="H57" s="1">
        <v>302004</v>
      </c>
      <c r="I57" s="4">
        <f t="shared" si="0"/>
        <v>5.499113507300887</v>
      </c>
      <c r="J57" s="1">
        <f t="shared" ref="J57:M57" si="25">SUM(E55:E57)</f>
        <v>180167462</v>
      </c>
      <c r="K57" s="1">
        <f t="shared" si="25"/>
        <v>163968376</v>
      </c>
      <c r="L57" s="1">
        <f t="shared" si="25"/>
        <v>16199086</v>
      </c>
      <c r="M57" s="1">
        <f t="shared" si="25"/>
        <v>728573</v>
      </c>
    </row>
    <row r="58" spans="2:13" x14ac:dyDescent="0.3">
      <c r="C58" t="s">
        <v>8</v>
      </c>
      <c r="D58" s="3">
        <v>35977</v>
      </c>
      <c r="E58" s="1">
        <v>62303056</v>
      </c>
      <c r="F58" s="1">
        <v>56734619</v>
      </c>
      <c r="G58" s="1">
        <v>5568437</v>
      </c>
      <c r="H58" s="1">
        <v>339029</v>
      </c>
      <c r="I58" s="4">
        <f t="shared" si="0"/>
        <v>6.0884050587265328</v>
      </c>
    </row>
    <row r="59" spans="2:13" x14ac:dyDescent="0.3">
      <c r="C59" t="s">
        <v>9</v>
      </c>
      <c r="D59" s="3">
        <v>36008</v>
      </c>
      <c r="E59" s="1">
        <v>62812328</v>
      </c>
      <c r="F59" s="1">
        <v>57131223</v>
      </c>
      <c r="G59" s="1">
        <v>5681105</v>
      </c>
      <c r="H59" s="1">
        <v>384343</v>
      </c>
      <c r="I59" s="4">
        <f t="shared" si="0"/>
        <v>6.7652859786960464</v>
      </c>
    </row>
    <row r="60" spans="2:13" x14ac:dyDescent="0.3">
      <c r="C60" t="s">
        <v>10</v>
      </c>
      <c r="D60" s="3">
        <v>36039</v>
      </c>
      <c r="E60" s="1">
        <v>63121673</v>
      </c>
      <c r="F60" s="1">
        <v>57374612</v>
      </c>
      <c r="G60" s="1">
        <v>5747061</v>
      </c>
      <c r="H60" s="1">
        <v>425275</v>
      </c>
      <c r="I60" s="4">
        <f t="shared" si="0"/>
        <v>7.3998692549113372</v>
      </c>
      <c r="J60" s="1">
        <f t="shared" ref="J60:K60" si="26">SUM(E58:E60)</f>
        <v>188237057</v>
      </c>
      <c r="K60" s="1">
        <f t="shared" si="26"/>
        <v>171240454</v>
      </c>
      <c r="L60" s="1">
        <f t="shared" ref="L60:M60" si="27">SUM(G58:G60)</f>
        <v>16996603</v>
      </c>
      <c r="M60" s="1">
        <f t="shared" si="27"/>
        <v>1148647</v>
      </c>
    </row>
    <row r="61" spans="2:13" x14ac:dyDescent="0.3">
      <c r="C61" t="s">
        <v>11</v>
      </c>
      <c r="D61" s="3">
        <v>36069</v>
      </c>
      <c r="E61" s="1">
        <v>63704976</v>
      </c>
      <c r="F61" s="1">
        <v>57826999</v>
      </c>
      <c r="G61" s="1">
        <v>5877977</v>
      </c>
      <c r="H61" s="1">
        <v>457159</v>
      </c>
      <c r="I61" s="4">
        <f t="shared" si="0"/>
        <v>7.7774887516572448</v>
      </c>
    </row>
    <row r="62" spans="2:13" x14ac:dyDescent="0.3">
      <c r="C62" t="s">
        <v>12</v>
      </c>
      <c r="D62" s="3">
        <v>36100</v>
      </c>
      <c r="E62" s="1">
        <v>64316584</v>
      </c>
      <c r="F62" s="1">
        <v>58471343</v>
      </c>
      <c r="G62" s="1">
        <v>5845241</v>
      </c>
      <c r="H62" s="1">
        <v>486542</v>
      </c>
      <c r="I62" s="4">
        <f t="shared" si="0"/>
        <v>8.3237286537886117</v>
      </c>
    </row>
    <row r="63" spans="2:13" x14ac:dyDescent="0.3">
      <c r="C63" t="s">
        <v>13</v>
      </c>
      <c r="D63" s="3">
        <v>36130</v>
      </c>
      <c r="E63" s="1">
        <v>62346965</v>
      </c>
      <c r="F63" s="1">
        <v>56419898</v>
      </c>
      <c r="G63" s="1">
        <v>5927067</v>
      </c>
      <c r="H63" s="1">
        <v>490369</v>
      </c>
      <c r="I63" s="4">
        <f t="shared" si="0"/>
        <v>8.2733837832438866</v>
      </c>
      <c r="J63" s="1">
        <f t="shared" ref="J63:M63" si="28">SUM(E61:E63)</f>
        <v>190368525</v>
      </c>
      <c r="K63" s="1">
        <f t="shared" si="28"/>
        <v>172718240</v>
      </c>
      <c r="L63" s="1">
        <f t="shared" si="28"/>
        <v>17650285</v>
      </c>
      <c r="M63" s="1">
        <f t="shared" si="28"/>
        <v>1434070</v>
      </c>
    </row>
    <row r="64" spans="2:13" x14ac:dyDescent="0.3">
      <c r="B64">
        <v>1999</v>
      </c>
      <c r="C64" t="s">
        <v>2</v>
      </c>
      <c r="D64" s="3">
        <v>36161</v>
      </c>
      <c r="E64" s="1">
        <v>64537927</v>
      </c>
      <c r="F64" s="1">
        <v>58536667</v>
      </c>
      <c r="G64" s="1">
        <v>6001260</v>
      </c>
      <c r="H64" s="1">
        <v>60319</v>
      </c>
      <c r="I64" s="4">
        <f t="shared" si="0"/>
        <v>1.0051055944918235</v>
      </c>
    </row>
    <row r="65" spans="2:13" x14ac:dyDescent="0.3">
      <c r="C65" t="s">
        <v>3</v>
      </c>
      <c r="D65" s="3">
        <v>36192</v>
      </c>
      <c r="E65" s="1">
        <v>66174701</v>
      </c>
      <c r="F65" s="1">
        <v>60085131</v>
      </c>
      <c r="G65" s="1">
        <v>6089570</v>
      </c>
      <c r="H65" s="1">
        <v>82456</v>
      </c>
      <c r="I65" s="4">
        <f t="shared" si="0"/>
        <v>1.3540529134241006</v>
      </c>
    </row>
    <row r="66" spans="2:13" x14ac:dyDescent="0.3">
      <c r="C66" t="s">
        <v>4</v>
      </c>
      <c r="D66" s="3">
        <v>36220</v>
      </c>
      <c r="E66" s="1">
        <v>66269504</v>
      </c>
      <c r="F66" s="1">
        <v>60258617</v>
      </c>
      <c r="G66" s="1">
        <v>6010887</v>
      </c>
      <c r="H66" s="1">
        <v>104716</v>
      </c>
      <c r="I66" s="4">
        <f t="shared" si="0"/>
        <v>1.7421056160263868</v>
      </c>
      <c r="J66" s="1">
        <f t="shared" ref="J66:K66" si="29">SUM(E64:E66)</f>
        <v>196982132</v>
      </c>
      <c r="K66" s="1">
        <f t="shared" si="29"/>
        <v>178880415</v>
      </c>
      <c r="L66" s="1">
        <f t="shared" ref="L66:M66" si="30">SUM(G64:G66)</f>
        <v>18101717</v>
      </c>
      <c r="M66" s="1">
        <f t="shared" si="30"/>
        <v>247491</v>
      </c>
    </row>
    <row r="67" spans="2:13" x14ac:dyDescent="0.3">
      <c r="C67" t="s">
        <v>5</v>
      </c>
      <c r="D67" s="3">
        <v>36251</v>
      </c>
      <c r="E67" s="1">
        <v>65146473</v>
      </c>
      <c r="F67" s="1">
        <v>59135889</v>
      </c>
      <c r="G67" s="1">
        <v>6010584</v>
      </c>
      <c r="H67" s="1">
        <v>72954</v>
      </c>
      <c r="I67" s="4">
        <f t="shared" si="0"/>
        <v>1.2137589292488051</v>
      </c>
    </row>
    <row r="68" spans="2:13" x14ac:dyDescent="0.3">
      <c r="C68" t="s">
        <v>6</v>
      </c>
      <c r="D68" s="3">
        <v>36281</v>
      </c>
      <c r="E68" s="1">
        <v>65281702</v>
      </c>
      <c r="F68" s="1">
        <v>59111244</v>
      </c>
      <c r="G68" s="1">
        <v>6170458</v>
      </c>
      <c r="H68" s="1">
        <v>51599</v>
      </c>
      <c r="I68" s="4">
        <f t="shared" si="0"/>
        <v>0.83622641949754783</v>
      </c>
    </row>
    <row r="69" spans="2:13" x14ac:dyDescent="0.3">
      <c r="C69" t="s">
        <v>7</v>
      </c>
      <c r="D69" s="3">
        <v>36312</v>
      </c>
      <c r="E69" s="1">
        <v>65336833</v>
      </c>
      <c r="F69" s="1">
        <v>59029152</v>
      </c>
      <c r="G69" s="1">
        <v>6307681</v>
      </c>
      <c r="H69" s="1">
        <v>131171</v>
      </c>
      <c r="I69" s="4">
        <f t="shared" ref="I69:I132" si="31">H69/G69*100</f>
        <v>2.0795439718654127</v>
      </c>
      <c r="J69" s="1">
        <f t="shared" ref="J69:M69" si="32">SUM(E67:E69)</f>
        <v>195765008</v>
      </c>
      <c r="K69" s="1">
        <f t="shared" si="32"/>
        <v>177276285</v>
      </c>
      <c r="L69" s="1">
        <f t="shared" si="32"/>
        <v>18488723</v>
      </c>
      <c r="M69" s="1">
        <f t="shared" si="32"/>
        <v>255724</v>
      </c>
    </row>
    <row r="70" spans="2:13" x14ac:dyDescent="0.3">
      <c r="C70" t="s">
        <v>8</v>
      </c>
      <c r="D70" s="3">
        <v>36342</v>
      </c>
      <c r="E70" s="1">
        <v>64029952</v>
      </c>
      <c r="F70" s="1">
        <v>57719424</v>
      </c>
      <c r="G70" s="1">
        <v>6310528</v>
      </c>
      <c r="H70" s="1">
        <v>97969</v>
      </c>
      <c r="I70" s="4">
        <f t="shared" si="31"/>
        <v>1.5524691436279183</v>
      </c>
    </row>
    <row r="71" spans="2:13" x14ac:dyDescent="0.3">
      <c r="C71" t="s">
        <v>9</v>
      </c>
      <c r="D71" s="3">
        <v>36373</v>
      </c>
      <c r="E71" s="1">
        <v>65788420</v>
      </c>
      <c r="F71" s="1">
        <v>58976874</v>
      </c>
      <c r="G71" s="1">
        <v>6811546</v>
      </c>
      <c r="H71" s="1">
        <v>99411</v>
      </c>
      <c r="I71" s="4">
        <f t="shared" si="31"/>
        <v>1.4594484130328123</v>
      </c>
    </row>
    <row r="72" spans="2:13" x14ac:dyDescent="0.3">
      <c r="C72" t="s">
        <v>10</v>
      </c>
      <c r="D72" s="3">
        <v>36404</v>
      </c>
      <c r="E72" s="1">
        <v>66406402</v>
      </c>
      <c r="F72" s="1">
        <v>59674039</v>
      </c>
      <c r="G72" s="1">
        <v>6732363</v>
      </c>
      <c r="H72" s="1">
        <v>143875</v>
      </c>
      <c r="I72" s="4">
        <f t="shared" si="31"/>
        <v>2.137065395909282</v>
      </c>
      <c r="J72" s="1">
        <f t="shared" ref="J72:K72" si="33">SUM(E70:E72)</f>
        <v>196224774</v>
      </c>
      <c r="K72" s="1">
        <f t="shared" si="33"/>
        <v>176370337</v>
      </c>
      <c r="L72" s="1">
        <f t="shared" ref="L72:M72" si="34">SUM(G70:G72)</f>
        <v>19854437</v>
      </c>
      <c r="M72" s="1">
        <f t="shared" si="34"/>
        <v>341255</v>
      </c>
    </row>
    <row r="73" spans="2:13" x14ac:dyDescent="0.3">
      <c r="C73" t="s">
        <v>11</v>
      </c>
      <c r="D73" s="3">
        <v>36434</v>
      </c>
      <c r="E73" s="1">
        <v>67529521</v>
      </c>
      <c r="F73" s="1">
        <v>60738921</v>
      </c>
      <c r="G73" s="1">
        <v>6790600</v>
      </c>
      <c r="H73" s="1">
        <v>177592</v>
      </c>
      <c r="I73" s="4">
        <f t="shared" si="31"/>
        <v>2.6152622743203837</v>
      </c>
    </row>
    <row r="74" spans="2:13" x14ac:dyDescent="0.3">
      <c r="C74" t="s">
        <v>12</v>
      </c>
      <c r="D74" s="3">
        <v>36465</v>
      </c>
      <c r="E74" s="1">
        <v>66709053</v>
      </c>
      <c r="F74" s="1">
        <v>60380389</v>
      </c>
      <c r="G74" s="1">
        <v>6328664</v>
      </c>
      <c r="H74" s="1">
        <v>200822</v>
      </c>
      <c r="I74" s="4">
        <f t="shared" si="31"/>
        <v>3.1732131773783534</v>
      </c>
    </row>
    <row r="75" spans="2:13" x14ac:dyDescent="0.3">
      <c r="C75" t="s">
        <v>13</v>
      </c>
      <c r="D75" s="3">
        <v>36495</v>
      </c>
      <c r="E75" s="1">
        <v>66223526</v>
      </c>
      <c r="F75" s="1">
        <v>59734709</v>
      </c>
      <c r="G75" s="1">
        <v>6488817</v>
      </c>
      <c r="H75" s="1">
        <v>244867</v>
      </c>
      <c r="I75" s="4">
        <f t="shared" si="31"/>
        <v>3.7736770816621892</v>
      </c>
      <c r="J75" s="1">
        <f t="shared" ref="J75:M75" si="35">SUM(E73:E75)</f>
        <v>200462100</v>
      </c>
      <c r="K75" s="1">
        <f t="shared" si="35"/>
        <v>180854019</v>
      </c>
      <c r="L75" s="1">
        <f t="shared" si="35"/>
        <v>19608081</v>
      </c>
      <c r="M75" s="1">
        <f t="shared" si="35"/>
        <v>623281</v>
      </c>
    </row>
    <row r="76" spans="2:13" x14ac:dyDescent="0.3">
      <c r="B76">
        <v>2000</v>
      </c>
      <c r="C76" t="s">
        <v>2</v>
      </c>
      <c r="D76" s="3">
        <v>36526</v>
      </c>
      <c r="E76" s="1">
        <v>67092072</v>
      </c>
      <c r="F76" s="1">
        <v>60580679</v>
      </c>
      <c r="G76" s="1">
        <v>6511393</v>
      </c>
      <c r="H76" s="1">
        <v>22071</v>
      </c>
      <c r="I76" s="4">
        <f t="shared" si="31"/>
        <v>0.3389597279721866</v>
      </c>
    </row>
    <row r="77" spans="2:13" x14ac:dyDescent="0.3">
      <c r="C77" t="s">
        <v>3</v>
      </c>
      <c r="D77" s="3">
        <v>36557</v>
      </c>
      <c r="E77" s="1">
        <v>65580970</v>
      </c>
      <c r="F77" s="1">
        <v>59071400</v>
      </c>
      <c r="G77" s="1">
        <v>6509570</v>
      </c>
      <c r="H77" s="1">
        <v>7213</v>
      </c>
      <c r="I77" s="4">
        <f t="shared" si="31"/>
        <v>0.11080609011040667</v>
      </c>
    </row>
    <row r="78" spans="2:13" x14ac:dyDescent="0.3">
      <c r="C78" t="s">
        <v>4</v>
      </c>
      <c r="D78" s="3">
        <v>36586</v>
      </c>
      <c r="E78" s="1">
        <v>65843853</v>
      </c>
      <c r="F78" s="1">
        <v>59352787</v>
      </c>
      <c r="G78" s="1">
        <v>6491066</v>
      </c>
      <c r="H78" s="1">
        <v>56673</v>
      </c>
      <c r="I78" s="4">
        <f t="shared" si="31"/>
        <v>0.87309233953252052</v>
      </c>
      <c r="J78" s="1">
        <f t="shared" ref="J78:K78" si="36">SUM(E76:E78)</f>
        <v>198516895</v>
      </c>
      <c r="K78" s="1">
        <f t="shared" si="36"/>
        <v>179004866</v>
      </c>
      <c r="L78" s="1">
        <f t="shared" ref="L78:M78" si="37">SUM(G76:G78)</f>
        <v>19512029</v>
      </c>
      <c r="M78" s="1">
        <f t="shared" si="37"/>
        <v>85957</v>
      </c>
    </row>
    <row r="79" spans="2:13" x14ac:dyDescent="0.3">
      <c r="C79" t="s">
        <v>5</v>
      </c>
      <c r="D79" s="3">
        <v>36617</v>
      </c>
      <c r="E79" s="1">
        <v>66923818</v>
      </c>
      <c r="F79" s="1">
        <v>60411526</v>
      </c>
      <c r="G79" s="1">
        <v>6512292</v>
      </c>
      <c r="H79" s="1">
        <v>62066</v>
      </c>
      <c r="I79" s="4">
        <f t="shared" si="31"/>
        <v>0.95305923014508565</v>
      </c>
    </row>
    <row r="80" spans="2:13" x14ac:dyDescent="0.3">
      <c r="C80" t="s">
        <v>6</v>
      </c>
      <c r="D80" s="3">
        <v>36647</v>
      </c>
      <c r="E80" s="1">
        <v>65770713</v>
      </c>
      <c r="F80" s="1">
        <v>59237282</v>
      </c>
      <c r="G80" s="1">
        <v>6533431</v>
      </c>
      <c r="H80" s="1">
        <v>91915</v>
      </c>
      <c r="I80" s="4">
        <f t="shared" si="31"/>
        <v>1.4068412140573612</v>
      </c>
    </row>
    <row r="81" spans="2:13" x14ac:dyDescent="0.3">
      <c r="C81" t="s">
        <v>7</v>
      </c>
      <c r="D81" s="3">
        <v>36678</v>
      </c>
      <c r="E81" s="1">
        <v>66097351</v>
      </c>
      <c r="F81" s="1">
        <v>59566347</v>
      </c>
      <c r="G81" s="1">
        <v>6531004</v>
      </c>
      <c r="H81" s="1">
        <v>125522</v>
      </c>
      <c r="I81" s="4">
        <f t="shared" si="31"/>
        <v>1.9219403326042981</v>
      </c>
      <c r="J81" s="1">
        <f t="shared" ref="J81:M81" si="38">SUM(E79:E81)</f>
        <v>198791882</v>
      </c>
      <c r="K81" s="1">
        <f t="shared" si="38"/>
        <v>179215155</v>
      </c>
      <c r="L81" s="1">
        <f t="shared" si="38"/>
        <v>19576727</v>
      </c>
      <c r="M81" s="1">
        <f t="shared" si="38"/>
        <v>279503</v>
      </c>
    </row>
    <row r="82" spans="2:13" x14ac:dyDescent="0.3">
      <c r="C82" t="s">
        <v>8</v>
      </c>
      <c r="D82" s="3">
        <v>36708</v>
      </c>
      <c r="E82" s="1">
        <v>66094761</v>
      </c>
      <c r="F82" s="1">
        <v>59521359</v>
      </c>
      <c r="G82" s="1">
        <v>6573402</v>
      </c>
      <c r="H82" s="1">
        <v>131287</v>
      </c>
      <c r="I82" s="4">
        <f t="shared" si="31"/>
        <v>1.9972458705553076</v>
      </c>
    </row>
    <row r="83" spans="2:13" x14ac:dyDescent="0.3">
      <c r="C83" t="s">
        <v>9</v>
      </c>
      <c r="D83" s="3">
        <v>36739</v>
      </c>
      <c r="E83" s="1">
        <v>65099730</v>
      </c>
      <c r="F83" s="1">
        <v>58512665</v>
      </c>
      <c r="G83" s="1">
        <v>6587065</v>
      </c>
      <c r="H83" s="1">
        <v>142285</v>
      </c>
      <c r="I83" s="4">
        <f t="shared" si="31"/>
        <v>2.1600667368547297</v>
      </c>
    </row>
    <row r="84" spans="2:13" x14ac:dyDescent="0.3">
      <c r="C84" t="s">
        <v>10</v>
      </c>
      <c r="D84" s="3">
        <v>36770</v>
      </c>
      <c r="E84" s="1">
        <v>64856305</v>
      </c>
      <c r="F84" s="1">
        <v>58214838</v>
      </c>
      <c r="G84" s="1">
        <v>6641467</v>
      </c>
      <c r="H84" s="1">
        <v>167499</v>
      </c>
      <c r="I84" s="4">
        <f t="shared" si="31"/>
        <v>2.522018102325887</v>
      </c>
      <c r="J84" s="1">
        <f t="shared" ref="J84:K84" si="39">SUM(E82:E84)</f>
        <v>196050796</v>
      </c>
      <c r="K84" s="1">
        <f t="shared" si="39"/>
        <v>176248862</v>
      </c>
      <c r="L84" s="1">
        <f t="shared" ref="L84:M84" si="40">SUM(G82:G84)</f>
        <v>19801934</v>
      </c>
      <c r="M84" s="1">
        <f t="shared" si="40"/>
        <v>441071</v>
      </c>
    </row>
    <row r="85" spans="2:13" x14ac:dyDescent="0.3">
      <c r="C85" t="s">
        <v>11</v>
      </c>
      <c r="D85" s="3">
        <v>36800</v>
      </c>
      <c r="E85" s="1">
        <v>63840526</v>
      </c>
      <c r="F85" s="1">
        <v>57162526</v>
      </c>
      <c r="G85" s="1">
        <v>6678000</v>
      </c>
      <c r="H85" s="1">
        <v>172361</v>
      </c>
      <c r="I85" s="4">
        <f t="shared" si="31"/>
        <v>2.5810272536687631</v>
      </c>
    </row>
    <row r="86" spans="2:13" x14ac:dyDescent="0.3">
      <c r="C86" t="s">
        <v>12</v>
      </c>
      <c r="D86" s="3">
        <v>36831</v>
      </c>
      <c r="E86" s="1">
        <v>64672266</v>
      </c>
      <c r="F86" s="1">
        <v>57674699</v>
      </c>
      <c r="G86" s="1">
        <v>6997567</v>
      </c>
      <c r="H86" s="1">
        <v>205473</v>
      </c>
      <c r="I86" s="4">
        <f t="shared" si="31"/>
        <v>2.9363491625017666</v>
      </c>
    </row>
    <row r="87" spans="2:13" x14ac:dyDescent="0.3">
      <c r="C87" t="s">
        <v>13</v>
      </c>
      <c r="D87" s="3">
        <v>36861</v>
      </c>
      <c r="E87" s="1">
        <v>61428308</v>
      </c>
      <c r="F87" s="1">
        <v>55008276</v>
      </c>
      <c r="G87" s="1">
        <v>6420032</v>
      </c>
      <c r="H87" s="1">
        <v>193186</v>
      </c>
      <c r="I87" s="4">
        <f t="shared" si="31"/>
        <v>3.009112727163977</v>
      </c>
      <c r="J87" s="1">
        <f t="shared" ref="J87:M87" si="41">SUM(E85:E87)</f>
        <v>189941100</v>
      </c>
      <c r="K87" s="1">
        <f t="shared" si="41"/>
        <v>169845501</v>
      </c>
      <c r="L87" s="1">
        <f t="shared" si="41"/>
        <v>20095599</v>
      </c>
      <c r="M87" s="1">
        <f t="shared" si="41"/>
        <v>571020</v>
      </c>
    </row>
    <row r="88" spans="2:13" x14ac:dyDescent="0.3">
      <c r="B88">
        <v>2001</v>
      </c>
      <c r="C88" t="s">
        <v>2</v>
      </c>
      <c r="D88" s="3">
        <v>36892</v>
      </c>
      <c r="E88" s="1">
        <v>60443512</v>
      </c>
      <c r="F88" s="1">
        <v>54217810</v>
      </c>
      <c r="G88" s="1">
        <v>6225702</v>
      </c>
      <c r="H88" s="1">
        <v>26805</v>
      </c>
      <c r="I88" s="4">
        <f t="shared" si="31"/>
        <v>0.4305538556133911</v>
      </c>
    </row>
    <row r="89" spans="2:13" x14ac:dyDescent="0.3">
      <c r="C89" t="s">
        <v>3</v>
      </c>
      <c r="D89" s="3">
        <v>36923</v>
      </c>
      <c r="E89" s="1">
        <v>60469554</v>
      </c>
      <c r="F89" s="1">
        <v>54239976</v>
      </c>
      <c r="G89" s="1">
        <v>6229578</v>
      </c>
      <c r="H89" s="1">
        <v>24264</v>
      </c>
      <c r="I89" s="4">
        <f t="shared" si="31"/>
        <v>0.38949668821868833</v>
      </c>
    </row>
    <row r="90" spans="2:13" x14ac:dyDescent="0.3">
      <c r="C90" t="s">
        <v>4</v>
      </c>
      <c r="D90" s="3">
        <v>36951</v>
      </c>
      <c r="E90" s="1">
        <v>62520235</v>
      </c>
      <c r="F90" s="1">
        <v>56305002</v>
      </c>
      <c r="G90" s="1">
        <v>6215233</v>
      </c>
      <c r="H90" s="1">
        <v>65704</v>
      </c>
      <c r="I90" s="4">
        <f t="shared" si="31"/>
        <v>1.0571445994060078</v>
      </c>
      <c r="J90" s="1">
        <f t="shared" ref="J90:K90" si="42">SUM(E88:E90)</f>
        <v>183433301</v>
      </c>
      <c r="K90" s="1">
        <f t="shared" si="42"/>
        <v>164762788</v>
      </c>
      <c r="L90" s="1">
        <f t="shared" ref="L90:M90" si="43">SUM(G88:G90)</f>
        <v>18670513</v>
      </c>
      <c r="M90" s="1">
        <f t="shared" si="43"/>
        <v>116773</v>
      </c>
    </row>
    <row r="91" spans="2:13" x14ac:dyDescent="0.3">
      <c r="C91" t="s">
        <v>5</v>
      </c>
      <c r="D91" s="3">
        <v>36982</v>
      </c>
      <c r="E91" s="1">
        <v>64006981</v>
      </c>
      <c r="F91" s="1">
        <v>57793759</v>
      </c>
      <c r="G91" s="1">
        <v>6213222</v>
      </c>
      <c r="H91" s="1">
        <v>74533</v>
      </c>
      <c r="I91" s="4">
        <f t="shared" si="31"/>
        <v>1.1995869453883989</v>
      </c>
    </row>
    <row r="92" spans="2:13" x14ac:dyDescent="0.3">
      <c r="C92" t="s">
        <v>6</v>
      </c>
      <c r="D92" s="3">
        <v>37012</v>
      </c>
      <c r="E92" s="1">
        <v>64096180</v>
      </c>
      <c r="F92" s="1">
        <v>57830656</v>
      </c>
      <c r="G92" s="1">
        <v>6265524</v>
      </c>
      <c r="H92" s="1">
        <v>122448</v>
      </c>
      <c r="I92" s="4">
        <f t="shared" si="31"/>
        <v>1.9543137972179183</v>
      </c>
    </row>
    <row r="93" spans="2:13" x14ac:dyDescent="0.3">
      <c r="C93" t="s">
        <v>7</v>
      </c>
      <c r="D93" s="3">
        <v>37043</v>
      </c>
      <c r="E93" s="1">
        <v>63594932</v>
      </c>
      <c r="F93" s="1">
        <v>57316382</v>
      </c>
      <c r="G93" s="1">
        <v>6278550</v>
      </c>
      <c r="H93" s="1">
        <v>139994</v>
      </c>
      <c r="I93" s="4">
        <f t="shared" si="31"/>
        <v>2.229718645228596</v>
      </c>
      <c r="J93" s="1">
        <f t="shared" ref="J93:M93" si="44">SUM(E91:E93)</f>
        <v>191698093</v>
      </c>
      <c r="K93" s="1">
        <f t="shared" si="44"/>
        <v>172940797</v>
      </c>
      <c r="L93" s="1">
        <f t="shared" si="44"/>
        <v>18757296</v>
      </c>
      <c r="M93" s="1">
        <f t="shared" si="44"/>
        <v>336975</v>
      </c>
    </row>
    <row r="94" spans="2:13" x14ac:dyDescent="0.3">
      <c r="C94" t="s">
        <v>8</v>
      </c>
      <c r="D94" s="3">
        <v>37073</v>
      </c>
      <c r="E94" s="1">
        <v>63896108</v>
      </c>
      <c r="F94" s="1">
        <v>57590365</v>
      </c>
      <c r="G94" s="1">
        <v>6305743</v>
      </c>
      <c r="H94" s="1">
        <v>172792</v>
      </c>
      <c r="I94" s="4">
        <f t="shared" si="31"/>
        <v>2.7402321978551933</v>
      </c>
    </row>
    <row r="95" spans="2:13" x14ac:dyDescent="0.3">
      <c r="C95" t="s">
        <v>9</v>
      </c>
      <c r="D95" s="3">
        <v>37104</v>
      </c>
      <c r="E95" s="1">
        <v>64090049</v>
      </c>
      <c r="F95" s="1">
        <v>57731442</v>
      </c>
      <c r="G95" s="1">
        <v>6358607</v>
      </c>
      <c r="H95" s="1">
        <v>219576</v>
      </c>
      <c r="I95" s="4">
        <f t="shared" si="31"/>
        <v>3.4532091698700675</v>
      </c>
    </row>
    <row r="96" spans="2:13" x14ac:dyDescent="0.3">
      <c r="C96" t="s">
        <v>10</v>
      </c>
      <c r="D96" s="3">
        <v>37135</v>
      </c>
      <c r="E96" s="1">
        <v>63275843</v>
      </c>
      <c r="F96" s="1">
        <v>57086111</v>
      </c>
      <c r="G96" s="1">
        <v>6189732</v>
      </c>
      <c r="H96" s="1">
        <v>241789</v>
      </c>
      <c r="I96" s="4">
        <f t="shared" si="31"/>
        <v>3.9062919040759758</v>
      </c>
      <c r="J96" s="1">
        <f t="shared" ref="J96:K96" si="45">SUM(E94:E96)</f>
        <v>191262000</v>
      </c>
      <c r="K96" s="1">
        <f t="shared" si="45"/>
        <v>172407918</v>
      </c>
      <c r="L96" s="1">
        <f t="shared" ref="L96:M96" si="46">SUM(G94:G96)</f>
        <v>18854082</v>
      </c>
      <c r="M96" s="1">
        <f t="shared" si="46"/>
        <v>634157</v>
      </c>
    </row>
    <row r="97" spans="2:13" x14ac:dyDescent="0.3">
      <c r="C97" t="s">
        <v>11</v>
      </c>
      <c r="D97" s="3">
        <v>37165</v>
      </c>
      <c r="E97" s="1">
        <v>63051032</v>
      </c>
      <c r="F97" s="1">
        <v>56828053</v>
      </c>
      <c r="G97" s="1">
        <v>6222979</v>
      </c>
      <c r="H97" s="1">
        <v>268609</v>
      </c>
      <c r="I97" s="4">
        <f t="shared" si="31"/>
        <v>4.3164053743392028</v>
      </c>
    </row>
    <row r="98" spans="2:13" x14ac:dyDescent="0.3">
      <c r="C98" t="s">
        <v>12</v>
      </c>
      <c r="D98" s="3">
        <v>37196</v>
      </c>
      <c r="E98" s="1">
        <v>63644566</v>
      </c>
      <c r="F98" s="1">
        <v>57356763</v>
      </c>
      <c r="G98" s="1">
        <v>6287803</v>
      </c>
      <c r="H98" s="1">
        <v>309012</v>
      </c>
      <c r="I98" s="4">
        <f t="shared" si="31"/>
        <v>4.9144669449726717</v>
      </c>
    </row>
    <row r="99" spans="2:13" x14ac:dyDescent="0.3">
      <c r="C99" t="s">
        <v>13</v>
      </c>
      <c r="D99" s="3">
        <v>37226</v>
      </c>
      <c r="E99" s="1">
        <v>62704468</v>
      </c>
      <c r="F99" s="1">
        <v>56592707</v>
      </c>
      <c r="G99" s="1">
        <v>6111761</v>
      </c>
      <c r="H99" s="1">
        <v>272585</v>
      </c>
      <c r="I99" s="4">
        <f t="shared" si="31"/>
        <v>4.4600075166551827</v>
      </c>
      <c r="J99" s="1">
        <f t="shared" ref="J99:M99" si="47">SUM(E97:E99)</f>
        <v>189400066</v>
      </c>
      <c r="K99" s="1">
        <f t="shared" si="47"/>
        <v>170777523</v>
      </c>
      <c r="L99" s="1">
        <f t="shared" si="47"/>
        <v>18622543</v>
      </c>
      <c r="M99" s="1">
        <f t="shared" si="47"/>
        <v>850206</v>
      </c>
    </row>
    <row r="100" spans="2:13" x14ac:dyDescent="0.3">
      <c r="B100">
        <v>2002</v>
      </c>
      <c r="C100" t="s">
        <v>2</v>
      </c>
      <c r="D100" s="3">
        <v>37257</v>
      </c>
      <c r="E100" s="1">
        <v>62121508</v>
      </c>
      <c r="F100" s="1">
        <v>55946173</v>
      </c>
      <c r="G100" s="1">
        <v>6175335</v>
      </c>
      <c r="H100" s="1">
        <v>70752</v>
      </c>
      <c r="I100" s="4">
        <f t="shared" si="31"/>
        <v>1.1457192200908939</v>
      </c>
    </row>
    <row r="101" spans="2:13" x14ac:dyDescent="0.3">
      <c r="C101" t="s">
        <v>3</v>
      </c>
      <c r="D101" s="3">
        <v>37288</v>
      </c>
      <c r="E101" s="1">
        <v>62557877</v>
      </c>
      <c r="F101" s="1">
        <v>56354533</v>
      </c>
      <c r="G101" s="1">
        <v>6203344</v>
      </c>
      <c r="H101" s="1">
        <v>116789</v>
      </c>
      <c r="I101" s="4">
        <f t="shared" si="31"/>
        <v>1.882678116835049</v>
      </c>
    </row>
    <row r="102" spans="2:13" x14ac:dyDescent="0.3">
      <c r="C102" t="s">
        <v>4</v>
      </c>
      <c r="D102" s="3">
        <v>37316</v>
      </c>
      <c r="E102" s="1">
        <v>62580549</v>
      </c>
      <c r="F102" s="1">
        <v>56407479</v>
      </c>
      <c r="G102" s="1">
        <v>6173070</v>
      </c>
      <c r="H102" s="1">
        <v>172030</v>
      </c>
      <c r="I102" s="4">
        <f t="shared" si="31"/>
        <v>2.7867819415623019</v>
      </c>
      <c r="J102" s="1">
        <f t="shared" ref="J102:K102" si="48">SUM(E100:E102)</f>
        <v>187259934</v>
      </c>
      <c r="K102" s="1">
        <f t="shared" si="48"/>
        <v>168708185</v>
      </c>
      <c r="L102" s="1">
        <f t="shared" ref="L102:M102" si="49">SUM(G100:G102)</f>
        <v>18551749</v>
      </c>
      <c r="M102" s="1">
        <f t="shared" si="49"/>
        <v>359571</v>
      </c>
    </row>
    <row r="103" spans="2:13" x14ac:dyDescent="0.3">
      <c r="C103" t="s">
        <v>5</v>
      </c>
      <c r="D103" s="3">
        <v>37347</v>
      </c>
      <c r="E103" s="1">
        <v>61684410</v>
      </c>
      <c r="F103" s="1">
        <v>55437957</v>
      </c>
      <c r="G103" s="1">
        <v>6246453</v>
      </c>
      <c r="H103" s="1">
        <v>213862</v>
      </c>
      <c r="I103" s="4">
        <f t="shared" si="31"/>
        <v>3.423735038108827</v>
      </c>
    </row>
    <row r="104" spans="2:13" x14ac:dyDescent="0.3">
      <c r="C104" t="s">
        <v>6</v>
      </c>
      <c r="D104" s="3">
        <v>37377</v>
      </c>
      <c r="E104" s="1">
        <v>62303431</v>
      </c>
      <c r="F104" s="1">
        <v>56007368</v>
      </c>
      <c r="G104" s="1">
        <v>6296063</v>
      </c>
      <c r="H104" s="1">
        <v>263319</v>
      </c>
      <c r="I104" s="4">
        <f t="shared" si="31"/>
        <v>4.1822802599021003</v>
      </c>
    </row>
    <row r="105" spans="2:13" x14ac:dyDescent="0.3">
      <c r="C105" t="s">
        <v>7</v>
      </c>
      <c r="D105" s="3">
        <v>37408</v>
      </c>
      <c r="E105" s="1">
        <v>62933001</v>
      </c>
      <c r="F105" s="1">
        <v>56623026</v>
      </c>
      <c r="G105" s="1">
        <v>6309975</v>
      </c>
      <c r="H105" s="1">
        <v>305494</v>
      </c>
      <c r="I105" s="4">
        <f t="shared" si="31"/>
        <v>4.8414454890867233</v>
      </c>
      <c r="J105" s="1">
        <f t="shared" ref="J105:M105" si="50">SUM(E103:E105)</f>
        <v>186920842</v>
      </c>
      <c r="K105" s="1">
        <f t="shared" si="50"/>
        <v>168068351</v>
      </c>
      <c r="L105" s="1">
        <f t="shared" si="50"/>
        <v>18852491</v>
      </c>
      <c r="M105" s="1">
        <f t="shared" si="50"/>
        <v>782675</v>
      </c>
    </row>
    <row r="106" spans="2:13" x14ac:dyDescent="0.3">
      <c r="C106" t="s">
        <v>8</v>
      </c>
      <c r="D106" s="3">
        <v>37438</v>
      </c>
      <c r="E106" s="1">
        <v>65413020</v>
      </c>
      <c r="F106" s="1">
        <v>58985479</v>
      </c>
      <c r="G106" s="1">
        <v>6427541</v>
      </c>
      <c r="H106" s="1">
        <v>347562</v>
      </c>
      <c r="I106" s="4">
        <f t="shared" si="31"/>
        <v>5.4073867440129906</v>
      </c>
    </row>
    <row r="107" spans="2:13" x14ac:dyDescent="0.3">
      <c r="C107" t="s">
        <v>9</v>
      </c>
      <c r="D107" s="3">
        <v>37469</v>
      </c>
      <c r="E107" s="1">
        <v>66173497</v>
      </c>
      <c r="F107" s="1">
        <v>59715120</v>
      </c>
      <c r="G107" s="1">
        <v>6458377</v>
      </c>
      <c r="H107" s="1">
        <v>409446</v>
      </c>
      <c r="I107" s="4">
        <f t="shared" si="31"/>
        <v>6.3397661672584302</v>
      </c>
    </row>
    <row r="108" spans="2:13" x14ac:dyDescent="0.3">
      <c r="C108" t="s">
        <v>10</v>
      </c>
      <c r="D108" s="3">
        <v>37500</v>
      </c>
      <c r="E108" s="1">
        <v>65952714</v>
      </c>
      <c r="F108" s="1">
        <v>59411086</v>
      </c>
      <c r="G108" s="1">
        <v>6541628</v>
      </c>
      <c r="H108" s="1">
        <v>445117</v>
      </c>
      <c r="I108" s="4">
        <f t="shared" si="31"/>
        <v>6.8043765252319446</v>
      </c>
      <c r="J108" s="1">
        <f t="shared" ref="J108:K108" si="51">SUM(E106:E108)</f>
        <v>197539231</v>
      </c>
      <c r="K108" s="1">
        <f t="shared" si="51"/>
        <v>178111685</v>
      </c>
      <c r="L108" s="1">
        <f t="shared" ref="L108:M108" si="52">SUM(G106:G108)</f>
        <v>19427546</v>
      </c>
      <c r="M108" s="1">
        <f t="shared" si="52"/>
        <v>1202125</v>
      </c>
    </row>
    <row r="109" spans="2:13" x14ac:dyDescent="0.3">
      <c r="C109" t="s">
        <v>11</v>
      </c>
      <c r="D109" s="3">
        <v>37530</v>
      </c>
      <c r="E109" s="1">
        <v>65451326</v>
      </c>
      <c r="F109" s="1">
        <v>58868767</v>
      </c>
      <c r="G109" s="1">
        <v>6582559</v>
      </c>
      <c r="H109" s="1">
        <v>455430</v>
      </c>
      <c r="I109" s="4">
        <f t="shared" si="31"/>
        <v>6.9187378343285646</v>
      </c>
    </row>
    <row r="110" spans="2:13" x14ac:dyDescent="0.3">
      <c r="C110" t="s">
        <v>12</v>
      </c>
      <c r="D110" s="3">
        <v>37561</v>
      </c>
      <c r="E110" s="1">
        <v>65318062</v>
      </c>
      <c r="F110" s="1">
        <v>58733094</v>
      </c>
      <c r="G110" s="1">
        <v>6584968</v>
      </c>
      <c r="H110" s="1">
        <v>475076</v>
      </c>
      <c r="I110" s="4">
        <f t="shared" si="31"/>
        <v>7.2145529029146376</v>
      </c>
    </row>
    <row r="111" spans="2:13" x14ac:dyDescent="0.3">
      <c r="C111" t="s">
        <v>13</v>
      </c>
      <c r="D111" s="3">
        <v>37591</v>
      </c>
      <c r="E111" s="1">
        <v>63109734</v>
      </c>
      <c r="F111" s="1">
        <v>56868352</v>
      </c>
      <c r="G111" s="1">
        <v>6241382</v>
      </c>
      <c r="H111" s="1">
        <v>526159</v>
      </c>
      <c r="I111" s="4">
        <f t="shared" si="31"/>
        <v>8.4301681903142605</v>
      </c>
      <c r="J111" s="1">
        <f t="shared" ref="J111:M111" si="53">SUM(E109:E111)</f>
        <v>193879122</v>
      </c>
      <c r="K111" s="1">
        <f t="shared" si="53"/>
        <v>174470213</v>
      </c>
      <c r="L111" s="1">
        <f t="shared" si="53"/>
        <v>19408909</v>
      </c>
      <c r="M111" s="1">
        <f t="shared" si="53"/>
        <v>1456665</v>
      </c>
    </row>
    <row r="112" spans="2:13" x14ac:dyDescent="0.3">
      <c r="B112">
        <v>2003</v>
      </c>
      <c r="C112" t="s">
        <v>2</v>
      </c>
      <c r="D112" s="3">
        <v>37622</v>
      </c>
      <c r="E112" s="1">
        <v>62711242</v>
      </c>
      <c r="F112" s="1">
        <v>56431296</v>
      </c>
      <c r="G112" s="1">
        <v>6279946</v>
      </c>
      <c r="H112" s="1">
        <v>53168</v>
      </c>
      <c r="I112" s="4">
        <f t="shared" si="31"/>
        <v>0.84663148377390507</v>
      </c>
    </row>
    <row r="113" spans="2:13" x14ac:dyDescent="0.3">
      <c r="C113" t="s">
        <v>3</v>
      </c>
      <c r="D113" s="3">
        <v>37653</v>
      </c>
      <c r="E113" s="1">
        <v>62709405</v>
      </c>
      <c r="F113" s="1">
        <v>56379497</v>
      </c>
      <c r="G113" s="1">
        <v>6329908</v>
      </c>
      <c r="H113" s="1">
        <v>74095</v>
      </c>
      <c r="I113" s="4">
        <f t="shared" si="31"/>
        <v>1.1705541375956807</v>
      </c>
    </row>
    <row r="114" spans="2:13" x14ac:dyDescent="0.3">
      <c r="C114" t="s">
        <v>4</v>
      </c>
      <c r="D114" s="3">
        <v>37681</v>
      </c>
      <c r="E114" s="1">
        <v>62022372</v>
      </c>
      <c r="F114" s="1">
        <v>56001831</v>
      </c>
      <c r="G114" s="1">
        <v>6020541</v>
      </c>
      <c r="H114" s="1">
        <v>94335</v>
      </c>
      <c r="I114" s="4">
        <f t="shared" si="31"/>
        <v>1.56688576657812</v>
      </c>
      <c r="J114" s="1">
        <f t="shared" ref="J114:K114" si="54">SUM(E112:E114)</f>
        <v>187443019</v>
      </c>
      <c r="K114" s="1">
        <f t="shared" si="54"/>
        <v>168812624</v>
      </c>
      <c r="L114" s="1">
        <f t="shared" ref="L114:M114" si="55">SUM(G112:G114)</f>
        <v>18630395</v>
      </c>
      <c r="M114" s="1">
        <f t="shared" si="55"/>
        <v>221598</v>
      </c>
    </row>
    <row r="115" spans="2:13" x14ac:dyDescent="0.3">
      <c r="C115" t="s">
        <v>5</v>
      </c>
      <c r="D115" s="3">
        <v>37712</v>
      </c>
      <c r="E115" s="1">
        <v>61502924</v>
      </c>
      <c r="F115" s="1">
        <v>55439826</v>
      </c>
      <c r="G115" s="1">
        <v>6063098</v>
      </c>
      <c r="H115" s="1">
        <v>148806</v>
      </c>
      <c r="I115" s="4">
        <f t="shared" si="31"/>
        <v>2.4542898696343025</v>
      </c>
    </row>
    <row r="116" spans="2:13" x14ac:dyDescent="0.3">
      <c r="C116" t="s">
        <v>6</v>
      </c>
      <c r="D116" s="3">
        <v>37742</v>
      </c>
      <c r="E116" s="1">
        <v>61664505</v>
      </c>
      <c r="F116" s="1">
        <v>55519005</v>
      </c>
      <c r="G116" s="1">
        <v>6145500</v>
      </c>
      <c r="H116" s="1">
        <v>240352</v>
      </c>
      <c r="I116" s="4">
        <f t="shared" si="31"/>
        <v>3.9110243267431457</v>
      </c>
    </row>
    <row r="117" spans="2:13" x14ac:dyDescent="0.3">
      <c r="C117" t="s">
        <v>7</v>
      </c>
      <c r="D117" s="3">
        <v>37773</v>
      </c>
      <c r="E117" s="1">
        <v>61410346</v>
      </c>
      <c r="F117" s="1">
        <v>55215821</v>
      </c>
      <c r="G117" s="1">
        <v>6194525</v>
      </c>
      <c r="H117" s="1">
        <v>307403</v>
      </c>
      <c r="I117" s="4">
        <f t="shared" si="31"/>
        <v>4.9624951065658784</v>
      </c>
      <c r="J117" s="1">
        <f t="shared" ref="J117:M117" si="56">SUM(E115:E117)</f>
        <v>184577775</v>
      </c>
      <c r="K117" s="1">
        <f t="shared" si="56"/>
        <v>166174652</v>
      </c>
      <c r="L117" s="1">
        <f t="shared" si="56"/>
        <v>18403123</v>
      </c>
      <c r="M117" s="1">
        <f t="shared" si="56"/>
        <v>696561</v>
      </c>
    </row>
    <row r="118" spans="2:13" x14ac:dyDescent="0.3">
      <c r="C118" t="s">
        <v>8</v>
      </c>
      <c r="D118" s="3">
        <v>37803</v>
      </c>
      <c r="E118" s="1">
        <v>61526639</v>
      </c>
      <c r="F118" s="1">
        <v>55286612</v>
      </c>
      <c r="G118" s="1">
        <v>6240027</v>
      </c>
      <c r="H118" s="1">
        <v>370344</v>
      </c>
      <c r="I118" s="4">
        <f t="shared" si="31"/>
        <v>5.9349743198226541</v>
      </c>
    </row>
    <row r="119" spans="2:13" x14ac:dyDescent="0.3">
      <c r="C119" t="s">
        <v>9</v>
      </c>
      <c r="D119" s="3">
        <v>37834</v>
      </c>
      <c r="E119" s="1">
        <v>61401308</v>
      </c>
      <c r="F119" s="1">
        <v>55122307</v>
      </c>
      <c r="G119" s="1">
        <v>6279001</v>
      </c>
      <c r="H119" s="1">
        <v>432094</v>
      </c>
      <c r="I119" s="4">
        <f t="shared" si="31"/>
        <v>6.8815724029985024</v>
      </c>
    </row>
    <row r="120" spans="2:13" x14ac:dyDescent="0.3">
      <c r="C120" t="s">
        <v>10</v>
      </c>
      <c r="D120" s="3">
        <v>37865</v>
      </c>
      <c r="E120" s="1">
        <v>61423959</v>
      </c>
      <c r="F120" s="1">
        <v>55035355</v>
      </c>
      <c r="G120" s="1">
        <v>6388604</v>
      </c>
      <c r="H120" s="1">
        <v>500853</v>
      </c>
      <c r="I120" s="4">
        <f t="shared" si="31"/>
        <v>7.8397878472354838</v>
      </c>
      <c r="J120" s="1">
        <f t="shared" ref="J120:K120" si="57">SUM(E118:E120)</f>
        <v>184351906</v>
      </c>
      <c r="K120" s="1">
        <f t="shared" si="57"/>
        <v>165444274</v>
      </c>
      <c r="L120" s="1">
        <f t="shared" ref="L120:M120" si="58">SUM(G118:G120)</f>
        <v>18907632</v>
      </c>
      <c r="M120" s="1">
        <f t="shared" si="58"/>
        <v>1303291</v>
      </c>
    </row>
    <row r="121" spans="2:13" x14ac:dyDescent="0.3">
      <c r="C121" t="s">
        <v>11</v>
      </c>
      <c r="D121" s="3">
        <v>37895</v>
      </c>
      <c r="E121" s="1">
        <v>61166853</v>
      </c>
      <c r="F121" s="1">
        <v>54710692</v>
      </c>
      <c r="G121" s="1">
        <v>6456161</v>
      </c>
      <c r="H121" s="1">
        <v>557103</v>
      </c>
      <c r="I121" s="4">
        <f t="shared" si="31"/>
        <v>8.6290134338347499</v>
      </c>
    </row>
    <row r="122" spans="2:13" x14ac:dyDescent="0.3">
      <c r="C122" t="s">
        <v>12</v>
      </c>
      <c r="D122" s="3">
        <v>37926</v>
      </c>
      <c r="E122" s="1">
        <v>62201048</v>
      </c>
      <c r="F122" s="1">
        <v>55689949</v>
      </c>
      <c r="G122" s="1">
        <v>6511099</v>
      </c>
      <c r="H122" s="1">
        <v>624490</v>
      </c>
      <c r="I122" s="4">
        <f t="shared" si="31"/>
        <v>9.5911611849243883</v>
      </c>
    </row>
    <row r="123" spans="2:13" x14ac:dyDescent="0.3">
      <c r="C123" t="s">
        <v>13</v>
      </c>
      <c r="D123" s="3">
        <v>37956</v>
      </c>
      <c r="E123" s="1">
        <v>60660391</v>
      </c>
      <c r="F123" s="1">
        <v>54475580</v>
      </c>
      <c r="G123" s="1">
        <v>6184811</v>
      </c>
      <c r="H123" s="1">
        <v>670876</v>
      </c>
      <c r="I123" s="4">
        <f t="shared" si="31"/>
        <v>10.847154423958953</v>
      </c>
      <c r="J123" s="1">
        <f t="shared" ref="J123:M123" si="59">SUM(E121:E123)</f>
        <v>184028292</v>
      </c>
      <c r="K123" s="1">
        <f t="shared" si="59"/>
        <v>164876221</v>
      </c>
      <c r="L123" s="1">
        <f t="shared" si="59"/>
        <v>19152071</v>
      </c>
      <c r="M123" s="1">
        <f t="shared" si="59"/>
        <v>1852469</v>
      </c>
    </row>
    <row r="124" spans="2:13" x14ac:dyDescent="0.3">
      <c r="B124">
        <v>2004</v>
      </c>
      <c r="C124" t="s">
        <v>2</v>
      </c>
      <c r="D124" s="3">
        <v>37987</v>
      </c>
      <c r="E124" s="1">
        <v>61891943</v>
      </c>
      <c r="F124" s="1">
        <v>55601607</v>
      </c>
      <c r="G124" s="1">
        <v>6290336</v>
      </c>
      <c r="H124" s="1">
        <v>74429</v>
      </c>
      <c r="I124" s="4">
        <f t="shared" si="31"/>
        <v>1.1832277321910945</v>
      </c>
    </row>
    <row r="125" spans="2:13" x14ac:dyDescent="0.3">
      <c r="C125" t="s">
        <v>3</v>
      </c>
      <c r="D125" s="3">
        <v>38018</v>
      </c>
      <c r="E125" s="1">
        <v>60793508</v>
      </c>
      <c r="F125" s="1">
        <v>54392329</v>
      </c>
      <c r="G125" s="1">
        <v>6401179</v>
      </c>
      <c r="H125" s="1">
        <v>108596</v>
      </c>
      <c r="I125" s="4">
        <f t="shared" si="31"/>
        <v>1.696499972895618</v>
      </c>
    </row>
    <row r="126" spans="2:13" x14ac:dyDescent="0.3">
      <c r="C126" t="s">
        <v>4</v>
      </c>
      <c r="D126" s="3">
        <v>38047</v>
      </c>
      <c r="E126" s="1">
        <v>61076282</v>
      </c>
      <c r="F126" s="1">
        <v>55001650</v>
      </c>
      <c r="G126" s="1">
        <v>6074632</v>
      </c>
      <c r="H126" s="1">
        <v>173441</v>
      </c>
      <c r="I126" s="4">
        <f t="shared" si="31"/>
        <v>2.8551688398572952</v>
      </c>
      <c r="J126" s="1">
        <f t="shared" ref="J126:K126" si="60">SUM(E124:E126)</f>
        <v>183761733</v>
      </c>
      <c r="K126" s="1">
        <f t="shared" si="60"/>
        <v>164995586</v>
      </c>
      <c r="L126" s="1">
        <f t="shared" ref="L126:M126" si="61">SUM(G124:G126)</f>
        <v>18766147</v>
      </c>
      <c r="M126" s="1">
        <f t="shared" si="61"/>
        <v>356466</v>
      </c>
    </row>
    <row r="127" spans="2:13" x14ac:dyDescent="0.3">
      <c r="C127" t="s">
        <v>5</v>
      </c>
      <c r="D127" s="3">
        <v>38078</v>
      </c>
      <c r="E127" s="1">
        <v>61737040</v>
      </c>
      <c r="F127" s="1">
        <v>55568409</v>
      </c>
      <c r="G127" s="1">
        <v>6168631</v>
      </c>
      <c r="H127" s="1">
        <v>230978</v>
      </c>
      <c r="I127" s="4">
        <f t="shared" si="31"/>
        <v>3.7443964471209257</v>
      </c>
    </row>
    <row r="128" spans="2:13" x14ac:dyDescent="0.3">
      <c r="C128" t="s">
        <v>6</v>
      </c>
      <c r="D128" s="3">
        <v>38108</v>
      </c>
      <c r="E128" s="1">
        <v>62095776</v>
      </c>
      <c r="F128" s="1">
        <v>55831051</v>
      </c>
      <c r="G128" s="1">
        <v>6264725</v>
      </c>
      <c r="H128" s="1">
        <v>290482</v>
      </c>
      <c r="I128" s="4">
        <f t="shared" si="31"/>
        <v>4.6367877281125667</v>
      </c>
    </row>
    <row r="129" spans="2:13" x14ac:dyDescent="0.3">
      <c r="C129" t="s">
        <v>7</v>
      </c>
      <c r="D129" s="3">
        <v>38139</v>
      </c>
      <c r="E129" s="1">
        <v>63286858</v>
      </c>
      <c r="F129" s="1">
        <v>56918355</v>
      </c>
      <c r="G129" s="1">
        <v>6368503</v>
      </c>
      <c r="H129" s="1">
        <v>355919</v>
      </c>
      <c r="I129" s="4">
        <f t="shared" si="31"/>
        <v>5.5887388292036606</v>
      </c>
      <c r="J129" s="1">
        <f t="shared" ref="J129:M129" si="62">SUM(E127:E129)</f>
        <v>187119674</v>
      </c>
      <c r="K129" s="1">
        <f t="shared" si="62"/>
        <v>168317815</v>
      </c>
      <c r="L129" s="1">
        <f t="shared" si="62"/>
        <v>18801859</v>
      </c>
      <c r="M129" s="1">
        <f t="shared" si="62"/>
        <v>877379</v>
      </c>
    </row>
    <row r="130" spans="2:13" x14ac:dyDescent="0.3">
      <c r="C130" t="s">
        <v>8</v>
      </c>
      <c r="D130" s="3">
        <v>38169</v>
      </c>
      <c r="E130" s="1">
        <v>63183693</v>
      </c>
      <c r="F130" s="1">
        <v>56756913</v>
      </c>
      <c r="G130" s="1">
        <v>6426780</v>
      </c>
      <c r="H130" s="1">
        <v>402070</v>
      </c>
      <c r="I130" s="4">
        <f t="shared" si="31"/>
        <v>6.2561656070380502</v>
      </c>
    </row>
    <row r="131" spans="2:13" x14ac:dyDescent="0.3">
      <c r="C131" t="s">
        <v>9</v>
      </c>
      <c r="D131" s="3">
        <v>38200</v>
      </c>
      <c r="E131" s="1">
        <v>62176137</v>
      </c>
      <c r="F131" s="1">
        <v>55706843</v>
      </c>
      <c r="G131" s="1">
        <v>6469294</v>
      </c>
      <c r="H131" s="1">
        <v>456144</v>
      </c>
      <c r="I131" s="4">
        <f t="shared" si="31"/>
        <v>7.0509084917148606</v>
      </c>
    </row>
    <row r="132" spans="2:13" x14ac:dyDescent="0.3">
      <c r="C132" t="s">
        <v>10</v>
      </c>
      <c r="D132" s="3">
        <v>38231</v>
      </c>
      <c r="E132" s="1">
        <v>62593814</v>
      </c>
      <c r="F132" s="1">
        <v>56094821</v>
      </c>
      <c r="G132" s="1">
        <v>6498993</v>
      </c>
      <c r="H132" s="1">
        <v>525507</v>
      </c>
      <c r="I132" s="4">
        <f t="shared" si="31"/>
        <v>8.0859757811710224</v>
      </c>
      <c r="J132" s="1">
        <f t="shared" ref="J132:K132" si="63">SUM(E130:E132)</f>
        <v>187953644</v>
      </c>
      <c r="K132" s="1">
        <f t="shared" si="63"/>
        <v>168558577</v>
      </c>
      <c r="L132" s="1">
        <f t="shared" ref="L132:M132" si="64">SUM(G130:G132)</f>
        <v>19395067</v>
      </c>
      <c r="M132" s="1">
        <f t="shared" si="64"/>
        <v>1383721</v>
      </c>
    </row>
    <row r="133" spans="2:13" x14ac:dyDescent="0.3">
      <c r="C133" t="s">
        <v>11</v>
      </c>
      <c r="D133" s="3">
        <v>38261</v>
      </c>
      <c r="E133" s="1">
        <v>62311858</v>
      </c>
      <c r="F133" s="1">
        <v>55749092</v>
      </c>
      <c r="G133" s="1">
        <v>6562767</v>
      </c>
      <c r="H133" s="1">
        <v>595495</v>
      </c>
      <c r="I133" s="4">
        <f t="shared" ref="I133:I196" si="65">H133/G133*100</f>
        <v>9.0738403481336452</v>
      </c>
    </row>
    <row r="134" spans="2:13" x14ac:dyDescent="0.3">
      <c r="C134" t="s">
        <v>12</v>
      </c>
      <c r="D134" s="3">
        <v>38292</v>
      </c>
      <c r="E134" s="1">
        <v>62601983</v>
      </c>
      <c r="F134" s="1">
        <v>55951337</v>
      </c>
      <c r="G134" s="1">
        <v>6650646</v>
      </c>
      <c r="H134" s="1">
        <v>662855</v>
      </c>
      <c r="I134" s="4">
        <f t="shared" si="65"/>
        <v>9.9667761597895907</v>
      </c>
    </row>
    <row r="135" spans="2:13" x14ac:dyDescent="0.3">
      <c r="C135" t="s">
        <v>13</v>
      </c>
      <c r="D135" s="3">
        <v>38322</v>
      </c>
      <c r="E135" s="1">
        <v>63264921</v>
      </c>
      <c r="F135" s="1">
        <v>56660052</v>
      </c>
      <c r="G135" s="1">
        <v>6604869</v>
      </c>
      <c r="H135" s="1">
        <v>743840</v>
      </c>
      <c r="I135" s="4">
        <f t="shared" si="65"/>
        <v>11.261994749630915</v>
      </c>
      <c r="J135" s="1">
        <f t="shared" ref="J135:M135" si="66">SUM(E133:E135)</f>
        <v>188178762</v>
      </c>
      <c r="K135" s="1">
        <f t="shared" si="66"/>
        <v>168360481</v>
      </c>
      <c r="L135" s="1">
        <f t="shared" si="66"/>
        <v>19818282</v>
      </c>
      <c r="M135" s="1">
        <f t="shared" si="66"/>
        <v>2002190</v>
      </c>
    </row>
    <row r="136" spans="2:13" x14ac:dyDescent="0.3">
      <c r="B136">
        <v>2005</v>
      </c>
      <c r="C136" t="s">
        <v>2</v>
      </c>
      <c r="D136" s="3">
        <v>38353</v>
      </c>
      <c r="E136" s="1">
        <v>64592647</v>
      </c>
      <c r="F136" s="1">
        <v>57930857</v>
      </c>
      <c r="G136" s="1">
        <v>6661790</v>
      </c>
      <c r="H136" s="1">
        <v>56785</v>
      </c>
      <c r="I136" s="4">
        <f t="shared" si="65"/>
        <v>0.85239852952434703</v>
      </c>
    </row>
    <row r="137" spans="2:13" x14ac:dyDescent="0.3">
      <c r="C137" t="s">
        <v>3</v>
      </c>
      <c r="D137" s="3">
        <v>38384</v>
      </c>
      <c r="E137" s="1">
        <v>64036456</v>
      </c>
      <c r="F137" s="1">
        <v>57299995</v>
      </c>
      <c r="G137" s="1">
        <v>6736461</v>
      </c>
      <c r="H137" s="1">
        <v>131523</v>
      </c>
      <c r="I137" s="4">
        <f t="shared" si="65"/>
        <v>1.9524049794098119</v>
      </c>
    </row>
    <row r="138" spans="2:13" x14ac:dyDescent="0.3">
      <c r="C138" t="s">
        <v>4</v>
      </c>
      <c r="D138" s="3">
        <v>38412</v>
      </c>
      <c r="E138" s="1">
        <v>65204815</v>
      </c>
      <c r="F138" s="1">
        <v>58960272</v>
      </c>
      <c r="G138" s="1">
        <v>6244543</v>
      </c>
      <c r="H138" s="1">
        <v>233096</v>
      </c>
      <c r="I138" s="4">
        <f t="shared" si="65"/>
        <v>3.732795178125925</v>
      </c>
      <c r="J138" s="1">
        <f t="shared" ref="J138:K138" si="67">SUM(E136:E138)</f>
        <v>193833918</v>
      </c>
      <c r="K138" s="1">
        <f t="shared" si="67"/>
        <v>174191124</v>
      </c>
      <c r="L138" s="1">
        <f t="shared" ref="L138:M138" si="68">SUM(G136:G138)</f>
        <v>19642794</v>
      </c>
      <c r="M138" s="1">
        <f t="shared" si="68"/>
        <v>421404</v>
      </c>
    </row>
    <row r="139" spans="2:13" x14ac:dyDescent="0.3">
      <c r="C139" t="s">
        <v>5</v>
      </c>
      <c r="D139" s="3">
        <v>38443</v>
      </c>
      <c r="E139" s="1">
        <v>65440438</v>
      </c>
      <c r="F139" s="1">
        <v>59126245</v>
      </c>
      <c r="G139" s="1">
        <v>6314193</v>
      </c>
      <c r="H139" s="1">
        <v>334599</v>
      </c>
      <c r="I139" s="4">
        <f t="shared" si="65"/>
        <v>5.2991569944092616</v>
      </c>
    </row>
    <row r="140" spans="2:13" x14ac:dyDescent="0.3">
      <c r="C140" t="s">
        <v>6</v>
      </c>
      <c r="D140" s="3">
        <v>38473</v>
      </c>
      <c r="E140" s="1">
        <v>66028046</v>
      </c>
      <c r="F140" s="1">
        <v>59598044</v>
      </c>
      <c r="G140" s="1">
        <v>6430002</v>
      </c>
      <c r="H140" s="1">
        <v>446499</v>
      </c>
      <c r="I140" s="4">
        <f t="shared" si="65"/>
        <v>6.9439947297061488</v>
      </c>
    </row>
    <row r="141" spans="2:13" x14ac:dyDescent="0.3">
      <c r="C141" t="s">
        <v>7</v>
      </c>
      <c r="D141" s="3">
        <v>38504</v>
      </c>
      <c r="E141" s="1">
        <v>66886280</v>
      </c>
      <c r="F141" s="1">
        <v>60343251</v>
      </c>
      <c r="G141" s="1">
        <v>6543029</v>
      </c>
      <c r="H141" s="1">
        <v>560640</v>
      </c>
      <c r="I141" s="4">
        <f t="shared" si="65"/>
        <v>8.5685085607904234</v>
      </c>
      <c r="J141" s="1">
        <f t="shared" ref="J141:M141" si="69">SUM(E139:E141)</f>
        <v>198354764</v>
      </c>
      <c r="K141" s="1">
        <f t="shared" si="69"/>
        <v>179067540</v>
      </c>
      <c r="L141" s="1">
        <f t="shared" si="69"/>
        <v>19287224</v>
      </c>
      <c r="M141" s="1">
        <f t="shared" si="69"/>
        <v>1341738</v>
      </c>
    </row>
    <row r="142" spans="2:13" x14ac:dyDescent="0.3">
      <c r="C142" t="s">
        <v>8</v>
      </c>
      <c r="D142" s="3">
        <v>38534</v>
      </c>
      <c r="E142" s="1">
        <v>67044216</v>
      </c>
      <c r="F142" s="1">
        <v>60388602</v>
      </c>
      <c r="G142" s="1">
        <v>6655614</v>
      </c>
      <c r="H142" s="1">
        <v>692084</v>
      </c>
      <c r="I142" s="4">
        <f t="shared" si="65"/>
        <v>10.398499672607215</v>
      </c>
    </row>
    <row r="143" spans="2:13" x14ac:dyDescent="0.3">
      <c r="C143" t="s">
        <v>9</v>
      </c>
      <c r="D143" s="3">
        <v>38565</v>
      </c>
      <c r="E143" s="1">
        <v>67382917</v>
      </c>
      <c r="F143" s="1">
        <v>60701698</v>
      </c>
      <c r="G143" s="1">
        <v>6681219</v>
      </c>
      <c r="H143" s="1">
        <v>925216</v>
      </c>
      <c r="I143" s="4">
        <f t="shared" si="65"/>
        <v>13.848011867295472</v>
      </c>
    </row>
    <row r="144" spans="2:13" x14ac:dyDescent="0.3">
      <c r="C144" t="s">
        <v>10</v>
      </c>
      <c r="D144" s="3">
        <v>38596</v>
      </c>
      <c r="E144" s="1">
        <v>69148519</v>
      </c>
      <c r="F144" s="1">
        <v>62344111</v>
      </c>
      <c r="G144" s="1">
        <v>6804408</v>
      </c>
      <c r="H144" s="1">
        <v>1062028</v>
      </c>
      <c r="I144" s="4">
        <f t="shared" si="65"/>
        <v>15.607941205171707</v>
      </c>
      <c r="J144" s="1">
        <f t="shared" ref="J144:K144" si="70">SUM(E142:E144)</f>
        <v>203575652</v>
      </c>
      <c r="K144" s="1">
        <f t="shared" si="70"/>
        <v>183434411</v>
      </c>
      <c r="L144" s="1">
        <f t="shared" ref="L144:M144" si="71">SUM(G142:G144)</f>
        <v>20141241</v>
      </c>
      <c r="M144" s="1">
        <f t="shared" si="71"/>
        <v>2679328</v>
      </c>
    </row>
    <row r="145" spans="2:13" x14ac:dyDescent="0.3">
      <c r="C145" t="s">
        <v>11</v>
      </c>
      <c r="D145" s="3">
        <v>38626</v>
      </c>
      <c r="E145" s="1">
        <v>69900924</v>
      </c>
      <c r="F145" s="1">
        <v>62972486</v>
      </c>
      <c r="G145" s="1">
        <v>6928438</v>
      </c>
      <c r="H145" s="1">
        <v>1186643</v>
      </c>
      <c r="I145" s="4">
        <f t="shared" si="65"/>
        <v>17.127136015361614</v>
      </c>
    </row>
    <row r="146" spans="2:13" x14ac:dyDescent="0.3">
      <c r="C146" t="s">
        <v>12</v>
      </c>
      <c r="D146" s="3">
        <v>38657</v>
      </c>
      <c r="E146" s="1">
        <v>72881646</v>
      </c>
      <c r="F146" s="1">
        <v>65804252</v>
      </c>
      <c r="G146" s="1">
        <v>7077394</v>
      </c>
      <c r="H146" s="1">
        <v>1334943</v>
      </c>
      <c r="I146" s="4">
        <f t="shared" si="65"/>
        <v>18.862069852264831</v>
      </c>
    </row>
    <row r="147" spans="2:13" x14ac:dyDescent="0.3">
      <c r="C147" t="s">
        <v>13</v>
      </c>
      <c r="D147" s="3">
        <v>38687</v>
      </c>
      <c r="E147" s="1">
        <v>78187564</v>
      </c>
      <c r="F147" s="1">
        <v>70970789</v>
      </c>
      <c r="G147" s="1">
        <v>7216775</v>
      </c>
      <c r="H147" s="1">
        <v>1483065</v>
      </c>
      <c r="I147" s="4">
        <f t="shared" si="65"/>
        <v>20.550245781529838</v>
      </c>
      <c r="J147" s="1">
        <f t="shared" ref="J147:M147" si="72">SUM(E145:E147)</f>
        <v>220970134</v>
      </c>
      <c r="K147" s="1">
        <f t="shared" si="72"/>
        <v>199747527</v>
      </c>
      <c r="L147" s="1">
        <f t="shared" si="72"/>
        <v>21222607</v>
      </c>
      <c r="M147" s="1">
        <f t="shared" si="72"/>
        <v>4004651</v>
      </c>
    </row>
    <row r="148" spans="2:13" x14ac:dyDescent="0.3">
      <c r="B148">
        <v>2006</v>
      </c>
      <c r="C148" t="s">
        <v>2</v>
      </c>
      <c r="D148" s="3">
        <v>38718</v>
      </c>
      <c r="E148" s="1">
        <v>77139363</v>
      </c>
      <c r="F148" s="1">
        <v>69843289</v>
      </c>
      <c r="G148" s="1">
        <v>7296074</v>
      </c>
      <c r="H148" s="1">
        <v>78484</v>
      </c>
      <c r="I148" s="4">
        <f t="shared" si="65"/>
        <v>1.0757018089454684</v>
      </c>
    </row>
    <row r="149" spans="2:13" x14ac:dyDescent="0.3">
      <c r="C149" t="s">
        <v>3</v>
      </c>
      <c r="D149" s="3">
        <v>38749</v>
      </c>
      <c r="E149" s="1">
        <v>76739556</v>
      </c>
      <c r="F149" s="1">
        <v>69342973</v>
      </c>
      <c r="G149" s="1">
        <v>7396583</v>
      </c>
      <c r="H149" s="1">
        <v>184097</v>
      </c>
      <c r="I149" s="4">
        <f t="shared" si="65"/>
        <v>2.4889465852002202</v>
      </c>
    </row>
    <row r="150" spans="2:13" x14ac:dyDescent="0.3">
      <c r="C150" t="s">
        <v>4</v>
      </c>
      <c r="D150" s="3">
        <v>38777</v>
      </c>
      <c r="E150" s="1">
        <v>81000340</v>
      </c>
      <c r="F150" s="1">
        <v>74462982</v>
      </c>
      <c r="G150" s="1">
        <v>6537358</v>
      </c>
      <c r="H150" s="1">
        <v>367866</v>
      </c>
      <c r="I150" s="4">
        <f t="shared" si="65"/>
        <v>5.627135610440793</v>
      </c>
      <c r="J150" s="1">
        <f t="shared" ref="J150:K150" si="73">SUM(E148:E150)</f>
        <v>234879259</v>
      </c>
      <c r="K150" s="1">
        <f t="shared" si="73"/>
        <v>213649244</v>
      </c>
      <c r="L150" s="1">
        <f t="shared" ref="L150:M150" si="74">SUM(G148:G150)</f>
        <v>21230015</v>
      </c>
      <c r="M150" s="1">
        <f t="shared" si="74"/>
        <v>630447</v>
      </c>
    </row>
    <row r="151" spans="2:13" x14ac:dyDescent="0.3">
      <c r="C151" t="s">
        <v>5</v>
      </c>
      <c r="D151" s="3">
        <v>38808</v>
      </c>
      <c r="E151" s="1">
        <v>79948997</v>
      </c>
      <c r="F151" s="1">
        <v>73283998</v>
      </c>
      <c r="G151" s="1">
        <v>6664999</v>
      </c>
      <c r="H151" s="1">
        <v>490473</v>
      </c>
      <c r="I151" s="4">
        <f t="shared" si="65"/>
        <v>7.3589358377998249</v>
      </c>
    </row>
    <row r="152" spans="2:13" x14ac:dyDescent="0.3">
      <c r="C152" t="s">
        <v>6</v>
      </c>
      <c r="D152" s="3">
        <v>38838</v>
      </c>
      <c r="E152" s="1">
        <v>78582342</v>
      </c>
      <c r="F152" s="1">
        <v>71790078</v>
      </c>
      <c r="G152" s="1">
        <v>6792251</v>
      </c>
      <c r="H152" s="1">
        <v>638786</v>
      </c>
      <c r="I152" s="4">
        <f t="shared" si="65"/>
        <v>9.4046288925423998</v>
      </c>
    </row>
    <row r="153" spans="2:13" x14ac:dyDescent="0.3">
      <c r="C153" t="s">
        <v>7</v>
      </c>
      <c r="D153" s="3">
        <v>38869</v>
      </c>
      <c r="E153" s="1">
        <v>78330645</v>
      </c>
      <c r="F153" s="1">
        <v>71426074</v>
      </c>
      <c r="G153" s="1">
        <v>6904570</v>
      </c>
      <c r="H153" s="1">
        <v>777995</v>
      </c>
      <c r="I153" s="4">
        <f t="shared" si="65"/>
        <v>11.267826960983813</v>
      </c>
      <c r="J153" s="1">
        <f t="shared" ref="J153:M153" si="75">SUM(E151:E153)</f>
        <v>236861984</v>
      </c>
      <c r="K153" s="1">
        <f t="shared" si="75"/>
        <v>216500150</v>
      </c>
      <c r="L153" s="1">
        <f t="shared" si="75"/>
        <v>20361820</v>
      </c>
      <c r="M153" s="1">
        <f t="shared" si="75"/>
        <v>1907254</v>
      </c>
    </row>
    <row r="154" spans="2:13" x14ac:dyDescent="0.3">
      <c r="C154" t="s">
        <v>8</v>
      </c>
      <c r="D154" s="3">
        <v>38899</v>
      </c>
      <c r="E154" s="1">
        <v>77410967</v>
      </c>
      <c r="F154" s="1">
        <v>70384244</v>
      </c>
      <c r="G154" s="1">
        <v>7026723</v>
      </c>
      <c r="H154" s="1">
        <v>917143</v>
      </c>
      <c r="I154" s="4">
        <f t="shared" si="65"/>
        <v>13.052215093721497</v>
      </c>
    </row>
    <row r="155" spans="2:13" x14ac:dyDescent="0.3">
      <c r="C155" t="s">
        <v>9</v>
      </c>
      <c r="D155" s="3">
        <v>38930</v>
      </c>
      <c r="E155" s="1">
        <v>76936874</v>
      </c>
      <c r="F155" s="1">
        <v>69762196</v>
      </c>
      <c r="G155" s="1">
        <v>7174678</v>
      </c>
      <c r="H155" s="1">
        <v>1064774</v>
      </c>
      <c r="I155" s="4">
        <f t="shared" si="65"/>
        <v>14.840721771764532</v>
      </c>
    </row>
    <row r="156" spans="2:13" x14ac:dyDescent="0.3">
      <c r="C156" t="s">
        <v>10</v>
      </c>
      <c r="D156" s="3">
        <v>38961</v>
      </c>
      <c r="E156" s="1">
        <v>77003846</v>
      </c>
      <c r="F156" s="1">
        <v>69660419</v>
      </c>
      <c r="G156" s="1">
        <v>7343427</v>
      </c>
      <c r="H156" s="1">
        <v>1233522</v>
      </c>
      <c r="I156" s="4">
        <f t="shared" si="65"/>
        <v>16.797634129133439</v>
      </c>
      <c r="J156" s="1">
        <f t="shared" ref="J156:K156" si="76">SUM(E154:E156)</f>
        <v>231351687</v>
      </c>
      <c r="K156" s="1">
        <f t="shared" si="76"/>
        <v>209806859</v>
      </c>
      <c r="L156" s="1">
        <f t="shared" ref="L156:M156" si="77">SUM(G154:G156)</f>
        <v>21544828</v>
      </c>
      <c r="M156" s="1">
        <f t="shared" si="77"/>
        <v>3215439</v>
      </c>
    </row>
    <row r="157" spans="2:13" x14ac:dyDescent="0.3">
      <c r="C157" t="s">
        <v>11</v>
      </c>
      <c r="D157" s="3">
        <v>38991</v>
      </c>
      <c r="E157" s="1">
        <v>77442829</v>
      </c>
      <c r="F157" s="1">
        <v>69872993</v>
      </c>
      <c r="G157" s="1">
        <v>7569836</v>
      </c>
      <c r="H157" s="1">
        <v>1375957</v>
      </c>
      <c r="I157" s="4">
        <f t="shared" si="65"/>
        <v>18.176840290859669</v>
      </c>
    </row>
    <row r="158" spans="2:13" x14ac:dyDescent="0.3">
      <c r="C158" t="s">
        <v>12</v>
      </c>
      <c r="D158" s="3">
        <v>39022</v>
      </c>
      <c r="E158" s="1">
        <v>80472762</v>
      </c>
      <c r="F158" s="1">
        <v>72752305</v>
      </c>
      <c r="G158" s="1">
        <v>7720456</v>
      </c>
      <c r="H158" s="1">
        <v>1561197</v>
      </c>
      <c r="I158" s="4">
        <f t="shared" si="65"/>
        <v>20.221564632969866</v>
      </c>
    </row>
    <row r="159" spans="2:13" x14ac:dyDescent="0.3">
      <c r="C159" t="s">
        <v>13</v>
      </c>
      <c r="D159" s="3">
        <v>39052</v>
      </c>
      <c r="E159" s="1">
        <v>82553073</v>
      </c>
      <c r="F159" s="1">
        <v>74678135</v>
      </c>
      <c r="G159" s="1">
        <v>7874938</v>
      </c>
      <c r="H159" s="1">
        <v>1716039</v>
      </c>
      <c r="I159" s="4">
        <f t="shared" si="65"/>
        <v>21.791142990586085</v>
      </c>
      <c r="J159" s="1">
        <f t="shared" ref="J159:M159" si="78">SUM(E157:E159)</f>
        <v>240468664</v>
      </c>
      <c r="K159" s="1">
        <f t="shared" si="78"/>
        <v>217303433</v>
      </c>
      <c r="L159" s="1">
        <f t="shared" si="78"/>
        <v>23165230</v>
      </c>
      <c r="M159" s="1">
        <f t="shared" si="78"/>
        <v>4653193</v>
      </c>
    </row>
    <row r="160" spans="2:13" x14ac:dyDescent="0.3">
      <c r="B160">
        <v>2007</v>
      </c>
      <c r="C160" t="s">
        <v>2</v>
      </c>
      <c r="D160" s="3">
        <v>39083</v>
      </c>
      <c r="E160" s="1">
        <v>83668556</v>
      </c>
      <c r="F160" s="1">
        <v>75592607</v>
      </c>
      <c r="G160" s="1">
        <v>8075949</v>
      </c>
      <c r="H160" s="1">
        <v>201313</v>
      </c>
      <c r="I160" s="4">
        <f t="shared" si="65"/>
        <v>2.4927472919900806</v>
      </c>
    </row>
    <row r="161" spans="2:13" x14ac:dyDescent="0.3">
      <c r="C161" t="s">
        <v>3</v>
      </c>
      <c r="D161" s="3">
        <v>39114</v>
      </c>
      <c r="E161" s="1">
        <v>85599303</v>
      </c>
      <c r="F161" s="1">
        <v>77373551</v>
      </c>
      <c r="G161" s="1">
        <v>8225752</v>
      </c>
      <c r="H161" s="1">
        <v>349416</v>
      </c>
      <c r="I161" s="4">
        <f t="shared" si="65"/>
        <v>4.247830471913085</v>
      </c>
    </row>
    <row r="162" spans="2:13" x14ac:dyDescent="0.3">
      <c r="C162" t="s">
        <v>4</v>
      </c>
      <c r="D162" s="3">
        <v>39142</v>
      </c>
      <c r="E162" s="1">
        <v>85629787</v>
      </c>
      <c r="F162" s="1">
        <v>78272642</v>
      </c>
      <c r="G162" s="1">
        <v>7357145</v>
      </c>
      <c r="H162" s="1">
        <v>558743</v>
      </c>
      <c r="I162" s="4">
        <f t="shared" si="65"/>
        <v>7.5945628365350961</v>
      </c>
      <c r="J162" s="1">
        <f t="shared" ref="J162:K162" si="79">SUM(E160:E162)</f>
        <v>254897646</v>
      </c>
      <c r="K162" s="1">
        <f t="shared" si="79"/>
        <v>231238800</v>
      </c>
      <c r="L162" s="1">
        <f t="shared" ref="L162:M162" si="80">SUM(G160:G162)</f>
        <v>23658846</v>
      </c>
      <c r="M162" s="1">
        <f t="shared" si="80"/>
        <v>1109472</v>
      </c>
    </row>
    <row r="163" spans="2:13" x14ac:dyDescent="0.3">
      <c r="C163" t="s">
        <v>5</v>
      </c>
      <c r="D163" s="3">
        <v>39173</v>
      </c>
      <c r="E163" s="1">
        <v>86211923</v>
      </c>
      <c r="F163" s="1">
        <v>78649351</v>
      </c>
      <c r="G163" s="1">
        <v>7562572</v>
      </c>
      <c r="H163" s="1">
        <v>764169</v>
      </c>
      <c r="I163" s="4">
        <f t="shared" si="65"/>
        <v>10.104617846944135</v>
      </c>
    </row>
    <row r="164" spans="2:13" x14ac:dyDescent="0.3">
      <c r="C164" t="s">
        <v>6</v>
      </c>
      <c r="D164" s="3">
        <v>39203</v>
      </c>
      <c r="E164" s="1">
        <v>91284873</v>
      </c>
      <c r="F164" s="1">
        <v>83505754</v>
      </c>
      <c r="G164" s="1">
        <v>7779119</v>
      </c>
      <c r="H164" s="1">
        <v>980716</v>
      </c>
      <c r="I164" s="4">
        <f t="shared" si="65"/>
        <v>12.607031721715531</v>
      </c>
    </row>
    <row r="165" spans="2:13" x14ac:dyDescent="0.3">
      <c r="C165" t="s">
        <v>7</v>
      </c>
      <c r="D165" s="3">
        <v>39234</v>
      </c>
      <c r="E165" s="1">
        <v>94747977</v>
      </c>
      <c r="F165" s="1">
        <v>86477267</v>
      </c>
      <c r="G165" s="1">
        <v>8270710</v>
      </c>
      <c r="H165" s="1">
        <v>1213339</v>
      </c>
      <c r="I165" s="4">
        <f t="shared" si="65"/>
        <v>14.670312464105258</v>
      </c>
      <c r="J165" s="1">
        <f t="shared" ref="J165:M165" si="81">SUM(E163:E165)</f>
        <v>272244773</v>
      </c>
      <c r="K165" s="1">
        <f t="shared" si="81"/>
        <v>248632372</v>
      </c>
      <c r="L165" s="1">
        <f t="shared" si="81"/>
        <v>23612401</v>
      </c>
      <c r="M165" s="1">
        <f t="shared" si="81"/>
        <v>2958224</v>
      </c>
    </row>
    <row r="166" spans="2:13" x14ac:dyDescent="0.3">
      <c r="C166" t="s">
        <v>8</v>
      </c>
      <c r="D166" s="3">
        <v>39264</v>
      </c>
      <c r="E166" s="1">
        <v>97836222</v>
      </c>
      <c r="F166" s="1">
        <v>89311076</v>
      </c>
      <c r="G166" s="1">
        <v>8525146</v>
      </c>
      <c r="H166" s="1">
        <v>1472272</v>
      </c>
      <c r="I166" s="4">
        <f t="shared" si="65"/>
        <v>17.269757022343075</v>
      </c>
    </row>
    <row r="167" spans="2:13" x14ac:dyDescent="0.3">
      <c r="C167" t="s">
        <v>9</v>
      </c>
      <c r="D167" s="3">
        <v>39295</v>
      </c>
      <c r="E167" s="1">
        <v>99136386</v>
      </c>
      <c r="F167" s="1">
        <v>90420795</v>
      </c>
      <c r="G167" s="1">
        <v>8715591</v>
      </c>
      <c r="H167" s="1">
        <v>1661786</v>
      </c>
      <c r="I167" s="4">
        <f t="shared" si="65"/>
        <v>19.066819450339054</v>
      </c>
    </row>
    <row r="168" spans="2:13" x14ac:dyDescent="0.3">
      <c r="C168" t="s">
        <v>10</v>
      </c>
      <c r="D168" s="3">
        <v>39326</v>
      </c>
      <c r="E168" s="1">
        <v>98390587</v>
      </c>
      <c r="F168" s="1">
        <v>89495842</v>
      </c>
      <c r="G168" s="1">
        <v>8894745</v>
      </c>
      <c r="H168" s="1">
        <v>1832079</v>
      </c>
      <c r="I168" s="4">
        <f t="shared" si="65"/>
        <v>20.597318978790284</v>
      </c>
      <c r="J168" s="1">
        <f t="shared" ref="J168:K168" si="82">SUM(E166:E168)</f>
        <v>295363195</v>
      </c>
      <c r="K168" s="1">
        <f t="shared" si="82"/>
        <v>269227713</v>
      </c>
      <c r="L168" s="1">
        <f t="shared" ref="L168:M168" si="83">SUM(G166:G168)</f>
        <v>26135482</v>
      </c>
      <c r="M168" s="1">
        <f t="shared" si="83"/>
        <v>4966137</v>
      </c>
    </row>
    <row r="169" spans="2:13" x14ac:dyDescent="0.3">
      <c r="C169" t="s">
        <v>11</v>
      </c>
      <c r="D169" s="3">
        <v>39356</v>
      </c>
      <c r="E169" s="1">
        <v>102388484</v>
      </c>
      <c r="F169" s="1">
        <v>93249148</v>
      </c>
      <c r="G169" s="1">
        <v>9139343</v>
      </c>
      <c r="H169" s="1">
        <v>1989848</v>
      </c>
      <c r="I169" s="4">
        <f t="shared" si="65"/>
        <v>21.772330899496826</v>
      </c>
    </row>
    <row r="170" spans="2:13" x14ac:dyDescent="0.3">
      <c r="C170" t="s">
        <v>12</v>
      </c>
      <c r="D170" s="3">
        <v>39387</v>
      </c>
      <c r="E170" s="1">
        <v>107209658</v>
      </c>
      <c r="F170" s="1">
        <v>97859703</v>
      </c>
      <c r="G170" s="1">
        <v>9349950</v>
      </c>
      <c r="H170" s="1">
        <v>2197392</v>
      </c>
      <c r="I170" s="4">
        <f t="shared" si="65"/>
        <v>23.501644393820285</v>
      </c>
    </row>
    <row r="171" spans="2:13" x14ac:dyDescent="0.3">
      <c r="C171" t="s">
        <v>13</v>
      </c>
      <c r="D171" s="3">
        <v>39417</v>
      </c>
      <c r="E171" s="1">
        <v>108348772</v>
      </c>
      <c r="F171" s="1">
        <v>98830356</v>
      </c>
      <c r="G171" s="1">
        <v>9518416</v>
      </c>
      <c r="H171" s="1">
        <v>2377283</v>
      </c>
      <c r="I171" s="4">
        <f t="shared" si="65"/>
        <v>24.975615690677945</v>
      </c>
      <c r="J171" s="1">
        <f t="shared" ref="J171:M171" si="84">SUM(E169:E171)</f>
        <v>317946914</v>
      </c>
      <c r="K171" s="1">
        <f t="shared" si="84"/>
        <v>289939207</v>
      </c>
      <c r="L171" s="1">
        <f t="shared" si="84"/>
        <v>28007709</v>
      </c>
      <c r="M171" s="1">
        <f t="shared" si="84"/>
        <v>6564523</v>
      </c>
    </row>
    <row r="172" spans="2:13" x14ac:dyDescent="0.3">
      <c r="B172">
        <v>2008</v>
      </c>
      <c r="C172" t="s">
        <v>2</v>
      </c>
      <c r="D172" s="3">
        <v>39448</v>
      </c>
      <c r="E172" s="1">
        <v>111911211</v>
      </c>
      <c r="F172" s="1">
        <v>101992802</v>
      </c>
      <c r="G172" s="1">
        <v>9918409</v>
      </c>
      <c r="H172" s="1">
        <v>207285</v>
      </c>
      <c r="I172" s="4">
        <f t="shared" si="65"/>
        <v>2.0899017170999903</v>
      </c>
    </row>
    <row r="173" spans="2:13" x14ac:dyDescent="0.3">
      <c r="C173" t="s">
        <v>3</v>
      </c>
      <c r="D173" s="3">
        <v>39479</v>
      </c>
      <c r="E173" s="1">
        <v>115445862</v>
      </c>
      <c r="F173" s="1">
        <v>105207812</v>
      </c>
      <c r="G173" s="1">
        <v>10238052</v>
      </c>
      <c r="H173" s="1">
        <v>453136</v>
      </c>
      <c r="I173" s="4">
        <f t="shared" si="65"/>
        <v>4.4259982270064651</v>
      </c>
    </row>
    <row r="174" spans="2:13" x14ac:dyDescent="0.3">
      <c r="C174" t="s">
        <v>4</v>
      </c>
      <c r="D174" s="3">
        <v>39508</v>
      </c>
      <c r="E174" s="1">
        <v>116257170</v>
      </c>
      <c r="F174" s="1">
        <v>106868258</v>
      </c>
      <c r="G174" s="1">
        <v>9388914</v>
      </c>
      <c r="H174" s="1">
        <v>718630</v>
      </c>
      <c r="I174" s="4">
        <f t="shared" si="65"/>
        <v>7.6540268661529964</v>
      </c>
      <c r="J174" s="1">
        <f t="shared" ref="J174:K174" si="85">SUM(E172:E174)</f>
        <v>343614243</v>
      </c>
      <c r="K174" s="1">
        <f t="shared" si="85"/>
        <v>314068872</v>
      </c>
      <c r="L174" s="1">
        <f t="shared" ref="L174:M174" si="86">SUM(G172:G174)</f>
        <v>29545375</v>
      </c>
      <c r="M174" s="1">
        <f t="shared" si="86"/>
        <v>1379051</v>
      </c>
    </row>
    <row r="175" spans="2:13" x14ac:dyDescent="0.3">
      <c r="C175" t="s">
        <v>5</v>
      </c>
      <c r="D175" s="3">
        <v>39539</v>
      </c>
      <c r="E175" s="1">
        <v>123961473</v>
      </c>
      <c r="F175" s="1">
        <v>114281127</v>
      </c>
      <c r="G175" s="1">
        <v>9680346</v>
      </c>
      <c r="H175" s="1">
        <v>1097733</v>
      </c>
      <c r="I175" s="4">
        <f t="shared" si="65"/>
        <v>11.339811614171643</v>
      </c>
    </row>
    <row r="176" spans="2:13" x14ac:dyDescent="0.3">
      <c r="C176" t="s">
        <v>6</v>
      </c>
      <c r="D176" s="3">
        <v>39569</v>
      </c>
      <c r="E176" s="1">
        <v>124234743</v>
      </c>
      <c r="F176" s="1">
        <v>114322602</v>
      </c>
      <c r="G176" s="1">
        <v>9912141</v>
      </c>
      <c r="H176" s="1">
        <v>1381289</v>
      </c>
      <c r="I176" s="4">
        <f t="shared" si="65"/>
        <v>13.935324366350319</v>
      </c>
    </row>
    <row r="177" spans="2:13" x14ac:dyDescent="0.3">
      <c r="C177" t="s">
        <v>7</v>
      </c>
      <c r="D177" s="3">
        <v>39600</v>
      </c>
      <c r="E177" s="1">
        <v>128378062</v>
      </c>
      <c r="F177" s="1">
        <v>118133180</v>
      </c>
      <c r="G177" s="1">
        <v>10244882</v>
      </c>
      <c r="H177" s="1">
        <v>1694746</v>
      </c>
      <c r="I177" s="4">
        <f t="shared" si="65"/>
        <v>16.542367203448514</v>
      </c>
      <c r="J177" s="1">
        <f t="shared" ref="J177:M177" si="87">SUM(E175:E177)</f>
        <v>376574278</v>
      </c>
      <c r="K177" s="1">
        <f t="shared" si="87"/>
        <v>346736909</v>
      </c>
      <c r="L177" s="1">
        <f t="shared" si="87"/>
        <v>29837369</v>
      </c>
      <c r="M177" s="1">
        <f t="shared" si="87"/>
        <v>4173768</v>
      </c>
    </row>
    <row r="178" spans="2:13" x14ac:dyDescent="0.3">
      <c r="C178" t="s">
        <v>8</v>
      </c>
      <c r="D178" s="3">
        <v>39630</v>
      </c>
      <c r="E178" s="1">
        <v>126121282</v>
      </c>
      <c r="F178" s="1">
        <v>115360477</v>
      </c>
      <c r="G178" s="1">
        <v>10760705</v>
      </c>
      <c r="H178" s="1">
        <v>1847424</v>
      </c>
      <c r="I178" s="4">
        <f t="shared" si="65"/>
        <v>17.168243158789316</v>
      </c>
    </row>
    <row r="179" spans="2:13" x14ac:dyDescent="0.3">
      <c r="C179" t="s">
        <v>9</v>
      </c>
      <c r="D179" s="3">
        <v>39661</v>
      </c>
      <c r="E179" s="1">
        <v>132110262</v>
      </c>
      <c r="F179" s="1">
        <v>121035508</v>
      </c>
      <c r="G179" s="1">
        <v>11074754</v>
      </c>
      <c r="H179" s="1">
        <v>2163599</v>
      </c>
      <c r="I179" s="4">
        <f t="shared" si="65"/>
        <v>19.536316562878056</v>
      </c>
    </row>
    <row r="180" spans="2:13" x14ac:dyDescent="0.3">
      <c r="C180" t="s">
        <v>10</v>
      </c>
      <c r="D180" s="3">
        <v>39692</v>
      </c>
      <c r="E180" s="1">
        <v>135669566</v>
      </c>
      <c r="F180" s="1">
        <v>124377141</v>
      </c>
      <c r="G180" s="1">
        <v>11292425</v>
      </c>
      <c r="H180" s="1">
        <v>2436692</v>
      </c>
      <c r="I180" s="4">
        <f t="shared" si="65"/>
        <v>21.578110990332014</v>
      </c>
      <c r="J180" s="1">
        <f t="shared" ref="J180:K180" si="88">SUM(E178:E180)</f>
        <v>393901110</v>
      </c>
      <c r="K180" s="1">
        <f t="shared" si="88"/>
        <v>360773126</v>
      </c>
      <c r="L180" s="1">
        <f t="shared" ref="L180:M180" si="89">SUM(G178:G180)</f>
        <v>33127884</v>
      </c>
      <c r="M180" s="1">
        <f t="shared" si="89"/>
        <v>6447715</v>
      </c>
    </row>
    <row r="181" spans="2:13" x14ac:dyDescent="0.3">
      <c r="C181" t="s">
        <v>11</v>
      </c>
      <c r="D181" s="3">
        <v>39722</v>
      </c>
      <c r="E181" s="1">
        <v>148286026</v>
      </c>
      <c r="F181" s="1">
        <v>136749052</v>
      </c>
      <c r="G181" s="1">
        <v>11536974</v>
      </c>
      <c r="H181" s="1">
        <v>2757225</v>
      </c>
      <c r="I181" s="4">
        <f t="shared" si="65"/>
        <v>23.899031063084653</v>
      </c>
    </row>
    <row r="182" spans="2:13" x14ac:dyDescent="0.3">
      <c r="C182" t="s">
        <v>12</v>
      </c>
      <c r="D182" s="3">
        <v>39753</v>
      </c>
      <c r="E182" s="1">
        <v>146433562</v>
      </c>
      <c r="F182" s="1">
        <v>134465023</v>
      </c>
      <c r="G182" s="1">
        <v>11968539</v>
      </c>
      <c r="H182" s="1">
        <v>3019891</v>
      </c>
      <c r="I182" s="4">
        <f t="shared" si="65"/>
        <v>25.231910093621284</v>
      </c>
    </row>
    <row r="183" spans="2:13" x14ac:dyDescent="0.3">
      <c r="C183" t="s">
        <v>13</v>
      </c>
      <c r="D183" s="3">
        <v>39783</v>
      </c>
      <c r="E183" s="1">
        <v>147694261</v>
      </c>
      <c r="F183" s="1">
        <v>135503154</v>
      </c>
      <c r="G183" s="1">
        <v>12191107</v>
      </c>
      <c r="H183" s="1">
        <v>3318277</v>
      </c>
      <c r="I183" s="4">
        <f t="shared" si="65"/>
        <v>27.21883254736424</v>
      </c>
      <c r="J183" s="1">
        <f t="shared" ref="J183:M183" si="90">SUM(E181:E183)</f>
        <v>442413849</v>
      </c>
      <c r="K183" s="1">
        <f t="shared" si="90"/>
        <v>406717229</v>
      </c>
      <c r="L183" s="1">
        <f t="shared" si="90"/>
        <v>35696620</v>
      </c>
      <c r="M183" s="1">
        <f t="shared" si="90"/>
        <v>9095393</v>
      </c>
    </row>
    <row r="184" spans="2:13" x14ac:dyDescent="0.3">
      <c r="B184">
        <v>2009</v>
      </c>
      <c r="C184" t="s">
        <v>2</v>
      </c>
      <c r="D184" s="3">
        <v>39814</v>
      </c>
      <c r="E184" s="1">
        <v>146318974</v>
      </c>
      <c r="F184" s="1">
        <v>133886710</v>
      </c>
      <c r="G184" s="1">
        <v>12432264</v>
      </c>
      <c r="H184" s="1">
        <v>323282</v>
      </c>
      <c r="I184" s="4">
        <f t="shared" si="65"/>
        <v>2.6003469681789255</v>
      </c>
    </row>
    <row r="185" spans="2:13" x14ac:dyDescent="0.3">
      <c r="C185" t="s">
        <v>3</v>
      </c>
      <c r="D185" s="3">
        <v>39845</v>
      </c>
      <c r="E185" s="1">
        <v>149184260</v>
      </c>
      <c r="F185" s="1">
        <v>136323325</v>
      </c>
      <c r="G185" s="1">
        <v>12860935</v>
      </c>
      <c r="H185" s="1">
        <v>689432</v>
      </c>
      <c r="I185" s="4">
        <f t="shared" si="65"/>
        <v>5.3606677897058033</v>
      </c>
    </row>
    <row r="186" spans="2:13" x14ac:dyDescent="0.3">
      <c r="C186" t="s">
        <v>4</v>
      </c>
      <c r="D186" s="3">
        <v>39873</v>
      </c>
      <c r="E186" s="1">
        <v>149670330</v>
      </c>
      <c r="F186" s="1">
        <v>137761882</v>
      </c>
      <c r="G186" s="1">
        <v>11908448</v>
      </c>
      <c r="H186" s="1">
        <v>853864</v>
      </c>
      <c r="I186" s="4">
        <f t="shared" si="65"/>
        <v>7.1702374650332272</v>
      </c>
      <c r="J186" s="1">
        <f t="shared" ref="J186:K186" si="91">SUM(E184:E186)</f>
        <v>445173564</v>
      </c>
      <c r="K186" s="1">
        <f t="shared" si="91"/>
        <v>407971917</v>
      </c>
      <c r="L186" s="1">
        <f t="shared" ref="L186:M186" si="92">SUM(G184:G186)</f>
        <v>37201647</v>
      </c>
      <c r="M186" s="1">
        <f t="shared" si="92"/>
        <v>1866578</v>
      </c>
    </row>
    <row r="187" spans="2:13" x14ac:dyDescent="0.3">
      <c r="C187" t="s">
        <v>5</v>
      </c>
      <c r="D187" s="3">
        <v>39904</v>
      </c>
      <c r="E187" s="1">
        <v>142773742</v>
      </c>
      <c r="F187" s="1">
        <v>130346019</v>
      </c>
      <c r="G187" s="1">
        <v>12427723</v>
      </c>
      <c r="H187" s="1">
        <v>1065315</v>
      </c>
      <c r="I187" s="4">
        <f t="shared" si="65"/>
        <v>8.5720851679748584</v>
      </c>
    </row>
    <row r="188" spans="2:13" x14ac:dyDescent="0.3">
      <c r="C188" t="s">
        <v>6</v>
      </c>
      <c r="D188" s="3">
        <v>39934</v>
      </c>
      <c r="E188" s="1">
        <v>140784758</v>
      </c>
      <c r="F188" s="1">
        <v>128176768</v>
      </c>
      <c r="G188" s="1">
        <v>12607990</v>
      </c>
      <c r="H188" s="1">
        <v>1338672</v>
      </c>
      <c r="I188" s="4">
        <f t="shared" si="65"/>
        <v>10.617648015266509</v>
      </c>
    </row>
    <row r="189" spans="2:13" x14ac:dyDescent="0.3">
      <c r="C189" t="s">
        <v>7</v>
      </c>
      <c r="D189" s="3">
        <v>39965</v>
      </c>
      <c r="E189" s="1">
        <v>139323781</v>
      </c>
      <c r="F189" s="1">
        <v>126368029</v>
      </c>
      <c r="G189" s="1">
        <v>12955752</v>
      </c>
      <c r="H189" s="1">
        <v>1642204</v>
      </c>
      <c r="I189" s="4">
        <f t="shared" si="65"/>
        <v>12.675481901783856</v>
      </c>
      <c r="J189" s="1">
        <f t="shared" ref="J189:M189" si="93">SUM(E187:E189)</f>
        <v>422882281</v>
      </c>
      <c r="K189" s="1">
        <f t="shared" si="93"/>
        <v>384890816</v>
      </c>
      <c r="L189" s="1">
        <f t="shared" si="93"/>
        <v>37991465</v>
      </c>
      <c r="M189" s="1">
        <f t="shared" si="93"/>
        <v>4046191</v>
      </c>
    </row>
    <row r="190" spans="2:13" x14ac:dyDescent="0.3">
      <c r="C190" t="s">
        <v>8</v>
      </c>
      <c r="D190" s="3">
        <v>39995</v>
      </c>
      <c r="E190" s="1">
        <v>140503648</v>
      </c>
      <c r="F190" s="1">
        <v>127252380</v>
      </c>
      <c r="G190" s="1">
        <v>13251268</v>
      </c>
      <c r="H190" s="1">
        <v>1887073</v>
      </c>
      <c r="I190" s="4">
        <f t="shared" si="65"/>
        <v>14.240697569470335</v>
      </c>
    </row>
    <row r="191" spans="2:13" x14ac:dyDescent="0.3">
      <c r="C191" t="s">
        <v>9</v>
      </c>
      <c r="D191" s="3">
        <v>40026</v>
      </c>
      <c r="E191" s="1">
        <v>138940798</v>
      </c>
      <c r="F191" s="1">
        <v>125422673</v>
      </c>
      <c r="G191" s="1">
        <v>13518125</v>
      </c>
      <c r="H191" s="1">
        <v>2110376</v>
      </c>
      <c r="I191" s="4">
        <f t="shared" si="65"/>
        <v>15.611454990984328</v>
      </c>
    </row>
    <row r="192" spans="2:13" x14ac:dyDescent="0.3">
      <c r="C192" t="s">
        <v>10</v>
      </c>
      <c r="D192" s="3">
        <v>40057</v>
      </c>
      <c r="E192" s="1">
        <v>137063784</v>
      </c>
      <c r="F192" s="1">
        <v>123285905</v>
      </c>
      <c r="G192" s="1">
        <v>13777879</v>
      </c>
      <c r="H192" s="1">
        <v>2368689</v>
      </c>
      <c r="I192" s="4">
        <f t="shared" si="65"/>
        <v>17.191971275114263</v>
      </c>
      <c r="J192" s="1">
        <f t="shared" ref="J192:K192" si="94">SUM(E190:E192)</f>
        <v>416508230</v>
      </c>
      <c r="K192" s="1">
        <f t="shared" si="94"/>
        <v>375960958</v>
      </c>
      <c r="L192" s="1">
        <f t="shared" ref="L192:M192" si="95">SUM(G190:G192)</f>
        <v>40547272</v>
      </c>
      <c r="M192" s="1">
        <f t="shared" si="95"/>
        <v>6366138</v>
      </c>
    </row>
    <row r="193" spans="2:13" x14ac:dyDescent="0.3">
      <c r="C193" t="s">
        <v>11</v>
      </c>
      <c r="D193" s="3">
        <v>40087</v>
      </c>
      <c r="E193" s="1">
        <v>141785245</v>
      </c>
      <c r="F193" s="1">
        <v>127702018</v>
      </c>
      <c r="G193" s="1">
        <v>14083227</v>
      </c>
      <c r="H193" s="1">
        <v>2678224</v>
      </c>
      <c r="I193" s="4">
        <f t="shared" si="65"/>
        <v>19.017118732801794</v>
      </c>
    </row>
    <row r="194" spans="2:13" x14ac:dyDescent="0.3">
      <c r="C194" t="s">
        <v>12</v>
      </c>
      <c r="D194" s="3">
        <v>40118</v>
      </c>
      <c r="E194" s="1">
        <v>144076333</v>
      </c>
      <c r="F194" s="1">
        <v>129765164</v>
      </c>
      <c r="G194" s="1">
        <v>14311169</v>
      </c>
      <c r="H194" s="1">
        <v>2921140</v>
      </c>
      <c r="I194" s="4">
        <f t="shared" si="65"/>
        <v>20.411609980987578</v>
      </c>
    </row>
    <row r="195" spans="2:13" x14ac:dyDescent="0.3">
      <c r="C195" t="s">
        <v>13</v>
      </c>
      <c r="D195" s="3">
        <v>40148</v>
      </c>
      <c r="E195" s="1">
        <v>144222831</v>
      </c>
      <c r="F195" s="1">
        <v>129505120</v>
      </c>
      <c r="G195" s="1">
        <v>14717711</v>
      </c>
      <c r="H195" s="1">
        <v>3246571</v>
      </c>
      <c r="I195" s="4">
        <f t="shared" si="65"/>
        <v>22.058939735941273</v>
      </c>
      <c r="J195" s="1">
        <f t="shared" ref="J195:M195" si="96">SUM(E193:E195)</f>
        <v>430084409</v>
      </c>
      <c r="K195" s="1">
        <f t="shared" si="96"/>
        <v>386972302</v>
      </c>
      <c r="L195" s="1">
        <f t="shared" si="96"/>
        <v>43112107</v>
      </c>
      <c r="M195" s="1">
        <f t="shared" si="96"/>
        <v>8845935</v>
      </c>
    </row>
    <row r="196" spans="2:13" x14ac:dyDescent="0.3">
      <c r="B196">
        <v>2010</v>
      </c>
      <c r="C196" t="s">
        <v>2</v>
      </c>
      <c r="D196" s="3">
        <v>40179</v>
      </c>
      <c r="E196" s="1">
        <v>146051642</v>
      </c>
      <c r="F196" s="1">
        <v>131117656</v>
      </c>
      <c r="G196" s="1">
        <v>14933986</v>
      </c>
      <c r="H196" s="1">
        <v>283572</v>
      </c>
      <c r="I196" s="4">
        <f t="shared" si="65"/>
        <v>1.8988366535230445</v>
      </c>
    </row>
    <row r="197" spans="2:13" x14ac:dyDescent="0.3">
      <c r="C197" t="s">
        <v>3</v>
      </c>
      <c r="D197" s="3">
        <v>40210</v>
      </c>
      <c r="E197" s="1">
        <v>149039796</v>
      </c>
      <c r="F197" s="1">
        <v>133868135</v>
      </c>
      <c r="G197" s="1">
        <v>15171661</v>
      </c>
      <c r="H197" s="1">
        <v>542007</v>
      </c>
      <c r="I197" s="4">
        <f t="shared" ref="I197:I260" si="97">H197/G197*100</f>
        <v>3.5724961162788964</v>
      </c>
    </row>
    <row r="198" spans="2:13" x14ac:dyDescent="0.3">
      <c r="C198" t="s">
        <v>4</v>
      </c>
      <c r="D198" s="3">
        <v>40238</v>
      </c>
      <c r="E198" s="1">
        <v>151070358</v>
      </c>
      <c r="F198" s="1">
        <v>137038311</v>
      </c>
      <c r="G198" s="1">
        <v>14032047</v>
      </c>
      <c r="H198" s="1">
        <v>843707</v>
      </c>
      <c r="I198" s="4">
        <f t="shared" si="97"/>
        <v>6.012715037228709</v>
      </c>
      <c r="J198" s="1">
        <f t="shared" ref="J198:K198" si="98">SUM(E196:E198)</f>
        <v>446161796</v>
      </c>
      <c r="K198" s="1">
        <f t="shared" si="98"/>
        <v>402024102</v>
      </c>
      <c r="L198" s="1">
        <f t="shared" ref="L198:M198" si="99">SUM(G196:G198)</f>
        <v>44137694</v>
      </c>
      <c r="M198" s="1">
        <f t="shared" si="99"/>
        <v>1669286</v>
      </c>
    </row>
    <row r="199" spans="2:13" x14ac:dyDescent="0.3">
      <c r="C199" t="s">
        <v>5</v>
      </c>
      <c r="D199" s="3">
        <v>40269</v>
      </c>
      <c r="E199" s="1">
        <v>150769152</v>
      </c>
      <c r="F199" s="1">
        <v>136270205</v>
      </c>
      <c r="G199" s="1">
        <v>14498947</v>
      </c>
      <c r="H199" s="1">
        <v>1211577</v>
      </c>
      <c r="I199" s="4">
        <f t="shared" si="97"/>
        <v>8.3563102892920433</v>
      </c>
    </row>
    <row r="200" spans="2:13" x14ac:dyDescent="0.3">
      <c r="C200" t="s">
        <v>6</v>
      </c>
      <c r="D200" s="3">
        <v>40299</v>
      </c>
      <c r="E200" s="1">
        <v>150007093</v>
      </c>
      <c r="F200" s="1">
        <v>135288499</v>
      </c>
      <c r="G200" s="1">
        <v>14718594</v>
      </c>
      <c r="H200" s="1">
        <v>1502754</v>
      </c>
      <c r="I200" s="4">
        <f t="shared" si="97"/>
        <v>10.209901842526534</v>
      </c>
    </row>
    <row r="201" spans="2:13" x14ac:dyDescent="0.3">
      <c r="C201" t="s">
        <v>7</v>
      </c>
      <c r="D201" s="3">
        <v>40330</v>
      </c>
      <c r="E201" s="1">
        <v>152605716</v>
      </c>
      <c r="F201" s="1">
        <v>137608472</v>
      </c>
      <c r="G201" s="1">
        <v>14997244</v>
      </c>
      <c r="H201" s="1">
        <v>1794875</v>
      </c>
      <c r="I201" s="4">
        <f t="shared" si="97"/>
        <v>11.968032259793866</v>
      </c>
      <c r="J201" s="1">
        <f t="shared" ref="J201:M201" si="100">SUM(E199:E201)</f>
        <v>453381961</v>
      </c>
      <c r="K201" s="1">
        <f t="shared" si="100"/>
        <v>409167176</v>
      </c>
      <c r="L201" s="1">
        <f t="shared" si="100"/>
        <v>44214785</v>
      </c>
      <c r="M201" s="1">
        <f t="shared" si="100"/>
        <v>4509206</v>
      </c>
    </row>
    <row r="202" spans="2:13" x14ac:dyDescent="0.3">
      <c r="C202" t="s">
        <v>8</v>
      </c>
      <c r="D202" s="3">
        <v>40360</v>
      </c>
      <c r="E202" s="1">
        <v>161098170</v>
      </c>
      <c r="F202" s="1">
        <v>145651122</v>
      </c>
      <c r="G202" s="1">
        <v>15447048</v>
      </c>
      <c r="H202" s="1">
        <v>2115059</v>
      </c>
      <c r="I202" s="4">
        <f t="shared" si="97"/>
        <v>13.69231842873797</v>
      </c>
    </row>
    <row r="203" spans="2:13" x14ac:dyDescent="0.3">
      <c r="C203" t="s">
        <v>9</v>
      </c>
      <c r="D203" s="3">
        <v>40391</v>
      </c>
      <c r="E203" s="1">
        <v>164005518</v>
      </c>
      <c r="F203" s="1">
        <v>148161882</v>
      </c>
      <c r="G203" s="1">
        <v>15843635</v>
      </c>
      <c r="H203" s="1">
        <v>2465656</v>
      </c>
      <c r="I203" s="4">
        <f t="shared" si="97"/>
        <v>15.562438796399942</v>
      </c>
    </row>
    <row r="204" spans="2:13" x14ac:dyDescent="0.3">
      <c r="C204" t="s">
        <v>10</v>
      </c>
      <c r="D204" s="3">
        <v>40422</v>
      </c>
      <c r="E204" s="1">
        <v>166025920</v>
      </c>
      <c r="F204" s="1">
        <v>149759054</v>
      </c>
      <c r="G204" s="1">
        <v>16266866</v>
      </c>
      <c r="H204" s="1">
        <v>2837899</v>
      </c>
      <c r="I204" s="4">
        <f t="shared" si="97"/>
        <v>17.445886626225359</v>
      </c>
      <c r="J204" s="1">
        <f t="shared" ref="J204:K204" si="101">SUM(E202:E204)</f>
        <v>491129608</v>
      </c>
      <c r="K204" s="1">
        <f t="shared" si="101"/>
        <v>443572058</v>
      </c>
      <c r="L204" s="1">
        <f t="shared" ref="L204:M204" si="102">SUM(G202:G204)</f>
        <v>47557549</v>
      </c>
      <c r="M204" s="1">
        <f t="shared" si="102"/>
        <v>7418614</v>
      </c>
    </row>
    <row r="205" spans="2:13" x14ac:dyDescent="0.3">
      <c r="C205" t="s">
        <v>11</v>
      </c>
      <c r="D205" s="3">
        <v>40452</v>
      </c>
      <c r="E205" s="1">
        <v>173588442</v>
      </c>
      <c r="F205" s="1">
        <v>157000432</v>
      </c>
      <c r="G205" s="1">
        <v>16588011</v>
      </c>
      <c r="H205" s="1">
        <v>3129222</v>
      </c>
      <c r="I205" s="4">
        <f t="shared" si="97"/>
        <v>18.86435932553939</v>
      </c>
    </row>
    <row r="206" spans="2:13" x14ac:dyDescent="0.3">
      <c r="C206" t="s">
        <v>12</v>
      </c>
      <c r="D206" s="3">
        <v>40483</v>
      </c>
      <c r="E206" s="1">
        <v>175765998</v>
      </c>
      <c r="F206" s="1">
        <v>158868305</v>
      </c>
      <c r="G206" s="1">
        <v>16897694</v>
      </c>
      <c r="H206" s="1">
        <v>3437685</v>
      </c>
      <c r="I206" s="4">
        <f t="shared" si="97"/>
        <v>20.344107308370006</v>
      </c>
    </row>
    <row r="207" spans="2:13" x14ac:dyDescent="0.3">
      <c r="C207" t="s">
        <v>13</v>
      </c>
      <c r="D207" s="3">
        <v>40513</v>
      </c>
      <c r="E207" s="1">
        <v>179637657</v>
      </c>
      <c r="F207" s="1">
        <v>162493841</v>
      </c>
      <c r="G207" s="1">
        <v>17143816</v>
      </c>
      <c r="H207" s="1">
        <v>3763281</v>
      </c>
      <c r="I207" s="4">
        <f t="shared" si="97"/>
        <v>21.951244693713466</v>
      </c>
      <c r="J207" s="1">
        <f t="shared" ref="J207:M207" si="103">SUM(E205:E207)</f>
        <v>528992097</v>
      </c>
      <c r="K207" s="1">
        <f t="shared" si="103"/>
        <v>478362578</v>
      </c>
      <c r="L207" s="1">
        <f t="shared" si="103"/>
        <v>50629521</v>
      </c>
      <c r="M207" s="1">
        <f t="shared" si="103"/>
        <v>10330188</v>
      </c>
    </row>
    <row r="208" spans="2:13" x14ac:dyDescent="0.3">
      <c r="B208">
        <v>2011</v>
      </c>
      <c r="C208" t="s">
        <v>2</v>
      </c>
      <c r="D208" s="3">
        <v>40544</v>
      </c>
      <c r="E208" s="1">
        <v>177286433</v>
      </c>
      <c r="F208" s="1">
        <v>159868492</v>
      </c>
      <c r="G208" s="1">
        <v>17417941</v>
      </c>
      <c r="H208" s="1">
        <v>347843</v>
      </c>
      <c r="I208" s="4">
        <f t="shared" si="97"/>
        <v>1.9970385707472542</v>
      </c>
    </row>
    <row r="209" spans="2:13" x14ac:dyDescent="0.3">
      <c r="C209" t="s">
        <v>3</v>
      </c>
      <c r="D209" s="3">
        <v>40575</v>
      </c>
      <c r="E209" s="1">
        <v>180870388</v>
      </c>
      <c r="F209" s="1">
        <v>163236072</v>
      </c>
      <c r="G209" s="1">
        <v>17634317</v>
      </c>
      <c r="H209" s="1">
        <v>654343</v>
      </c>
      <c r="I209" s="4">
        <f t="shared" si="97"/>
        <v>3.7106228724367378</v>
      </c>
    </row>
    <row r="210" spans="2:13" x14ac:dyDescent="0.3">
      <c r="C210" t="s">
        <v>4</v>
      </c>
      <c r="D210" s="3">
        <v>40603</v>
      </c>
      <c r="E210" s="1">
        <v>184736934</v>
      </c>
      <c r="F210" s="1">
        <v>168530622</v>
      </c>
      <c r="G210" s="1">
        <v>16206313</v>
      </c>
      <c r="H210" s="1">
        <v>1065022</v>
      </c>
      <c r="I210" s="4">
        <f t="shared" si="97"/>
        <v>6.5716489617348497</v>
      </c>
      <c r="J210" s="1">
        <f t="shared" ref="J210:K210" si="104">SUM(E208:E210)</f>
        <v>542893755</v>
      </c>
      <c r="K210" s="1">
        <f t="shared" si="104"/>
        <v>491635186</v>
      </c>
      <c r="L210" s="1">
        <f t="shared" ref="L210:M210" si="105">SUM(G208:G210)</f>
        <v>51258571</v>
      </c>
      <c r="M210" s="1">
        <f t="shared" si="105"/>
        <v>2067208</v>
      </c>
    </row>
    <row r="211" spans="2:13" x14ac:dyDescent="0.3">
      <c r="C211" t="s">
        <v>5</v>
      </c>
      <c r="D211" s="3">
        <v>40634</v>
      </c>
      <c r="E211" s="1">
        <v>184883268</v>
      </c>
      <c r="F211" s="1">
        <v>168503476</v>
      </c>
      <c r="G211" s="1">
        <v>16379792</v>
      </c>
      <c r="H211" s="1">
        <v>1365196</v>
      </c>
      <c r="I211" s="4">
        <f t="shared" si="97"/>
        <v>8.3346357511743747</v>
      </c>
    </row>
    <row r="212" spans="2:13" x14ac:dyDescent="0.3">
      <c r="C212" t="s">
        <v>6</v>
      </c>
      <c r="D212" s="3">
        <v>40664</v>
      </c>
      <c r="E212" s="1">
        <v>186109521</v>
      </c>
      <c r="F212" s="1">
        <v>169374288</v>
      </c>
      <c r="G212" s="1">
        <v>16735233</v>
      </c>
      <c r="H212" s="1">
        <v>1694985</v>
      </c>
      <c r="I212" s="4">
        <f t="shared" si="97"/>
        <v>10.128242612457203</v>
      </c>
    </row>
    <row r="213" spans="2:13" x14ac:dyDescent="0.3">
      <c r="C213" t="s">
        <v>7</v>
      </c>
      <c r="D213" s="3">
        <v>40695</v>
      </c>
      <c r="E213" s="1">
        <v>186232941</v>
      </c>
      <c r="F213" s="1">
        <v>169189780</v>
      </c>
      <c r="G213" s="1">
        <v>17043161</v>
      </c>
      <c r="H213" s="1">
        <v>2047371</v>
      </c>
      <c r="I213" s="4">
        <f t="shared" si="97"/>
        <v>12.012859586317351</v>
      </c>
      <c r="J213" s="1">
        <f t="shared" ref="J213:M213" si="106">SUM(E211:E213)</f>
        <v>557225730</v>
      </c>
      <c r="K213" s="1">
        <f t="shared" si="106"/>
        <v>507067544</v>
      </c>
      <c r="L213" s="1">
        <f t="shared" si="106"/>
        <v>50158186</v>
      </c>
      <c r="M213" s="1">
        <f t="shared" si="106"/>
        <v>5107552</v>
      </c>
    </row>
    <row r="214" spans="2:13" x14ac:dyDescent="0.3">
      <c r="C214" t="s">
        <v>8</v>
      </c>
      <c r="D214" s="3">
        <v>40725</v>
      </c>
      <c r="E214" s="1">
        <v>187606917</v>
      </c>
      <c r="F214" s="1">
        <v>170143235</v>
      </c>
      <c r="G214" s="1">
        <v>17463682</v>
      </c>
      <c r="H214" s="1">
        <v>2429688</v>
      </c>
      <c r="I214" s="4">
        <f t="shared" si="97"/>
        <v>13.912804871275142</v>
      </c>
    </row>
    <row r="215" spans="2:13" x14ac:dyDescent="0.3">
      <c r="C215" t="s">
        <v>9</v>
      </c>
      <c r="D215" s="3">
        <v>40756</v>
      </c>
      <c r="E215" s="1">
        <v>188116891</v>
      </c>
      <c r="F215" s="1">
        <v>170236395</v>
      </c>
      <c r="G215" s="1">
        <v>17880495</v>
      </c>
      <c r="H215" s="1">
        <v>2819648</v>
      </c>
      <c r="I215" s="4">
        <f t="shared" si="97"/>
        <v>15.769406831298575</v>
      </c>
    </row>
    <row r="216" spans="2:13" x14ac:dyDescent="0.3">
      <c r="C216" t="s">
        <v>10</v>
      </c>
      <c r="D216" s="3">
        <v>40787</v>
      </c>
      <c r="E216" s="1">
        <v>191100803</v>
      </c>
      <c r="F216" s="1">
        <v>173002680</v>
      </c>
      <c r="G216" s="1">
        <v>18098124</v>
      </c>
      <c r="H216" s="1">
        <v>3222227</v>
      </c>
      <c r="I216" s="4">
        <f t="shared" si="97"/>
        <v>17.804204457876409</v>
      </c>
      <c r="J216" s="1">
        <f t="shared" ref="J216:K216" si="107">SUM(E214:E216)</f>
        <v>566824611</v>
      </c>
      <c r="K216" s="1">
        <f t="shared" si="107"/>
        <v>513382310</v>
      </c>
      <c r="L216" s="1">
        <f t="shared" ref="L216:M216" si="108">SUM(G214:G216)</f>
        <v>53442301</v>
      </c>
      <c r="M216" s="1">
        <f t="shared" si="108"/>
        <v>8471563</v>
      </c>
    </row>
    <row r="217" spans="2:13" x14ac:dyDescent="0.3">
      <c r="C217" t="s">
        <v>11</v>
      </c>
      <c r="D217" s="3">
        <v>40817</v>
      </c>
      <c r="E217" s="1">
        <v>189178763</v>
      </c>
      <c r="F217" s="1">
        <v>170558240</v>
      </c>
      <c r="G217" s="1">
        <v>18620524</v>
      </c>
      <c r="H217" s="1">
        <v>3573718</v>
      </c>
      <c r="I217" s="4">
        <f t="shared" si="97"/>
        <v>19.192360000180447</v>
      </c>
    </row>
    <row r="218" spans="2:13" x14ac:dyDescent="0.3">
      <c r="C218" t="s">
        <v>12</v>
      </c>
      <c r="D218" s="3">
        <v>40848</v>
      </c>
      <c r="E218" s="1">
        <v>190119024</v>
      </c>
      <c r="F218" s="1">
        <v>171187922</v>
      </c>
      <c r="G218" s="1">
        <v>18931102</v>
      </c>
      <c r="H218" s="1">
        <v>3941923</v>
      </c>
      <c r="I218" s="4">
        <f t="shared" si="97"/>
        <v>20.822469817129505</v>
      </c>
    </row>
    <row r="219" spans="2:13" x14ac:dyDescent="0.3">
      <c r="C219" t="s">
        <v>13</v>
      </c>
      <c r="D219" s="3">
        <v>40878</v>
      </c>
      <c r="E219" s="1">
        <v>193055527</v>
      </c>
      <c r="F219" s="1">
        <v>173587648</v>
      </c>
      <c r="G219" s="1">
        <v>19467879</v>
      </c>
      <c r="H219" s="1">
        <v>4332251</v>
      </c>
      <c r="I219" s="4">
        <f t="shared" si="97"/>
        <v>22.253328161737599</v>
      </c>
      <c r="J219" s="1">
        <f t="shared" ref="J219:M219" si="109">SUM(E217:E219)</f>
        <v>572353314</v>
      </c>
      <c r="K219" s="1">
        <f t="shared" si="109"/>
        <v>515333810</v>
      </c>
      <c r="L219" s="1">
        <f t="shared" si="109"/>
        <v>57019505</v>
      </c>
      <c r="M219" s="1">
        <f t="shared" si="109"/>
        <v>11847892</v>
      </c>
    </row>
    <row r="220" spans="2:13" x14ac:dyDescent="0.3">
      <c r="B220">
        <v>2012</v>
      </c>
      <c r="C220" t="s">
        <v>2</v>
      </c>
      <c r="D220" s="3">
        <v>40909</v>
      </c>
      <c r="E220" s="1">
        <v>198551413</v>
      </c>
      <c r="F220" s="1">
        <v>178536745</v>
      </c>
      <c r="G220" s="1">
        <v>20014668</v>
      </c>
      <c r="H220" s="1">
        <v>391562</v>
      </c>
      <c r="I220" s="4">
        <f t="shared" si="97"/>
        <v>1.9563751944324033</v>
      </c>
    </row>
    <row r="221" spans="2:13" x14ac:dyDescent="0.3">
      <c r="C221" t="s">
        <v>3</v>
      </c>
      <c r="D221" s="3">
        <v>40940</v>
      </c>
      <c r="E221" s="1">
        <v>201971854</v>
      </c>
      <c r="F221" s="1">
        <v>181491938</v>
      </c>
      <c r="G221" s="1">
        <v>20479917</v>
      </c>
      <c r="H221" s="1">
        <v>775417</v>
      </c>
      <c r="I221" s="4">
        <f t="shared" si="97"/>
        <v>3.786231164901694</v>
      </c>
    </row>
    <row r="222" spans="2:13" x14ac:dyDescent="0.3">
      <c r="C222" t="s">
        <v>4</v>
      </c>
      <c r="D222" s="3">
        <v>40969</v>
      </c>
      <c r="E222" s="1">
        <v>204975809</v>
      </c>
      <c r="F222" s="1">
        <v>185918550</v>
      </c>
      <c r="G222" s="1">
        <v>19057259</v>
      </c>
      <c r="H222" s="1">
        <v>1191829</v>
      </c>
      <c r="I222" s="4">
        <f t="shared" si="97"/>
        <v>6.2539371480442183</v>
      </c>
      <c r="J222" s="1">
        <f t="shared" ref="J222:K222" si="110">SUM(E220:E222)</f>
        <v>605499076</v>
      </c>
      <c r="K222" s="1">
        <f t="shared" si="110"/>
        <v>545947233</v>
      </c>
      <c r="L222" s="1">
        <f t="shared" ref="L222:M222" si="111">SUM(G220:G222)</f>
        <v>59551844</v>
      </c>
      <c r="M222" s="1">
        <f t="shared" si="111"/>
        <v>2358808</v>
      </c>
    </row>
    <row r="223" spans="2:13" x14ac:dyDescent="0.3">
      <c r="C223" t="s">
        <v>5</v>
      </c>
      <c r="D223" s="3">
        <v>41000</v>
      </c>
      <c r="E223" s="1">
        <v>204713577</v>
      </c>
      <c r="F223" s="1">
        <v>185308222</v>
      </c>
      <c r="G223" s="1">
        <v>19405355</v>
      </c>
      <c r="H223" s="1">
        <v>1559200</v>
      </c>
      <c r="I223" s="4">
        <f t="shared" si="97"/>
        <v>8.0348955223957503</v>
      </c>
    </row>
    <row r="224" spans="2:13" x14ac:dyDescent="0.3">
      <c r="C224" t="s">
        <v>6</v>
      </c>
      <c r="D224" s="3">
        <v>41030</v>
      </c>
      <c r="E224" s="1">
        <v>210253211</v>
      </c>
      <c r="F224" s="1">
        <v>190583405</v>
      </c>
      <c r="G224" s="1">
        <v>19669807</v>
      </c>
      <c r="H224" s="1">
        <v>1941681</v>
      </c>
      <c r="I224" s="4">
        <f t="shared" si="97"/>
        <v>9.8713779957271566</v>
      </c>
    </row>
    <row r="225" spans="2:13" x14ac:dyDescent="0.3">
      <c r="C225" t="s">
        <v>7</v>
      </c>
      <c r="D225" s="3">
        <v>41061</v>
      </c>
      <c r="E225" s="1">
        <v>210191984</v>
      </c>
      <c r="F225" s="1">
        <v>190074991</v>
      </c>
      <c r="G225" s="1">
        <v>20116992</v>
      </c>
      <c r="H225" s="1">
        <v>2269740</v>
      </c>
      <c r="I225" s="4">
        <f t="shared" si="97"/>
        <v>11.282700713903948</v>
      </c>
      <c r="J225" s="1">
        <f t="shared" ref="J225:M225" si="112">SUM(E223:E225)</f>
        <v>625158772</v>
      </c>
      <c r="K225" s="1">
        <f t="shared" si="112"/>
        <v>565966618</v>
      </c>
      <c r="L225" s="1">
        <f t="shared" si="112"/>
        <v>59192154</v>
      </c>
      <c r="M225" s="1">
        <f t="shared" si="112"/>
        <v>5770621</v>
      </c>
    </row>
    <row r="226" spans="2:13" x14ac:dyDescent="0.3">
      <c r="C226" t="s">
        <v>8</v>
      </c>
      <c r="D226" s="3">
        <v>41091</v>
      </c>
      <c r="E226" s="1">
        <v>209138074</v>
      </c>
      <c r="F226" s="1">
        <v>188591419</v>
      </c>
      <c r="G226" s="1">
        <v>20546655</v>
      </c>
      <c r="H226" s="1">
        <v>2684208</v>
      </c>
      <c r="I226" s="4">
        <f t="shared" si="97"/>
        <v>13.063965886418009</v>
      </c>
    </row>
    <row r="227" spans="2:13" x14ac:dyDescent="0.3">
      <c r="C227" t="s">
        <v>9</v>
      </c>
      <c r="D227" s="3">
        <v>41122</v>
      </c>
      <c r="E227" s="1">
        <v>214416681</v>
      </c>
      <c r="F227" s="1">
        <v>193499109</v>
      </c>
      <c r="G227" s="1">
        <v>20917572</v>
      </c>
      <c r="H227" s="1">
        <v>3082726</v>
      </c>
      <c r="I227" s="4">
        <f t="shared" si="97"/>
        <v>14.737494389884256</v>
      </c>
    </row>
    <row r="228" spans="2:13" x14ac:dyDescent="0.3">
      <c r="C228" t="s">
        <v>10</v>
      </c>
      <c r="D228" s="3">
        <v>41153</v>
      </c>
      <c r="E228" s="1">
        <v>216845345</v>
      </c>
      <c r="F228" s="1">
        <v>195516488</v>
      </c>
      <c r="G228" s="1">
        <v>21328857</v>
      </c>
      <c r="H228" s="1">
        <v>3458316</v>
      </c>
      <c r="I228" s="4">
        <f t="shared" si="97"/>
        <v>16.214258457450391</v>
      </c>
      <c r="J228" s="1">
        <f t="shared" ref="J228:K228" si="113">SUM(E226:E228)</f>
        <v>640400100</v>
      </c>
      <c r="K228" s="1">
        <f t="shared" si="113"/>
        <v>577607016</v>
      </c>
      <c r="L228" s="1">
        <f t="shared" ref="L228:M228" si="114">SUM(G226:G228)</f>
        <v>62793084</v>
      </c>
      <c r="M228" s="1">
        <f t="shared" si="114"/>
        <v>9225250</v>
      </c>
    </row>
    <row r="229" spans="2:13" x14ac:dyDescent="0.3">
      <c r="C229" t="s">
        <v>11</v>
      </c>
      <c r="D229" s="3">
        <v>41183</v>
      </c>
      <c r="E229" s="1">
        <v>219955678</v>
      </c>
      <c r="F229" s="1">
        <v>198289775</v>
      </c>
      <c r="G229" s="1">
        <v>21665903</v>
      </c>
      <c r="H229" s="1">
        <v>3837385</v>
      </c>
      <c r="I229" s="4">
        <f t="shared" si="97"/>
        <v>17.711631959212593</v>
      </c>
    </row>
    <row r="230" spans="2:13" x14ac:dyDescent="0.3">
      <c r="C230" t="s">
        <v>12</v>
      </c>
      <c r="D230" s="3">
        <v>41214</v>
      </c>
      <c r="E230" s="1">
        <v>224598903</v>
      </c>
      <c r="F230" s="1">
        <v>202686248</v>
      </c>
      <c r="G230" s="1">
        <v>21912655</v>
      </c>
      <c r="H230" s="1">
        <v>4202174</v>
      </c>
      <c r="I230" s="4">
        <f t="shared" si="97"/>
        <v>19.176927670334791</v>
      </c>
    </row>
    <row r="231" spans="2:13" x14ac:dyDescent="0.3">
      <c r="C231" t="s">
        <v>13</v>
      </c>
      <c r="D231" s="3">
        <v>41244</v>
      </c>
      <c r="E231" s="1">
        <v>224157868</v>
      </c>
      <c r="F231" s="1">
        <v>201837794</v>
      </c>
      <c r="G231" s="1">
        <v>22320074</v>
      </c>
      <c r="H231" s="1">
        <v>4619624</v>
      </c>
      <c r="I231" s="4">
        <f t="shared" si="97"/>
        <v>20.697171523714484</v>
      </c>
      <c r="J231" s="1">
        <f t="shared" ref="J231:M231" si="115">SUM(E229:E231)</f>
        <v>668712449</v>
      </c>
      <c r="K231" s="1">
        <f t="shared" si="115"/>
        <v>602813817</v>
      </c>
      <c r="L231" s="1">
        <f t="shared" si="115"/>
        <v>65898632</v>
      </c>
      <c r="M231" s="1">
        <f t="shared" si="115"/>
        <v>12659183</v>
      </c>
    </row>
    <row r="232" spans="2:13" x14ac:dyDescent="0.3">
      <c r="B232">
        <v>2013</v>
      </c>
      <c r="C232" t="s">
        <v>2</v>
      </c>
      <c r="D232" s="3">
        <v>41275</v>
      </c>
      <c r="E232" s="1">
        <v>232288981.45199999</v>
      </c>
      <c r="F232" s="1">
        <v>209435191.26699999</v>
      </c>
      <c r="G232" s="1">
        <v>22853790.184999999</v>
      </c>
      <c r="H232" s="1">
        <v>432903.658</v>
      </c>
      <c r="I232" s="4">
        <f t="shared" si="97"/>
        <v>1.8942313484794953</v>
      </c>
    </row>
    <row r="233" spans="2:13" x14ac:dyDescent="0.3">
      <c r="C233" t="s">
        <v>3</v>
      </c>
      <c r="D233" s="3">
        <v>41306</v>
      </c>
      <c r="E233" s="1">
        <v>238226127.31999999</v>
      </c>
      <c r="F233" s="1">
        <v>214962057.583</v>
      </c>
      <c r="G233" s="1">
        <v>23264069.736000001</v>
      </c>
      <c r="H233" s="1">
        <v>772175.79299999995</v>
      </c>
      <c r="I233" s="4">
        <f t="shared" si="97"/>
        <v>3.319177606337278</v>
      </c>
    </row>
    <row r="234" spans="2:13" x14ac:dyDescent="0.3">
      <c r="C234" t="s">
        <v>4</v>
      </c>
      <c r="D234" s="3">
        <v>41334</v>
      </c>
      <c r="E234" s="1">
        <v>238484080.35100001</v>
      </c>
      <c r="F234" s="1">
        <v>216806256.32100001</v>
      </c>
      <c r="G234" s="1">
        <v>21677824.030000001</v>
      </c>
      <c r="H234" s="1">
        <v>1213313.5419999999</v>
      </c>
      <c r="I234" s="4">
        <f t="shared" si="97"/>
        <v>5.5970264373439509</v>
      </c>
      <c r="J234" s="1">
        <f t="shared" ref="J234:K234" si="116">SUM(E232:E234)</f>
        <v>708999189.12299991</v>
      </c>
      <c r="K234" s="1">
        <f t="shared" si="116"/>
        <v>641203505.171</v>
      </c>
      <c r="L234" s="1">
        <f t="shared" ref="L234:M234" si="117">SUM(G232:G234)</f>
        <v>67795683.951000005</v>
      </c>
      <c r="M234" s="1">
        <f t="shared" si="117"/>
        <v>2418392.9929999998</v>
      </c>
    </row>
    <row r="235" spans="2:13" x14ac:dyDescent="0.3">
      <c r="C235" t="s">
        <v>5</v>
      </c>
      <c r="D235" s="3">
        <v>41365</v>
      </c>
      <c r="E235" s="1">
        <v>241303081.48100001</v>
      </c>
      <c r="F235" s="1">
        <v>219226952.60800001</v>
      </c>
      <c r="G235" s="1">
        <v>22076128.872000001</v>
      </c>
      <c r="H235" s="1">
        <v>1627707.8670000001</v>
      </c>
      <c r="I235" s="4">
        <f t="shared" si="97"/>
        <v>7.373158022575617</v>
      </c>
    </row>
    <row r="236" spans="2:13" x14ac:dyDescent="0.3">
      <c r="C236" t="s">
        <v>6</v>
      </c>
      <c r="D236" s="3">
        <v>41395</v>
      </c>
      <c r="E236" s="1">
        <v>241736420.91100001</v>
      </c>
      <c r="F236" s="1">
        <v>219238043.72</v>
      </c>
      <c r="G236" s="1">
        <v>22498377.191</v>
      </c>
      <c r="H236" s="1">
        <v>2057785.8049999999</v>
      </c>
      <c r="I236" s="4">
        <f t="shared" si="97"/>
        <v>9.1463743697175364</v>
      </c>
    </row>
    <row r="237" spans="2:13" x14ac:dyDescent="0.3">
      <c r="C237" t="s">
        <v>7</v>
      </c>
      <c r="D237" s="3">
        <v>41426</v>
      </c>
      <c r="E237" s="1">
        <v>248490871.71799999</v>
      </c>
      <c r="F237" s="1">
        <v>225757804.245</v>
      </c>
      <c r="G237" s="1">
        <v>22733067.471999999</v>
      </c>
      <c r="H237" s="1">
        <v>2373074.216</v>
      </c>
      <c r="I237" s="4">
        <f t="shared" si="97"/>
        <v>10.438864965860336</v>
      </c>
      <c r="J237" s="1">
        <f t="shared" ref="J237:M237" si="118">SUM(E235:E237)</f>
        <v>731530374.11000001</v>
      </c>
      <c r="K237" s="1">
        <f t="shared" si="118"/>
        <v>664222800.57299995</v>
      </c>
      <c r="L237" s="1">
        <f t="shared" si="118"/>
        <v>67307573.534999996</v>
      </c>
      <c r="M237" s="1">
        <f t="shared" si="118"/>
        <v>6058567.8880000003</v>
      </c>
    </row>
    <row r="238" spans="2:13" x14ac:dyDescent="0.3">
      <c r="C238" t="s">
        <v>8</v>
      </c>
      <c r="D238" s="3">
        <v>41456</v>
      </c>
      <c r="E238" s="1">
        <v>252156378.259</v>
      </c>
      <c r="F238" s="1">
        <v>228963411.02000001</v>
      </c>
      <c r="G238" s="1">
        <v>23192967.239</v>
      </c>
      <c r="H238" s="1">
        <v>2811844.19</v>
      </c>
      <c r="I238" s="4">
        <f t="shared" si="97"/>
        <v>12.123693191234969</v>
      </c>
    </row>
    <row r="239" spans="2:13" x14ac:dyDescent="0.3">
      <c r="C239" t="s">
        <v>9</v>
      </c>
      <c r="D239" s="3">
        <v>41487</v>
      </c>
      <c r="E239" s="1">
        <v>255533825.13600001</v>
      </c>
      <c r="F239" s="1">
        <v>232058979.53200001</v>
      </c>
      <c r="G239" s="1">
        <v>23474845.603</v>
      </c>
      <c r="H239" s="1">
        <v>3216883.767</v>
      </c>
      <c r="I239" s="4">
        <f t="shared" si="97"/>
        <v>13.703535356112816</v>
      </c>
    </row>
    <row r="240" spans="2:13" x14ac:dyDescent="0.3">
      <c r="C240" t="s">
        <v>10</v>
      </c>
      <c r="D240" s="3">
        <v>41518</v>
      </c>
      <c r="E240" s="1">
        <v>254033028.125</v>
      </c>
      <c r="F240" s="1">
        <v>229911363.78999999</v>
      </c>
      <c r="G240" s="1">
        <v>24121664.333999999</v>
      </c>
      <c r="H240" s="1">
        <v>3694671.07</v>
      </c>
      <c r="I240" s="4">
        <f t="shared" si="97"/>
        <v>15.316816529912003</v>
      </c>
      <c r="J240" s="1">
        <f t="shared" ref="J240:K240" si="119">SUM(E238:E240)</f>
        <v>761723231.51999998</v>
      </c>
      <c r="K240" s="1">
        <f t="shared" si="119"/>
        <v>690933754.34200001</v>
      </c>
      <c r="L240" s="1">
        <f t="shared" ref="L240:M240" si="120">SUM(G238:G240)</f>
        <v>70789477.175999999</v>
      </c>
      <c r="M240" s="1">
        <f t="shared" si="120"/>
        <v>9723399.0270000007</v>
      </c>
    </row>
    <row r="241" spans="2:13" x14ac:dyDescent="0.3">
      <c r="C241" t="s">
        <v>11</v>
      </c>
      <c r="D241" s="3">
        <v>41548</v>
      </c>
      <c r="E241" s="1">
        <v>252705835.13699999</v>
      </c>
      <c r="F241" s="1">
        <v>228108639.54300001</v>
      </c>
      <c r="G241" s="1">
        <v>24597195.592999998</v>
      </c>
      <c r="H241" s="1">
        <v>4119490.4750000001</v>
      </c>
      <c r="I241" s="4">
        <f t="shared" si="97"/>
        <v>16.7478054944294</v>
      </c>
    </row>
    <row r="242" spans="2:13" x14ac:dyDescent="0.3">
      <c r="C242" t="s">
        <v>12</v>
      </c>
      <c r="D242" s="3">
        <v>41579</v>
      </c>
      <c r="E242" s="1">
        <v>261007754.81799999</v>
      </c>
      <c r="F242" s="1">
        <v>236059123.01899999</v>
      </c>
      <c r="G242" s="1">
        <v>24948631.798</v>
      </c>
      <c r="H242" s="1">
        <v>4513192.5599999996</v>
      </c>
      <c r="I242" s="4">
        <f t="shared" si="97"/>
        <v>18.089940147987587</v>
      </c>
    </row>
    <row r="243" spans="2:13" x14ac:dyDescent="0.3">
      <c r="C243" t="s">
        <v>13</v>
      </c>
      <c r="D243" s="3">
        <v>41609</v>
      </c>
      <c r="E243" s="1">
        <v>261316830.104</v>
      </c>
      <c r="F243" s="1">
        <v>235919690.61899999</v>
      </c>
      <c r="G243" s="1">
        <v>25397139.484999999</v>
      </c>
      <c r="H243" s="1">
        <v>4967535.375</v>
      </c>
      <c r="I243" s="4">
        <f t="shared" si="97"/>
        <v>19.559428643268721</v>
      </c>
      <c r="J243" s="1">
        <f t="shared" ref="J243:M243" si="121">SUM(E241:E243)</f>
        <v>775030420.05900002</v>
      </c>
      <c r="K243" s="1">
        <f t="shared" si="121"/>
        <v>700087453.18099999</v>
      </c>
      <c r="L243" s="1">
        <f t="shared" si="121"/>
        <v>74942966.876000002</v>
      </c>
      <c r="M243" s="1">
        <f t="shared" si="121"/>
        <v>13600218.41</v>
      </c>
    </row>
    <row r="244" spans="2:13" x14ac:dyDescent="0.3">
      <c r="B244">
        <v>2014</v>
      </c>
      <c r="C244" t="s">
        <v>2</v>
      </c>
      <c r="D244" s="3">
        <v>41640</v>
      </c>
      <c r="E244" s="1">
        <v>266598868.91800001</v>
      </c>
      <c r="F244" s="1">
        <v>240829243.81299999</v>
      </c>
      <c r="G244" s="1">
        <v>25769625.103999998</v>
      </c>
      <c r="H244" s="1">
        <v>448152.71899999998</v>
      </c>
      <c r="I244" s="4">
        <f t="shared" si="97"/>
        <v>1.7390734913347152</v>
      </c>
    </row>
    <row r="245" spans="2:13" x14ac:dyDescent="0.3">
      <c r="C245" t="s">
        <v>3</v>
      </c>
      <c r="D245" s="3">
        <v>41671</v>
      </c>
      <c r="E245" s="1">
        <v>268898490.88300002</v>
      </c>
      <c r="F245" s="1">
        <v>242640999.086</v>
      </c>
      <c r="G245" s="1">
        <v>26257491.796999998</v>
      </c>
      <c r="H245" s="1">
        <v>772439.179</v>
      </c>
      <c r="I245" s="4">
        <f t="shared" si="97"/>
        <v>2.9417858528599203</v>
      </c>
    </row>
    <row r="246" spans="2:13" x14ac:dyDescent="0.3">
      <c r="C246" t="s">
        <v>4</v>
      </c>
      <c r="D246" s="3">
        <v>41699</v>
      </c>
      <c r="E246" s="1">
        <v>268747509.171</v>
      </c>
      <c r="F246" s="1">
        <v>243598905.266</v>
      </c>
      <c r="G246" s="1">
        <v>25148603.903999999</v>
      </c>
      <c r="H246" s="1">
        <v>1225706.723</v>
      </c>
      <c r="I246" s="4">
        <f t="shared" si="97"/>
        <v>4.8738559312433472</v>
      </c>
      <c r="J246" s="1">
        <f t="shared" ref="J246:K246" si="122">SUM(E244:E246)</f>
        <v>804244868.972</v>
      </c>
      <c r="K246" s="1">
        <f t="shared" si="122"/>
        <v>727069148.16499996</v>
      </c>
      <c r="L246" s="1">
        <f t="shared" ref="L246:M246" si="123">SUM(G244:G246)</f>
        <v>77175720.804999992</v>
      </c>
      <c r="M246" s="1">
        <f t="shared" si="123"/>
        <v>2446298.6210000003</v>
      </c>
    </row>
    <row r="247" spans="2:13" x14ac:dyDescent="0.3">
      <c r="C247" t="s">
        <v>5</v>
      </c>
      <c r="D247" s="3">
        <v>41730</v>
      </c>
      <c r="E247" s="1">
        <v>267444051.73699999</v>
      </c>
      <c r="F247" s="1">
        <v>241975958.19100001</v>
      </c>
      <c r="G247" s="1">
        <v>25468093.545000002</v>
      </c>
      <c r="H247" s="1">
        <v>1586650.0120000001</v>
      </c>
      <c r="I247" s="4">
        <f t="shared" si="97"/>
        <v>6.2299520346763355</v>
      </c>
    </row>
    <row r="248" spans="2:13" x14ac:dyDescent="0.3">
      <c r="C248" t="s">
        <v>6</v>
      </c>
      <c r="D248" s="3">
        <v>41760</v>
      </c>
      <c r="E248" s="1">
        <v>266760987.39300001</v>
      </c>
      <c r="F248" s="1">
        <v>240689201.30599999</v>
      </c>
      <c r="G248" s="1">
        <v>26071786.085999999</v>
      </c>
      <c r="H248" s="1">
        <v>1992287.5049999999</v>
      </c>
      <c r="I248" s="4">
        <f t="shared" si="97"/>
        <v>7.6415459164488029</v>
      </c>
    </row>
    <row r="249" spans="2:13" x14ac:dyDescent="0.3">
      <c r="C249" t="s">
        <v>7</v>
      </c>
      <c r="D249" s="3">
        <v>41791</v>
      </c>
      <c r="E249" s="1">
        <v>270205681.01599997</v>
      </c>
      <c r="F249" s="1">
        <v>243674007.801</v>
      </c>
      <c r="G249" s="1">
        <v>26531673.214000002</v>
      </c>
      <c r="H249" s="1">
        <v>2412809.7420000001</v>
      </c>
      <c r="I249" s="4">
        <f t="shared" si="97"/>
        <v>9.0940730444653219</v>
      </c>
      <c r="J249" s="1">
        <f t="shared" ref="J249:M249" si="124">SUM(E247:E249)</f>
        <v>804410720.14599991</v>
      </c>
      <c r="K249" s="1">
        <f t="shared" si="124"/>
        <v>726339167.29799998</v>
      </c>
      <c r="L249" s="1">
        <f t="shared" si="124"/>
        <v>78071552.844999999</v>
      </c>
      <c r="M249" s="1">
        <f t="shared" si="124"/>
        <v>5991747.2589999996</v>
      </c>
    </row>
    <row r="250" spans="2:13" x14ac:dyDescent="0.3">
      <c r="C250" t="s">
        <v>8</v>
      </c>
      <c r="D250" s="3">
        <v>41821</v>
      </c>
      <c r="E250" s="1">
        <v>273752663.63099998</v>
      </c>
      <c r="F250" s="1">
        <v>246738087.461</v>
      </c>
      <c r="G250" s="1">
        <v>27014576.169</v>
      </c>
      <c r="H250" s="1">
        <v>2934690.2570000002</v>
      </c>
      <c r="I250" s="4">
        <f t="shared" si="97"/>
        <v>10.863358501872931</v>
      </c>
    </row>
    <row r="251" spans="2:13" x14ac:dyDescent="0.3">
      <c r="C251" t="s">
        <v>9</v>
      </c>
      <c r="D251" s="3">
        <v>41852</v>
      </c>
      <c r="E251" s="1">
        <v>275071336.75800002</v>
      </c>
      <c r="F251" s="1">
        <v>247575050.24200001</v>
      </c>
      <c r="G251" s="1">
        <v>27496286.515000001</v>
      </c>
      <c r="H251" s="1">
        <v>3410795.4759999998</v>
      </c>
      <c r="I251" s="4">
        <f t="shared" si="97"/>
        <v>12.404567700948688</v>
      </c>
    </row>
    <row r="252" spans="2:13" x14ac:dyDescent="0.3">
      <c r="C252" t="s">
        <v>10</v>
      </c>
      <c r="D252" s="3">
        <v>41883</v>
      </c>
      <c r="E252" s="1">
        <v>284442338.56199998</v>
      </c>
      <c r="F252" s="1">
        <v>256431551.22999999</v>
      </c>
      <c r="G252" s="1">
        <v>28010787.331999999</v>
      </c>
      <c r="H252" s="1">
        <v>3918971.3909999998</v>
      </c>
      <c r="I252" s="4">
        <f t="shared" si="97"/>
        <v>13.990936222356378</v>
      </c>
      <c r="J252" s="1">
        <f t="shared" ref="J252:K252" si="125">SUM(E250:E252)</f>
        <v>833266338.95099998</v>
      </c>
      <c r="K252" s="1">
        <f t="shared" si="125"/>
        <v>750744688.93299997</v>
      </c>
      <c r="L252" s="1">
        <f t="shared" ref="L252:M252" si="126">SUM(G250:G252)</f>
        <v>82521650.016000003</v>
      </c>
      <c r="M252" s="1">
        <f t="shared" si="126"/>
        <v>10264457.124</v>
      </c>
    </row>
    <row r="253" spans="2:13" x14ac:dyDescent="0.3">
      <c r="C253" t="s">
        <v>11</v>
      </c>
      <c r="D253" s="3">
        <v>41913</v>
      </c>
      <c r="E253" s="1">
        <v>283044853.63599998</v>
      </c>
      <c r="F253" s="1">
        <v>254520543.208</v>
      </c>
      <c r="G253" s="1">
        <v>28524310.427999999</v>
      </c>
      <c r="H253" s="1">
        <v>4447917.0669999998</v>
      </c>
      <c r="I253" s="4">
        <f t="shared" si="97"/>
        <v>15.593425398406268</v>
      </c>
    </row>
    <row r="254" spans="2:13" x14ac:dyDescent="0.3">
      <c r="C254" t="s">
        <v>12</v>
      </c>
      <c r="D254" s="3">
        <v>41944</v>
      </c>
      <c r="E254" s="1">
        <v>283662886.63499999</v>
      </c>
      <c r="F254" s="1">
        <v>254753070.89399999</v>
      </c>
      <c r="G254" s="1">
        <v>28909815.739999998</v>
      </c>
      <c r="H254" s="1">
        <v>4874661.0750000002</v>
      </c>
      <c r="I254" s="4">
        <f t="shared" si="97"/>
        <v>16.861612397810465</v>
      </c>
    </row>
    <row r="255" spans="2:13" x14ac:dyDescent="0.3">
      <c r="C255" t="s">
        <v>13</v>
      </c>
      <c r="D255" s="3">
        <v>41974</v>
      </c>
      <c r="E255" s="1">
        <v>289482013.31300002</v>
      </c>
      <c r="F255" s="1">
        <v>260159948.491</v>
      </c>
      <c r="G255" s="1">
        <v>29322064.820999999</v>
      </c>
      <c r="H255" s="1">
        <v>5325770.2390000001</v>
      </c>
      <c r="I255" s="4">
        <f t="shared" si="97"/>
        <v>18.163012296411569</v>
      </c>
      <c r="J255" s="1">
        <f t="shared" ref="J255:M255" si="127">SUM(E253:E255)</f>
        <v>856189753.58399987</v>
      </c>
      <c r="K255" s="1">
        <f t="shared" si="127"/>
        <v>769433562.59299994</v>
      </c>
      <c r="L255" s="1">
        <f t="shared" si="127"/>
        <v>86756190.988999993</v>
      </c>
      <c r="M255" s="1">
        <f t="shared" si="127"/>
        <v>14648348.381000001</v>
      </c>
    </row>
    <row r="256" spans="2:13" x14ac:dyDescent="0.3">
      <c r="B256">
        <v>2015</v>
      </c>
      <c r="C256" t="s">
        <v>2</v>
      </c>
      <c r="D256" s="3">
        <v>42005</v>
      </c>
      <c r="E256" s="1">
        <v>296914088.30500001</v>
      </c>
      <c r="F256" s="1">
        <v>267136869.84599999</v>
      </c>
      <c r="G256" s="1">
        <v>29777218.458999999</v>
      </c>
      <c r="H256" s="1">
        <v>750600.86499999999</v>
      </c>
      <c r="I256" s="4">
        <f t="shared" si="97"/>
        <v>2.5207218935962605</v>
      </c>
    </row>
    <row r="257" spans="2:13" x14ac:dyDescent="0.3">
      <c r="C257" t="s">
        <v>3</v>
      </c>
      <c r="D257" s="3">
        <v>42036</v>
      </c>
      <c r="E257" s="1">
        <v>303028852.90600002</v>
      </c>
      <c r="F257" s="1">
        <v>272755417.19499999</v>
      </c>
      <c r="G257" s="1">
        <v>30273435.710000001</v>
      </c>
      <c r="H257" s="1">
        <v>1196153.0109999999</v>
      </c>
      <c r="I257" s="4">
        <f t="shared" si="97"/>
        <v>3.9511637280233889</v>
      </c>
    </row>
    <row r="258" spans="2:13" x14ac:dyDescent="0.3">
      <c r="C258" t="s">
        <v>4</v>
      </c>
      <c r="D258" s="3">
        <v>42064</v>
      </c>
      <c r="E258" s="1">
        <v>311461657.88</v>
      </c>
      <c r="F258" s="1">
        <v>281769232.28399998</v>
      </c>
      <c r="G258" s="1">
        <v>29692425.596000001</v>
      </c>
      <c r="H258" s="1">
        <v>1773564.8759999999</v>
      </c>
      <c r="I258" s="4">
        <f t="shared" si="97"/>
        <v>5.9731222370695267</v>
      </c>
      <c r="J258" s="1">
        <f t="shared" ref="J258:K258" si="128">SUM(E256:E258)</f>
        <v>911404599.09099996</v>
      </c>
      <c r="K258" s="1">
        <f t="shared" si="128"/>
        <v>821661519.32500005</v>
      </c>
      <c r="L258" s="1">
        <f t="shared" ref="L258:M258" si="129">SUM(G256:G258)</f>
        <v>89743079.765000001</v>
      </c>
      <c r="M258" s="1">
        <f t="shared" si="129"/>
        <v>3720318.7519999999</v>
      </c>
    </row>
    <row r="259" spans="2:13" x14ac:dyDescent="0.3">
      <c r="C259" t="s">
        <v>5</v>
      </c>
      <c r="D259" s="3">
        <v>42095</v>
      </c>
      <c r="E259" s="1">
        <v>315010956.06</v>
      </c>
      <c r="F259" s="1">
        <v>284818939.93599999</v>
      </c>
      <c r="G259" s="1">
        <v>30192016.124000002</v>
      </c>
      <c r="H259" s="1">
        <v>2284093.6069999998</v>
      </c>
      <c r="I259" s="4">
        <f t="shared" si="97"/>
        <v>7.5652238579203264</v>
      </c>
    </row>
    <row r="260" spans="2:13" x14ac:dyDescent="0.3">
      <c r="C260" t="s">
        <v>6</v>
      </c>
      <c r="D260" s="3">
        <v>42125</v>
      </c>
      <c r="E260" s="1">
        <v>318964031.66299999</v>
      </c>
      <c r="F260" s="1">
        <v>288087229.792</v>
      </c>
      <c r="G260" s="1">
        <v>30876801.870999999</v>
      </c>
      <c r="H260" s="1">
        <v>2992026.7859999998</v>
      </c>
      <c r="I260" s="4">
        <f t="shared" si="97"/>
        <v>9.6902094928754927</v>
      </c>
    </row>
    <row r="261" spans="2:13" x14ac:dyDescent="0.3">
      <c r="C261" t="s">
        <v>7</v>
      </c>
      <c r="D261" s="3">
        <v>42156</v>
      </c>
      <c r="E261" s="1">
        <v>321557610.25199997</v>
      </c>
      <c r="F261" s="1">
        <v>290219295.73500001</v>
      </c>
      <c r="G261" s="1">
        <v>31338314.517000001</v>
      </c>
      <c r="H261" s="1">
        <v>3514036.9909999999</v>
      </c>
      <c r="I261" s="4">
        <f t="shared" ref="I261:I324" si="130">H261/G261*100</f>
        <v>11.21322906212378</v>
      </c>
      <c r="J261" s="1">
        <f t="shared" ref="J261:M261" si="131">SUM(E259:E261)</f>
        <v>955532597.97500002</v>
      </c>
      <c r="K261" s="1">
        <f t="shared" si="131"/>
        <v>863125465.46299994</v>
      </c>
      <c r="L261" s="1">
        <f t="shared" si="131"/>
        <v>92407132.512000009</v>
      </c>
      <c r="M261" s="1">
        <f t="shared" si="131"/>
        <v>8790157.3839999996</v>
      </c>
    </row>
    <row r="262" spans="2:13" x14ac:dyDescent="0.3">
      <c r="C262" t="s">
        <v>8</v>
      </c>
      <c r="D262" s="3">
        <v>42186</v>
      </c>
      <c r="E262" s="1">
        <v>329171167.47299999</v>
      </c>
      <c r="F262" s="1">
        <v>297287054.96499997</v>
      </c>
      <c r="G262" s="1">
        <v>31884112.506999999</v>
      </c>
      <c r="H262" s="1">
        <v>4070264.2710000002</v>
      </c>
      <c r="I262" s="4">
        <f t="shared" si="130"/>
        <v>12.765807014720556</v>
      </c>
    </row>
    <row r="263" spans="2:13" x14ac:dyDescent="0.3">
      <c r="C263" t="s">
        <v>9</v>
      </c>
      <c r="D263" s="3">
        <v>42217</v>
      </c>
      <c r="E263" s="1">
        <v>338247616.597</v>
      </c>
      <c r="F263" s="1">
        <v>305795401.98199999</v>
      </c>
      <c r="G263" s="1">
        <v>32452214.614</v>
      </c>
      <c r="H263" s="1">
        <v>4739094.5880000005</v>
      </c>
      <c r="I263" s="4">
        <f t="shared" si="130"/>
        <v>14.603301020804722</v>
      </c>
    </row>
    <row r="264" spans="2:13" x14ac:dyDescent="0.3">
      <c r="C264" t="s">
        <v>10</v>
      </c>
      <c r="D264" s="3">
        <v>42248</v>
      </c>
      <c r="E264" s="1">
        <v>346683101.616</v>
      </c>
      <c r="F264" s="1">
        <v>313775540.69099998</v>
      </c>
      <c r="G264" s="1">
        <v>32907560.925000001</v>
      </c>
      <c r="H264" s="1">
        <v>5292982.6579999998</v>
      </c>
      <c r="I264" s="4">
        <f t="shared" si="130"/>
        <v>16.084396744150371</v>
      </c>
      <c r="J264" s="1">
        <f t="shared" ref="J264:K264" si="132">SUM(E262:E264)</f>
        <v>1014101885.6859999</v>
      </c>
      <c r="K264" s="1">
        <f t="shared" si="132"/>
        <v>916857997.63800001</v>
      </c>
      <c r="L264" s="1">
        <f t="shared" ref="L264:M264" si="133">SUM(G262:G264)</f>
        <v>97243888.046000004</v>
      </c>
      <c r="M264" s="1">
        <f t="shared" si="133"/>
        <v>14102341.517000001</v>
      </c>
    </row>
    <row r="265" spans="2:13" x14ac:dyDescent="0.3">
      <c r="C265" t="s">
        <v>11</v>
      </c>
      <c r="D265" s="3">
        <v>42278</v>
      </c>
      <c r="E265" s="1">
        <v>351750807.134</v>
      </c>
      <c r="F265" s="1">
        <v>318163436.111</v>
      </c>
      <c r="G265" s="1">
        <v>33587371.022</v>
      </c>
      <c r="H265" s="1">
        <v>5900646.6260000002</v>
      </c>
      <c r="I265" s="4">
        <f t="shared" si="130"/>
        <v>17.568051462363723</v>
      </c>
    </row>
    <row r="266" spans="2:13" x14ac:dyDescent="0.3">
      <c r="C266" t="s">
        <v>12</v>
      </c>
      <c r="D266" s="3">
        <v>42309</v>
      </c>
      <c r="E266" s="1">
        <v>357677235.85699999</v>
      </c>
      <c r="F266" s="1">
        <v>323542147.22500002</v>
      </c>
      <c r="G266" s="1">
        <v>34135088.631999999</v>
      </c>
      <c r="H266" s="1">
        <v>6450657.9460000005</v>
      </c>
      <c r="I266" s="4">
        <f t="shared" si="130"/>
        <v>18.897440154741009</v>
      </c>
    </row>
    <row r="267" spans="2:13" x14ac:dyDescent="0.3">
      <c r="C267" t="s">
        <v>13</v>
      </c>
      <c r="D267" s="3">
        <v>42339</v>
      </c>
      <c r="E267" s="1">
        <v>358820136.755</v>
      </c>
      <c r="F267" s="1">
        <v>324124735.05199999</v>
      </c>
      <c r="G267" s="1">
        <v>34695401.703000002</v>
      </c>
      <c r="H267" s="1">
        <v>7040114.4919999996</v>
      </c>
      <c r="I267" s="4">
        <f t="shared" si="130"/>
        <v>20.291203290467344</v>
      </c>
      <c r="J267" s="1">
        <f t="shared" ref="J267:M267" si="134">SUM(E265:E267)</f>
        <v>1068248179.7459999</v>
      </c>
      <c r="K267" s="1">
        <f t="shared" si="134"/>
        <v>965830318.38800001</v>
      </c>
      <c r="L267" s="1">
        <f t="shared" si="134"/>
        <v>102417861.35699999</v>
      </c>
      <c r="M267" s="1">
        <f t="shared" si="134"/>
        <v>19391419.063999999</v>
      </c>
    </row>
    <row r="268" spans="2:13" x14ac:dyDescent="0.3">
      <c r="B268">
        <v>2016</v>
      </c>
      <c r="C268" t="s">
        <v>2</v>
      </c>
      <c r="D268" s="3">
        <v>42370</v>
      </c>
      <c r="E268" s="1">
        <v>359417878.87099999</v>
      </c>
      <c r="F268" s="1">
        <v>324180622.366</v>
      </c>
      <c r="G268" s="1">
        <v>35237256.505000003</v>
      </c>
      <c r="H268" s="1">
        <v>600991.054</v>
      </c>
      <c r="I268" s="4">
        <f t="shared" si="130"/>
        <v>1.7055557486852648</v>
      </c>
    </row>
    <row r="269" spans="2:13" x14ac:dyDescent="0.3">
      <c r="C269" t="s">
        <v>3</v>
      </c>
      <c r="D269" s="3">
        <v>42401</v>
      </c>
      <c r="E269" s="1">
        <v>365544140.54100001</v>
      </c>
      <c r="F269" s="1">
        <v>329679430.11500001</v>
      </c>
      <c r="G269" s="1">
        <v>35864710.424999997</v>
      </c>
      <c r="H269" s="1">
        <v>1161437.152</v>
      </c>
      <c r="I269" s="4">
        <f t="shared" si="130"/>
        <v>3.2383843009935585</v>
      </c>
    </row>
    <row r="270" spans="2:13" x14ac:dyDescent="0.3">
      <c r="C270" t="s">
        <v>4</v>
      </c>
      <c r="D270" s="3">
        <v>42430</v>
      </c>
      <c r="E270" s="1">
        <v>359566273.50300002</v>
      </c>
      <c r="F270" s="1">
        <v>325740258.25800002</v>
      </c>
      <c r="G270" s="1">
        <v>33826015.244000003</v>
      </c>
      <c r="H270" s="1">
        <v>1720861.7120000001</v>
      </c>
      <c r="I270" s="4">
        <f t="shared" si="130"/>
        <v>5.0873911679716501</v>
      </c>
      <c r="J270" s="1">
        <f t="shared" ref="J270:K270" si="135">SUM(E268:E270)</f>
        <v>1084528292.915</v>
      </c>
      <c r="K270" s="1">
        <f t="shared" si="135"/>
        <v>979600310.73899996</v>
      </c>
      <c r="L270" s="1">
        <f t="shared" ref="L270:M270" si="136">SUM(G268:G270)</f>
        <v>104927982.17400001</v>
      </c>
      <c r="M270" s="1">
        <f t="shared" si="136"/>
        <v>3483289.9180000001</v>
      </c>
    </row>
    <row r="271" spans="2:13" x14ac:dyDescent="0.3">
      <c r="C271" t="s">
        <v>5</v>
      </c>
      <c r="D271" s="3">
        <v>42461</v>
      </c>
      <c r="E271" s="1">
        <v>354262937.47399998</v>
      </c>
      <c r="F271" s="1">
        <v>319812333.861</v>
      </c>
      <c r="G271" s="1">
        <v>34450603.612000003</v>
      </c>
      <c r="H271" s="1">
        <v>2252459.88</v>
      </c>
      <c r="I271" s="4">
        <f t="shared" si="130"/>
        <v>6.538230520917236</v>
      </c>
    </row>
    <row r="272" spans="2:13" x14ac:dyDescent="0.3">
      <c r="C272" t="s">
        <v>6</v>
      </c>
      <c r="D272" s="3">
        <v>42491</v>
      </c>
      <c r="E272" s="1">
        <v>356335957.36199999</v>
      </c>
      <c r="F272" s="1">
        <v>321317260.11199999</v>
      </c>
      <c r="G272" s="1">
        <v>35018697.25</v>
      </c>
      <c r="H272" s="1">
        <v>2918184.07</v>
      </c>
      <c r="I272" s="4">
        <f t="shared" si="130"/>
        <v>8.3332171073268579</v>
      </c>
    </row>
    <row r="273" spans="2:13" x14ac:dyDescent="0.3">
      <c r="C273" t="s">
        <v>7</v>
      </c>
      <c r="D273" s="3">
        <v>42522</v>
      </c>
      <c r="E273" s="1">
        <v>348304663.34799999</v>
      </c>
      <c r="F273" s="1">
        <v>312702481.667</v>
      </c>
      <c r="G273" s="1">
        <v>35602181.68</v>
      </c>
      <c r="H273" s="1">
        <v>3418998.8810000001</v>
      </c>
      <c r="I273" s="4">
        <f t="shared" si="130"/>
        <v>9.6033409180670191</v>
      </c>
      <c r="J273" s="1">
        <f t="shared" ref="J273:M273" si="137">SUM(E271:E273)</f>
        <v>1058903558.184</v>
      </c>
      <c r="K273" s="1">
        <f t="shared" si="137"/>
        <v>953832075.6400001</v>
      </c>
      <c r="L273" s="1">
        <f t="shared" si="137"/>
        <v>105071482.542</v>
      </c>
      <c r="M273" s="1">
        <f t="shared" si="137"/>
        <v>8589642.8310000002</v>
      </c>
    </row>
    <row r="274" spans="2:13" x14ac:dyDescent="0.3">
      <c r="C274" t="s">
        <v>8</v>
      </c>
      <c r="D274" s="3">
        <v>42552</v>
      </c>
      <c r="E274" s="1">
        <v>355188819.70700002</v>
      </c>
      <c r="F274" s="1">
        <v>319128121.06</v>
      </c>
      <c r="G274" s="1">
        <v>36060698.647</v>
      </c>
      <c r="H274" s="1">
        <v>3996661.5989999999</v>
      </c>
      <c r="I274" s="4">
        <f t="shared" si="130"/>
        <v>11.083150767885899</v>
      </c>
    </row>
    <row r="275" spans="2:13" x14ac:dyDescent="0.3">
      <c r="C275" t="s">
        <v>9</v>
      </c>
      <c r="D275" s="3">
        <v>42583</v>
      </c>
      <c r="E275" s="1">
        <v>355680076.35100001</v>
      </c>
      <c r="F275" s="1">
        <v>319018124.778</v>
      </c>
      <c r="G275" s="1">
        <v>36661951.572999999</v>
      </c>
      <c r="H275" s="1">
        <v>4587317.0029999996</v>
      </c>
      <c r="I275" s="4">
        <f t="shared" si="130"/>
        <v>12.512473575952152</v>
      </c>
    </row>
    <row r="276" spans="2:13" x14ac:dyDescent="0.3">
      <c r="C276" t="s">
        <v>10</v>
      </c>
      <c r="D276" s="3">
        <v>42614</v>
      </c>
      <c r="E276" s="1">
        <v>356866488.74199998</v>
      </c>
      <c r="F276" s="1">
        <v>319516377.39200002</v>
      </c>
      <c r="G276" s="1">
        <v>37350111.350000001</v>
      </c>
      <c r="H276" s="1">
        <v>5257963.8310000002</v>
      </c>
      <c r="I276" s="4">
        <f t="shared" si="130"/>
        <v>14.077505102270599</v>
      </c>
      <c r="J276" s="1">
        <f t="shared" ref="J276:K276" si="138">SUM(E274:E276)</f>
        <v>1067735384.8000001</v>
      </c>
      <c r="K276" s="1">
        <f t="shared" si="138"/>
        <v>957662623.23000002</v>
      </c>
      <c r="L276" s="1">
        <f t="shared" ref="L276:M276" si="139">SUM(G274:G276)</f>
        <v>110072761.56999999</v>
      </c>
      <c r="M276" s="1">
        <f t="shared" si="139"/>
        <v>13841942.433</v>
      </c>
    </row>
    <row r="277" spans="2:13" x14ac:dyDescent="0.3">
      <c r="C277" t="s">
        <v>11</v>
      </c>
      <c r="D277" s="3">
        <v>42644</v>
      </c>
      <c r="E277" s="1">
        <v>354356034.72000003</v>
      </c>
      <c r="F277" s="1">
        <v>316364467.70300001</v>
      </c>
      <c r="G277" s="1">
        <v>37991567.016000003</v>
      </c>
      <c r="H277" s="1">
        <v>5911438.807</v>
      </c>
      <c r="I277" s="4">
        <f t="shared" si="130"/>
        <v>15.559870969550744</v>
      </c>
    </row>
    <row r="278" spans="2:13" x14ac:dyDescent="0.3">
      <c r="C278" t="s">
        <v>12</v>
      </c>
      <c r="D278" s="3">
        <v>42675</v>
      </c>
      <c r="E278" s="1">
        <v>357321754.69999999</v>
      </c>
      <c r="F278" s="1">
        <v>318770675.18099999</v>
      </c>
      <c r="G278" s="1">
        <v>38551079.517999999</v>
      </c>
      <c r="H278" s="1">
        <v>6509601.4670000002</v>
      </c>
      <c r="I278" s="4">
        <f t="shared" si="130"/>
        <v>16.88565287506562</v>
      </c>
    </row>
    <row r="279" spans="2:13" x14ac:dyDescent="0.3">
      <c r="C279" t="s">
        <v>13</v>
      </c>
      <c r="D279" s="3">
        <v>42705</v>
      </c>
      <c r="E279" s="1">
        <v>355666411.69700003</v>
      </c>
      <c r="F279" s="1">
        <v>316413934.05599999</v>
      </c>
      <c r="G279" s="1">
        <v>39252477.640000001</v>
      </c>
      <c r="H279" s="1">
        <v>7226053.0470000003</v>
      </c>
      <c r="I279" s="4">
        <f t="shared" si="130"/>
        <v>18.409164163528711</v>
      </c>
      <c r="J279" s="1">
        <f t="shared" ref="J279:M279" si="140">SUM(E277:E279)</f>
        <v>1067344201.1170001</v>
      </c>
      <c r="K279" s="1">
        <f t="shared" si="140"/>
        <v>951549076.94000006</v>
      </c>
      <c r="L279" s="1">
        <f t="shared" si="140"/>
        <v>115795124.17400001</v>
      </c>
      <c r="M279" s="1">
        <f t="shared" si="140"/>
        <v>19647093.321000002</v>
      </c>
    </row>
    <row r="280" spans="2:13" x14ac:dyDescent="0.3">
      <c r="B280">
        <v>2017</v>
      </c>
      <c r="C280" t="s">
        <v>2</v>
      </c>
      <c r="D280" s="3">
        <v>42736</v>
      </c>
      <c r="E280" s="1">
        <v>355008976.921</v>
      </c>
      <c r="F280" s="1">
        <v>315126252.54000002</v>
      </c>
      <c r="G280" s="1">
        <v>39882724.380999997</v>
      </c>
      <c r="H280" s="1">
        <v>638635.91299999994</v>
      </c>
      <c r="I280" s="4">
        <f t="shared" si="130"/>
        <v>1.6012845734887764</v>
      </c>
    </row>
    <row r="281" spans="2:13" x14ac:dyDescent="0.3">
      <c r="C281" t="s">
        <v>3</v>
      </c>
      <c r="D281" s="3">
        <v>42767</v>
      </c>
      <c r="E281" s="1">
        <v>355127638.34500003</v>
      </c>
      <c r="F281" s="1">
        <v>314715089.25199997</v>
      </c>
      <c r="G281" s="1">
        <v>40412549.092</v>
      </c>
      <c r="H281" s="1">
        <v>1112581.4550000001</v>
      </c>
      <c r="I281" s="4">
        <f t="shared" si="130"/>
        <v>2.7530593342854606</v>
      </c>
    </row>
    <row r="282" spans="2:13" x14ac:dyDescent="0.3">
      <c r="C282" t="s">
        <v>4</v>
      </c>
      <c r="D282" s="3">
        <v>42795</v>
      </c>
      <c r="E282" s="1">
        <v>354067929.67699999</v>
      </c>
      <c r="F282" s="1">
        <v>316132059.91000003</v>
      </c>
      <c r="G282" s="1">
        <v>37935869.766999997</v>
      </c>
      <c r="H282" s="1">
        <v>1740313.828</v>
      </c>
      <c r="I282" s="4">
        <f t="shared" si="130"/>
        <v>4.5875152953890623</v>
      </c>
      <c r="J282" s="1">
        <f t="shared" ref="J282:K282" si="141">SUM(E280:E282)</f>
        <v>1064204544.9430001</v>
      </c>
      <c r="K282" s="1">
        <f t="shared" si="141"/>
        <v>945973401.70200014</v>
      </c>
      <c r="L282" s="1">
        <f t="shared" ref="L282:M282" si="142">SUM(G280:G282)</f>
        <v>118231143.23999998</v>
      </c>
      <c r="M282" s="1">
        <f t="shared" si="142"/>
        <v>3491531.196</v>
      </c>
    </row>
    <row r="283" spans="2:13" x14ac:dyDescent="0.3">
      <c r="C283" t="s">
        <v>5</v>
      </c>
      <c r="D283" s="3">
        <v>42826</v>
      </c>
      <c r="E283" s="1">
        <v>354868193.139</v>
      </c>
      <c r="F283" s="1">
        <v>316393030.52899998</v>
      </c>
      <c r="G283" s="1">
        <v>38475162.609999999</v>
      </c>
      <c r="H283" s="1">
        <v>2285985.9849999999</v>
      </c>
      <c r="I283" s="4">
        <f t="shared" si="130"/>
        <v>5.9414589307176939</v>
      </c>
    </row>
    <row r="284" spans="2:13" x14ac:dyDescent="0.3">
      <c r="C284" t="s">
        <v>6</v>
      </c>
      <c r="D284" s="3">
        <v>42856</v>
      </c>
      <c r="E284" s="1">
        <v>356717706.00099999</v>
      </c>
      <c r="F284" s="1">
        <v>317561931.28899997</v>
      </c>
      <c r="G284" s="1">
        <v>39155774.711000003</v>
      </c>
      <c r="H284" s="1">
        <v>2925234.673</v>
      </c>
      <c r="I284" s="4">
        <f t="shared" si="130"/>
        <v>7.4707618342134756</v>
      </c>
    </row>
    <row r="285" spans="2:13" x14ac:dyDescent="0.3">
      <c r="C285" t="s">
        <v>7</v>
      </c>
      <c r="D285" s="3">
        <v>42887</v>
      </c>
      <c r="E285" s="1">
        <v>353171414.49599999</v>
      </c>
      <c r="F285" s="1">
        <v>313487550.60299999</v>
      </c>
      <c r="G285" s="1">
        <v>39683863.892999999</v>
      </c>
      <c r="H285" s="1">
        <v>3495405.6549999998</v>
      </c>
      <c r="I285" s="4">
        <f t="shared" si="130"/>
        <v>8.8081283224453575</v>
      </c>
      <c r="J285" s="1">
        <f t="shared" ref="J285:M285" si="143">SUM(E283:E285)</f>
        <v>1064757313.6359999</v>
      </c>
      <c r="K285" s="1">
        <f t="shared" si="143"/>
        <v>947442512.421</v>
      </c>
      <c r="L285" s="1">
        <f t="shared" si="143"/>
        <v>117314801.21400002</v>
      </c>
      <c r="M285" s="1">
        <f t="shared" si="143"/>
        <v>8706626.3129999992</v>
      </c>
    </row>
    <row r="286" spans="2:13" x14ac:dyDescent="0.3">
      <c r="C286" t="s">
        <v>8</v>
      </c>
      <c r="D286" s="3">
        <v>42917</v>
      </c>
      <c r="E286" s="1">
        <v>352306530.76599997</v>
      </c>
      <c r="F286" s="1">
        <v>311998854.315</v>
      </c>
      <c r="G286" s="1">
        <v>40307676.450000003</v>
      </c>
      <c r="H286" s="1">
        <v>4149907.1310000001</v>
      </c>
      <c r="I286" s="4">
        <f t="shared" si="130"/>
        <v>10.295575176971035</v>
      </c>
    </row>
    <row r="287" spans="2:13" x14ac:dyDescent="0.3">
      <c r="C287" t="s">
        <v>9</v>
      </c>
      <c r="D287" s="3">
        <v>42948</v>
      </c>
      <c r="E287" s="1">
        <v>357513364.13700002</v>
      </c>
      <c r="F287" s="1">
        <v>316528847.32999998</v>
      </c>
      <c r="G287" s="1">
        <v>40984516.806000002</v>
      </c>
      <c r="H287" s="1">
        <v>4819787.8430000003</v>
      </c>
      <c r="I287" s="4">
        <f t="shared" si="130"/>
        <v>11.760021146069482</v>
      </c>
    </row>
    <row r="288" spans="2:13" x14ac:dyDescent="0.3">
      <c r="C288" t="s">
        <v>10</v>
      </c>
      <c r="D288" s="3">
        <v>42979</v>
      </c>
      <c r="E288" s="1">
        <v>363377104.18900001</v>
      </c>
      <c r="F288" s="1">
        <v>321666465.81699997</v>
      </c>
      <c r="G288" s="1">
        <v>41710638.370999999</v>
      </c>
      <c r="H288" s="1">
        <v>5452910.4309999999</v>
      </c>
      <c r="I288" s="4">
        <f t="shared" si="130"/>
        <v>13.073188625161933</v>
      </c>
      <c r="J288" s="1">
        <f t="shared" ref="J288:K288" si="144">SUM(E286:E288)</f>
        <v>1073196999.092</v>
      </c>
      <c r="K288" s="1">
        <f t="shared" si="144"/>
        <v>950194167.46199989</v>
      </c>
      <c r="L288" s="1">
        <f t="shared" ref="L288:M288" si="145">SUM(G286:G288)</f>
        <v>123002831.627</v>
      </c>
      <c r="M288" s="1">
        <f t="shared" si="145"/>
        <v>14422605.404999999</v>
      </c>
    </row>
    <row r="289" spans="2:13" x14ac:dyDescent="0.3">
      <c r="C289" t="s">
        <v>11</v>
      </c>
      <c r="D289" s="3">
        <v>43009</v>
      </c>
      <c r="E289" s="1">
        <v>364051328.81999999</v>
      </c>
      <c r="F289" s="1">
        <v>321709928.14499998</v>
      </c>
      <c r="G289" s="1">
        <v>42341400.674000002</v>
      </c>
      <c r="H289" s="1">
        <v>6078617.2450000001</v>
      </c>
      <c r="I289" s="4">
        <f t="shared" si="130"/>
        <v>14.356202554094089</v>
      </c>
    </row>
    <row r="290" spans="2:13" x14ac:dyDescent="0.3">
      <c r="C290" t="s">
        <v>12</v>
      </c>
      <c r="D290" s="3">
        <v>43040</v>
      </c>
      <c r="E290" s="1">
        <v>364872570.63800001</v>
      </c>
      <c r="F290" s="1">
        <v>321922229.74000001</v>
      </c>
      <c r="G290" s="1">
        <v>42950340.898000002</v>
      </c>
      <c r="H290" s="1">
        <v>6695146.5750000002</v>
      </c>
      <c r="I290" s="4">
        <f t="shared" si="130"/>
        <v>15.588110443406894</v>
      </c>
    </row>
    <row r="291" spans="2:13" x14ac:dyDescent="0.3">
      <c r="C291" t="s">
        <v>13</v>
      </c>
      <c r="D291" s="3">
        <v>43070</v>
      </c>
      <c r="E291" s="1">
        <v>371302881.162</v>
      </c>
      <c r="F291" s="1">
        <v>327657001.98400003</v>
      </c>
      <c r="G291" s="1">
        <v>43645879.178000003</v>
      </c>
      <c r="H291" s="1">
        <v>7442252.5520000001</v>
      </c>
      <c r="I291" s="4">
        <f t="shared" si="130"/>
        <v>17.051443783841378</v>
      </c>
      <c r="J291" s="1">
        <f t="shared" ref="J291:M291" si="146">SUM(E289:E291)</f>
        <v>1100226780.6199999</v>
      </c>
      <c r="K291" s="1">
        <f t="shared" si="146"/>
        <v>971289159.86899996</v>
      </c>
      <c r="L291" s="1">
        <f t="shared" si="146"/>
        <v>128937620.75</v>
      </c>
      <c r="M291" s="1">
        <f t="shared" si="146"/>
        <v>20216016.372000001</v>
      </c>
    </row>
    <row r="292" spans="2:13" x14ac:dyDescent="0.3">
      <c r="B292">
        <v>2018</v>
      </c>
      <c r="C292" t="s">
        <v>2</v>
      </c>
      <c r="D292" s="3">
        <v>43101</v>
      </c>
      <c r="E292" s="1">
        <v>372519748.69199997</v>
      </c>
      <c r="F292" s="1">
        <v>328142757.10299999</v>
      </c>
      <c r="G292" s="1">
        <v>44376991.588</v>
      </c>
      <c r="H292" s="1">
        <v>750172.86</v>
      </c>
      <c r="I292" s="4">
        <f t="shared" si="130"/>
        <v>1.6904545196859504</v>
      </c>
    </row>
    <row r="293" spans="2:13" x14ac:dyDescent="0.3">
      <c r="C293" t="s">
        <v>3</v>
      </c>
      <c r="D293" s="3">
        <v>43132</v>
      </c>
      <c r="E293" s="1">
        <v>371135075.44</v>
      </c>
      <c r="F293" s="1">
        <v>326293099.23900002</v>
      </c>
      <c r="G293" s="1">
        <v>44841976.200999998</v>
      </c>
      <c r="H293" s="1">
        <v>1299237.68</v>
      </c>
      <c r="I293" s="4">
        <f t="shared" si="130"/>
        <v>2.8973693625282873</v>
      </c>
    </row>
    <row r="294" spans="2:13" x14ac:dyDescent="0.3">
      <c r="C294" t="s">
        <v>4</v>
      </c>
      <c r="D294" s="3">
        <v>43160</v>
      </c>
      <c r="E294" s="1">
        <v>370617058.96600002</v>
      </c>
      <c r="F294" s="1">
        <v>328484681.31300002</v>
      </c>
      <c r="G294" s="1">
        <v>42132377.652000003</v>
      </c>
      <c r="H294" s="1">
        <v>2060612.128</v>
      </c>
      <c r="I294" s="4">
        <f t="shared" si="130"/>
        <v>4.8908042765115196</v>
      </c>
      <c r="J294" s="1">
        <f t="shared" ref="J294:K294" si="147">SUM(E292:E294)</f>
        <v>1114271883.098</v>
      </c>
      <c r="K294" s="1">
        <f t="shared" si="147"/>
        <v>982920537.65499997</v>
      </c>
      <c r="L294" s="1">
        <f t="shared" ref="L294:M294" si="148">SUM(G292:G294)</f>
        <v>131351345.44100001</v>
      </c>
      <c r="M294" s="1">
        <f t="shared" si="148"/>
        <v>4110022.6680000001</v>
      </c>
    </row>
    <row r="295" spans="2:13" x14ac:dyDescent="0.3">
      <c r="C295" t="s">
        <v>5</v>
      </c>
      <c r="D295" s="3">
        <v>43191</v>
      </c>
      <c r="E295" s="1">
        <v>363054053.22000003</v>
      </c>
      <c r="F295" s="1">
        <v>320316408.796</v>
      </c>
      <c r="G295" s="1">
        <v>42737644.424000002</v>
      </c>
      <c r="H295" s="1">
        <v>2711671.0759999999</v>
      </c>
      <c r="I295" s="4">
        <f t="shared" si="130"/>
        <v>6.3449240418997395</v>
      </c>
    </row>
    <row r="296" spans="2:13" x14ac:dyDescent="0.3">
      <c r="C296" t="s">
        <v>6</v>
      </c>
      <c r="D296" s="3">
        <v>43221</v>
      </c>
      <c r="E296" s="1">
        <v>364144886.44499999</v>
      </c>
      <c r="F296" s="1">
        <v>321217503.93099999</v>
      </c>
      <c r="G296" s="1">
        <v>42927382.513999999</v>
      </c>
      <c r="H296" s="1">
        <v>3428671.32</v>
      </c>
      <c r="I296" s="4">
        <f t="shared" si="130"/>
        <v>7.9871427494602081</v>
      </c>
    </row>
    <row r="297" spans="2:13" x14ac:dyDescent="0.3">
      <c r="C297" t="s">
        <v>7</v>
      </c>
      <c r="D297" s="3">
        <v>43252</v>
      </c>
      <c r="E297" s="1">
        <v>367181040.09600002</v>
      </c>
      <c r="F297" s="1">
        <v>323640615.29900002</v>
      </c>
      <c r="G297" s="1">
        <v>43540424.796999998</v>
      </c>
      <c r="H297" s="1">
        <v>4040515.5290000001</v>
      </c>
      <c r="I297" s="4">
        <f t="shared" si="130"/>
        <v>9.279917565890166</v>
      </c>
      <c r="J297" s="1">
        <f t="shared" ref="J297:M297" si="149">SUM(E295:E297)</f>
        <v>1094379979.7609999</v>
      </c>
      <c r="K297" s="1">
        <f t="shared" si="149"/>
        <v>965174528.02600002</v>
      </c>
      <c r="L297" s="1">
        <f t="shared" si="149"/>
        <v>129205451.73499998</v>
      </c>
      <c r="M297" s="1">
        <f t="shared" si="149"/>
        <v>10180857.925000001</v>
      </c>
    </row>
    <row r="298" spans="2:13" x14ac:dyDescent="0.3">
      <c r="C298" t="s">
        <v>8</v>
      </c>
      <c r="D298" s="3">
        <v>43282</v>
      </c>
      <c r="E298" s="1">
        <v>365732747.07099998</v>
      </c>
      <c r="F298" s="1">
        <v>321503911.19099998</v>
      </c>
      <c r="G298" s="1">
        <v>44228835.879000001</v>
      </c>
      <c r="H298" s="1">
        <v>4713587.18</v>
      </c>
      <c r="I298" s="4">
        <f t="shared" si="130"/>
        <v>10.657271633590581</v>
      </c>
    </row>
    <row r="299" spans="2:13" x14ac:dyDescent="0.3">
      <c r="C299" t="s">
        <v>9</v>
      </c>
      <c r="D299" s="3">
        <v>43313</v>
      </c>
      <c r="E299" s="1">
        <v>368896746.00400001</v>
      </c>
      <c r="F299" s="1">
        <v>323958120.71600002</v>
      </c>
      <c r="G299" s="1">
        <v>44938625.288000003</v>
      </c>
      <c r="H299" s="1">
        <v>5424271.0609999998</v>
      </c>
      <c r="I299" s="4">
        <f t="shared" si="130"/>
        <v>12.070398295980912</v>
      </c>
    </row>
    <row r="300" spans="2:13" x14ac:dyDescent="0.3">
      <c r="C300" t="s">
        <v>10</v>
      </c>
      <c r="D300" s="3">
        <v>43344</v>
      </c>
      <c r="E300" s="1">
        <v>365255047.30000001</v>
      </c>
      <c r="F300" s="1">
        <v>319642550.801</v>
      </c>
      <c r="G300" s="1">
        <v>45612496.498999998</v>
      </c>
      <c r="H300" s="1">
        <v>6111540.7719999999</v>
      </c>
      <c r="I300" s="4">
        <f t="shared" si="130"/>
        <v>13.398829796860579</v>
      </c>
      <c r="J300" s="1">
        <f t="shared" ref="J300:K300" si="150">SUM(E298:E300)</f>
        <v>1099884540.375</v>
      </c>
      <c r="K300" s="1">
        <f t="shared" si="150"/>
        <v>965104582.70800006</v>
      </c>
      <c r="L300" s="1">
        <f t="shared" ref="L300:M300" si="151">SUM(G298:G300)</f>
        <v>134779957.66600001</v>
      </c>
      <c r="M300" s="1">
        <f t="shared" si="151"/>
        <v>16249399.013</v>
      </c>
    </row>
    <row r="301" spans="2:13" x14ac:dyDescent="0.3">
      <c r="C301" t="s">
        <v>11</v>
      </c>
      <c r="D301" s="3">
        <v>43374</v>
      </c>
      <c r="E301" s="1">
        <v>376997509.84600002</v>
      </c>
      <c r="F301" s="1">
        <v>330921221.89200002</v>
      </c>
      <c r="G301" s="1">
        <v>46076287.953000002</v>
      </c>
      <c r="H301" s="1">
        <v>6790639.0930000003</v>
      </c>
      <c r="I301" s="4">
        <f t="shared" si="130"/>
        <v>14.737817204213096</v>
      </c>
    </row>
    <row r="302" spans="2:13" x14ac:dyDescent="0.3">
      <c r="C302" t="s">
        <v>12</v>
      </c>
      <c r="D302" s="3">
        <v>43405</v>
      </c>
      <c r="E302" s="1">
        <v>383407628.15799999</v>
      </c>
      <c r="F302" s="1">
        <v>336619606.22000003</v>
      </c>
      <c r="G302" s="1">
        <v>46788021.936999999</v>
      </c>
      <c r="H302" s="1">
        <v>7459931.1780000003</v>
      </c>
      <c r="I302" s="4">
        <f t="shared" si="130"/>
        <v>15.944104642946408</v>
      </c>
    </row>
    <row r="303" spans="2:13" x14ac:dyDescent="0.3">
      <c r="C303" t="s">
        <v>13</v>
      </c>
      <c r="D303" s="3">
        <v>43435</v>
      </c>
      <c r="E303" s="1">
        <v>385343800.838</v>
      </c>
      <c r="F303" s="1">
        <v>337849184.13099998</v>
      </c>
      <c r="G303" s="1">
        <v>47494616.707000002</v>
      </c>
      <c r="H303" s="1">
        <v>8219511.3360000001</v>
      </c>
      <c r="I303" s="4">
        <f t="shared" si="130"/>
        <v>17.306195745735046</v>
      </c>
      <c r="J303" s="1">
        <f t="shared" ref="J303:M303" si="152">SUM(E301:E303)</f>
        <v>1145748938.842</v>
      </c>
      <c r="K303" s="1">
        <f t="shared" si="152"/>
        <v>1005390012.243</v>
      </c>
      <c r="L303" s="1">
        <f t="shared" si="152"/>
        <v>140358926.597</v>
      </c>
      <c r="M303" s="1">
        <f t="shared" si="152"/>
        <v>22470081.607000001</v>
      </c>
    </row>
    <row r="304" spans="2:13" x14ac:dyDescent="0.3">
      <c r="B304">
        <v>2019</v>
      </c>
      <c r="C304" t="s">
        <v>2</v>
      </c>
      <c r="D304" s="3">
        <v>43466</v>
      </c>
      <c r="E304" s="1">
        <v>388687850.95599997</v>
      </c>
      <c r="F304" s="1">
        <v>340353684.70899999</v>
      </c>
      <c r="G304" s="1">
        <v>48334166.247000001</v>
      </c>
      <c r="H304" s="1">
        <v>738666.93599999999</v>
      </c>
      <c r="I304" s="4">
        <f t="shared" si="130"/>
        <v>1.5282500834404018</v>
      </c>
    </row>
    <row r="305" spans="2:13" x14ac:dyDescent="0.3">
      <c r="C305" t="s">
        <v>3</v>
      </c>
      <c r="D305" s="3">
        <v>43497</v>
      </c>
      <c r="E305" s="1">
        <v>389022781.704</v>
      </c>
      <c r="F305" s="1">
        <v>339992651.56400001</v>
      </c>
      <c r="G305" s="1">
        <v>49030130.138999999</v>
      </c>
      <c r="H305" s="1">
        <v>1354438.6359999999</v>
      </c>
      <c r="I305" s="4">
        <f t="shared" si="130"/>
        <v>2.7624618416475299</v>
      </c>
    </row>
    <row r="306" spans="2:13" x14ac:dyDescent="0.3">
      <c r="C306" t="s">
        <v>4</v>
      </c>
      <c r="D306" s="3">
        <v>43525</v>
      </c>
      <c r="E306" s="1">
        <v>393607796.903</v>
      </c>
      <c r="F306" s="1">
        <v>347223135.53600001</v>
      </c>
      <c r="G306" s="1">
        <v>46384661.366999999</v>
      </c>
      <c r="H306" s="1">
        <v>2149856.7119999998</v>
      </c>
      <c r="I306" s="4">
        <f t="shared" si="130"/>
        <v>4.6348440381834894</v>
      </c>
      <c r="J306" s="1">
        <f t="shared" ref="J306:K306" si="153">SUM(E304:E306)</f>
        <v>1171318429.563</v>
      </c>
      <c r="K306" s="1">
        <f t="shared" si="153"/>
        <v>1027569471.809</v>
      </c>
      <c r="L306" s="1">
        <f t="shared" ref="L306:M306" si="154">SUM(G304:G306)</f>
        <v>143748957.75300002</v>
      </c>
      <c r="M306" s="1">
        <f t="shared" si="154"/>
        <v>4242962.284</v>
      </c>
    </row>
    <row r="307" spans="2:13" x14ac:dyDescent="0.3">
      <c r="C307" t="s">
        <v>5</v>
      </c>
      <c r="D307" s="3">
        <v>43556</v>
      </c>
      <c r="E307" s="1">
        <v>395351502.505</v>
      </c>
      <c r="F307" s="1">
        <v>348211396.78600001</v>
      </c>
      <c r="G307" s="1">
        <v>47140105.718999997</v>
      </c>
      <c r="H307" s="1">
        <v>2905545.27</v>
      </c>
      <c r="I307" s="4">
        <f t="shared" si="130"/>
        <v>6.1636375771404115</v>
      </c>
    </row>
    <row r="308" spans="2:13" x14ac:dyDescent="0.3">
      <c r="C308" t="s">
        <v>6</v>
      </c>
      <c r="D308" s="3">
        <v>43586</v>
      </c>
      <c r="E308" s="1">
        <v>404543930.10000002</v>
      </c>
      <c r="F308" s="1">
        <v>356584860.34799999</v>
      </c>
      <c r="G308" s="1">
        <v>47959069.751000002</v>
      </c>
      <c r="H308" s="1">
        <v>3671551.1869999999</v>
      </c>
      <c r="I308" s="4">
        <f t="shared" si="130"/>
        <v>7.6555930005782562</v>
      </c>
    </row>
    <row r="309" spans="2:13" x14ac:dyDescent="0.3">
      <c r="C309" t="s">
        <v>7</v>
      </c>
      <c r="D309" s="3">
        <v>43617</v>
      </c>
      <c r="E309" s="1">
        <v>399537726.86500001</v>
      </c>
      <c r="F309" s="1">
        <v>350795896.00199997</v>
      </c>
      <c r="G309" s="1">
        <v>48741830.862000003</v>
      </c>
      <c r="H309" s="1">
        <v>4443769.665</v>
      </c>
      <c r="I309" s="4">
        <f t="shared" si="130"/>
        <v>9.1169527004051094</v>
      </c>
      <c r="J309" s="1">
        <f t="shared" ref="J309:M309" si="155">SUM(E307:E309)</f>
        <v>1199433159.47</v>
      </c>
      <c r="K309" s="1">
        <f t="shared" si="155"/>
        <v>1055592153.136</v>
      </c>
      <c r="L309" s="1">
        <f t="shared" si="155"/>
        <v>143841006.33200002</v>
      </c>
      <c r="M309" s="1">
        <f t="shared" si="155"/>
        <v>11020866.122000001</v>
      </c>
    </row>
    <row r="310" spans="2:13" x14ac:dyDescent="0.3">
      <c r="C310" t="s">
        <v>8</v>
      </c>
      <c r="D310" s="3">
        <v>43647</v>
      </c>
      <c r="E310" s="1">
        <v>409409315.02100003</v>
      </c>
      <c r="F310" s="1">
        <v>359730795.796</v>
      </c>
      <c r="G310" s="1">
        <v>49678519.225000001</v>
      </c>
      <c r="H310" s="1">
        <v>5403982.0789999999</v>
      </c>
      <c r="I310" s="4">
        <f t="shared" si="130"/>
        <v>10.877904903978143</v>
      </c>
    </row>
    <row r="311" spans="2:13" x14ac:dyDescent="0.3">
      <c r="C311" t="s">
        <v>9</v>
      </c>
      <c r="D311" s="3">
        <v>43678</v>
      </c>
      <c r="E311" s="1">
        <v>413565997.44</v>
      </c>
      <c r="F311" s="1">
        <v>363021834.82499999</v>
      </c>
      <c r="G311" s="1">
        <v>50544162.615000002</v>
      </c>
      <c r="H311" s="1">
        <v>6253475.0470000003</v>
      </c>
      <c r="I311" s="4">
        <f t="shared" si="130"/>
        <v>12.372299239841704</v>
      </c>
    </row>
    <row r="312" spans="2:13" x14ac:dyDescent="0.3">
      <c r="C312" t="s">
        <v>10</v>
      </c>
      <c r="D312" s="3">
        <v>43709</v>
      </c>
      <c r="E312" s="1">
        <v>413546533.88</v>
      </c>
      <c r="F312" s="1">
        <v>362831622.68900001</v>
      </c>
      <c r="G312" s="1">
        <v>50714911.191</v>
      </c>
      <c r="H312" s="1">
        <v>7000092.8480000002</v>
      </c>
      <c r="I312" s="4">
        <f t="shared" si="130"/>
        <v>13.802829746929055</v>
      </c>
      <c r="J312" s="1">
        <f t="shared" ref="J312:K312" si="156">SUM(E310:E312)</f>
        <v>1236521846.3410001</v>
      </c>
      <c r="K312" s="1">
        <f t="shared" si="156"/>
        <v>1085584253.3099999</v>
      </c>
      <c r="L312" s="1">
        <f t="shared" ref="L312:M312" si="157">SUM(G310:G312)</f>
        <v>150937593.03100002</v>
      </c>
      <c r="M312" s="1">
        <f t="shared" si="157"/>
        <v>18657549.973999999</v>
      </c>
    </row>
    <row r="313" spans="2:13" x14ac:dyDescent="0.3">
      <c r="C313" t="s">
        <v>11</v>
      </c>
      <c r="D313" s="3">
        <v>43739</v>
      </c>
      <c r="E313" s="1">
        <v>412075417.64600003</v>
      </c>
      <c r="F313" s="1">
        <v>360820030.52100003</v>
      </c>
      <c r="G313" s="1">
        <v>51255387.125</v>
      </c>
      <c r="H313" s="1">
        <v>7721738.9249999998</v>
      </c>
      <c r="I313" s="4">
        <f t="shared" si="130"/>
        <v>15.065224083018766</v>
      </c>
    </row>
    <row r="314" spans="2:13" x14ac:dyDescent="0.3">
      <c r="C314" t="s">
        <v>12</v>
      </c>
      <c r="D314" s="3">
        <v>43770</v>
      </c>
      <c r="E314" s="1">
        <v>418104999.10299999</v>
      </c>
      <c r="F314" s="1">
        <v>366173250.07999998</v>
      </c>
      <c r="G314" s="1">
        <v>51931749.022</v>
      </c>
      <c r="H314" s="1">
        <v>8434170.0179999992</v>
      </c>
      <c r="I314" s="4">
        <f t="shared" si="130"/>
        <v>16.240874179737343</v>
      </c>
    </row>
    <row r="315" spans="2:13" x14ac:dyDescent="0.3">
      <c r="C315" t="s">
        <v>13</v>
      </c>
      <c r="D315" s="3">
        <v>43800</v>
      </c>
      <c r="E315" s="1">
        <v>414175421.03299999</v>
      </c>
      <c r="F315" s="1">
        <v>361534837.69800001</v>
      </c>
      <c r="G315" s="1">
        <v>52640583.333999999</v>
      </c>
      <c r="H315" s="1">
        <v>9082308.8690000009</v>
      </c>
      <c r="I315" s="4">
        <f t="shared" si="130"/>
        <v>17.253435075697258</v>
      </c>
      <c r="J315" s="1">
        <f t="shared" ref="J315:M315" si="158">SUM(E313:E315)</f>
        <v>1244355837.7820001</v>
      </c>
      <c r="K315" s="1">
        <f t="shared" si="158"/>
        <v>1088528118.299</v>
      </c>
      <c r="L315" s="1">
        <f t="shared" si="158"/>
        <v>155827719.48100001</v>
      </c>
      <c r="M315" s="1">
        <f t="shared" si="158"/>
        <v>25238217.811999999</v>
      </c>
    </row>
    <row r="316" spans="2:13" x14ac:dyDescent="0.3">
      <c r="B316">
        <v>2020</v>
      </c>
      <c r="C316" t="s">
        <v>2</v>
      </c>
      <c r="D316" s="3">
        <v>43831</v>
      </c>
      <c r="E316" s="1">
        <v>422355821</v>
      </c>
      <c r="F316" s="1">
        <v>368786821</v>
      </c>
      <c r="G316" s="1">
        <v>53569001</v>
      </c>
      <c r="H316" s="1">
        <v>793224</v>
      </c>
      <c r="I316" s="4">
        <f t="shared" si="130"/>
        <v>1.4807518997787545</v>
      </c>
    </row>
    <row r="317" spans="2:13" x14ac:dyDescent="0.3">
      <c r="C317" t="s">
        <v>3</v>
      </c>
      <c r="D317" s="3">
        <v>43862</v>
      </c>
      <c r="E317" s="1">
        <v>424747206</v>
      </c>
      <c r="F317" s="1">
        <v>370655053</v>
      </c>
      <c r="G317" s="1">
        <v>54092153</v>
      </c>
      <c r="H317" s="1">
        <v>1497737</v>
      </c>
      <c r="I317" s="4">
        <f t="shared" si="130"/>
        <v>2.7688618717025371</v>
      </c>
    </row>
    <row r="318" spans="2:13" x14ac:dyDescent="0.3">
      <c r="C318" t="s">
        <v>4</v>
      </c>
      <c r="D318" s="3">
        <v>43891</v>
      </c>
      <c r="E318" s="1">
        <v>432849761</v>
      </c>
      <c r="F318" s="1">
        <v>378882974</v>
      </c>
      <c r="G318" s="1">
        <v>53966788</v>
      </c>
      <c r="H318" s="1">
        <v>1826286</v>
      </c>
      <c r="I318" s="4">
        <f t="shared" si="130"/>
        <v>3.3840924533066521</v>
      </c>
      <c r="J318" s="1">
        <f t="shared" ref="J318:K318" si="159">SUM(E316:E318)</f>
        <v>1279952788</v>
      </c>
      <c r="K318" s="1">
        <f t="shared" si="159"/>
        <v>1118324848</v>
      </c>
      <c r="L318" s="1">
        <f t="shared" ref="L318:M318" si="160">SUM(G316:G318)</f>
        <v>161627942</v>
      </c>
      <c r="M318" s="1">
        <f t="shared" si="160"/>
        <v>4117247</v>
      </c>
    </row>
    <row r="319" spans="2:13" x14ac:dyDescent="0.3">
      <c r="C319" t="s">
        <v>5</v>
      </c>
      <c r="D319" s="3">
        <v>43922</v>
      </c>
      <c r="E319" s="1">
        <v>484092215</v>
      </c>
      <c r="F319" s="1">
        <v>431454695</v>
      </c>
      <c r="G319" s="1">
        <v>52637519</v>
      </c>
      <c r="H319" s="1">
        <v>2039906</v>
      </c>
      <c r="I319" s="4">
        <f t="shared" si="130"/>
        <v>3.8753840202840868</v>
      </c>
    </row>
    <row r="320" spans="2:13" x14ac:dyDescent="0.3">
      <c r="C320" t="s">
        <v>6</v>
      </c>
      <c r="D320" s="3">
        <v>43952</v>
      </c>
      <c r="E320" s="1">
        <v>443713636</v>
      </c>
      <c r="F320" s="1">
        <v>390870336</v>
      </c>
      <c r="G320" s="1">
        <v>52843300</v>
      </c>
      <c r="H320" s="1">
        <v>1940220</v>
      </c>
      <c r="I320" s="4">
        <f t="shared" si="130"/>
        <v>3.6716480613436331</v>
      </c>
    </row>
    <row r="321" spans="2:13" x14ac:dyDescent="0.3">
      <c r="C321" t="s">
        <v>7</v>
      </c>
      <c r="D321" s="3">
        <v>43983</v>
      </c>
      <c r="E321" s="1">
        <v>489769211</v>
      </c>
      <c r="F321" s="1">
        <v>437087298</v>
      </c>
      <c r="G321" s="1">
        <v>52681913</v>
      </c>
      <c r="H321" s="1">
        <v>2110527</v>
      </c>
      <c r="I321" s="4">
        <f t="shared" si="130"/>
        <v>4.0061700113281766</v>
      </c>
      <c r="J321" s="1">
        <f t="shared" ref="J321:M321" si="161">SUM(E319:E321)</f>
        <v>1417575062</v>
      </c>
      <c r="K321" s="1">
        <f t="shared" si="161"/>
        <v>1259412329</v>
      </c>
      <c r="L321" s="1">
        <f t="shared" si="161"/>
        <v>158162732</v>
      </c>
      <c r="M321" s="1">
        <f t="shared" si="161"/>
        <v>6090653</v>
      </c>
    </row>
    <row r="322" spans="2:13" x14ac:dyDescent="0.3">
      <c r="C322" t="s">
        <v>8</v>
      </c>
      <c r="D322" s="3">
        <v>44013</v>
      </c>
      <c r="E322" s="1">
        <v>505085056</v>
      </c>
      <c r="F322" s="1">
        <v>451744462</v>
      </c>
      <c r="G322" s="1">
        <v>53340595</v>
      </c>
      <c r="H322" s="1">
        <v>2203776</v>
      </c>
      <c r="I322" s="4">
        <f t="shared" si="130"/>
        <v>4.1315174680747369</v>
      </c>
    </row>
    <row r="323" spans="2:13" x14ac:dyDescent="0.3">
      <c r="C323" t="s">
        <v>9</v>
      </c>
      <c r="D323" s="3">
        <v>44044</v>
      </c>
      <c r="E323" s="1">
        <v>512142380</v>
      </c>
      <c r="F323" s="1">
        <v>458833909</v>
      </c>
      <c r="G323" s="1">
        <v>53308471</v>
      </c>
      <c r="H323" s="1">
        <v>2297373</v>
      </c>
      <c r="I323" s="4">
        <f t="shared" si="130"/>
        <v>4.3095833680917242</v>
      </c>
    </row>
    <row r="324" spans="2:13" x14ac:dyDescent="0.3">
      <c r="C324" t="s">
        <v>10</v>
      </c>
      <c r="D324" s="3">
        <v>44075</v>
      </c>
      <c r="E324" s="1">
        <v>509851269</v>
      </c>
      <c r="F324" s="1">
        <v>456650263</v>
      </c>
      <c r="G324" s="1">
        <v>53201006</v>
      </c>
      <c r="H324" s="1">
        <v>2316367</v>
      </c>
      <c r="I324" s="4">
        <f t="shared" si="130"/>
        <v>4.3539909752834376</v>
      </c>
      <c r="J324" s="1">
        <f t="shared" ref="J324:K324" si="162">SUM(E322:E324)</f>
        <v>1527078705</v>
      </c>
      <c r="K324" s="1">
        <f t="shared" si="162"/>
        <v>1367228634</v>
      </c>
      <c r="L324" s="1">
        <f t="shared" ref="L324:M324" si="163">SUM(G322:G324)</f>
        <v>159850072</v>
      </c>
      <c r="M324" s="1">
        <f t="shared" si="163"/>
        <v>6817516</v>
      </c>
    </row>
    <row r="325" spans="2:13" x14ac:dyDescent="0.3">
      <c r="C325" t="s">
        <v>11</v>
      </c>
      <c r="D325" s="3">
        <v>44105</v>
      </c>
      <c r="E325" s="1">
        <v>511187527</v>
      </c>
      <c r="F325" s="1">
        <v>457851533</v>
      </c>
      <c r="G325" s="1">
        <v>53335994</v>
      </c>
      <c r="H325" s="1">
        <v>2271700</v>
      </c>
      <c r="I325" s="4">
        <f t="shared" ref="I325:I363" si="164">H325/G325*100</f>
        <v>4.2592250179119189</v>
      </c>
    </row>
    <row r="326" spans="2:13" x14ac:dyDescent="0.3">
      <c r="C326" t="s">
        <v>12</v>
      </c>
      <c r="D326" s="3">
        <v>44136</v>
      </c>
      <c r="E326" s="1">
        <v>512271101</v>
      </c>
      <c r="F326" s="1">
        <v>458860559</v>
      </c>
      <c r="G326" s="1">
        <v>53410541</v>
      </c>
      <c r="H326" s="1">
        <v>2221572</v>
      </c>
      <c r="I326" s="4">
        <f t="shared" si="164"/>
        <v>4.1594261327553301</v>
      </c>
    </row>
    <row r="327" spans="2:13" x14ac:dyDescent="0.3">
      <c r="C327" t="s">
        <v>13</v>
      </c>
      <c r="D327" s="3">
        <v>44166</v>
      </c>
      <c r="E327" s="1">
        <v>515698170</v>
      </c>
      <c r="F327" s="1">
        <v>461883059</v>
      </c>
      <c r="G327" s="1">
        <v>53815111</v>
      </c>
      <c r="H327" s="1">
        <v>2111573</v>
      </c>
      <c r="I327" s="4">
        <f t="shared" si="164"/>
        <v>3.9237547981644041</v>
      </c>
      <c r="J327" s="1">
        <f t="shared" ref="J327:M327" si="165">SUM(E325:E327)</f>
        <v>1539156798</v>
      </c>
      <c r="K327" s="1">
        <f t="shared" si="165"/>
        <v>1378595151</v>
      </c>
      <c r="L327" s="1">
        <f t="shared" si="165"/>
        <v>160561646</v>
      </c>
      <c r="M327" s="1">
        <f t="shared" si="165"/>
        <v>6604845</v>
      </c>
    </row>
    <row r="328" spans="2:13" x14ac:dyDescent="0.3">
      <c r="B328">
        <v>2021</v>
      </c>
      <c r="C328" t="s">
        <v>2</v>
      </c>
      <c r="D328" s="3">
        <v>44197</v>
      </c>
      <c r="E328" s="1">
        <v>523665112</v>
      </c>
      <c r="F328" s="1">
        <v>469807929</v>
      </c>
      <c r="G328" s="1">
        <v>53857183</v>
      </c>
      <c r="H328" s="1">
        <v>333573</v>
      </c>
      <c r="I328" s="4">
        <f t="shared" si="164"/>
        <v>0.61936585134799937</v>
      </c>
    </row>
    <row r="329" spans="2:13" x14ac:dyDescent="0.3">
      <c r="C329" t="s">
        <v>3</v>
      </c>
      <c r="D329" s="3">
        <v>44228</v>
      </c>
      <c r="E329" s="1">
        <v>527022437</v>
      </c>
      <c r="F329" s="1">
        <v>473373259</v>
      </c>
      <c r="G329" s="1">
        <v>53649178</v>
      </c>
      <c r="H329" s="1">
        <v>584726</v>
      </c>
      <c r="I329" s="4">
        <f t="shared" si="164"/>
        <v>1.0899067269958918</v>
      </c>
    </row>
    <row r="330" spans="2:13" x14ac:dyDescent="0.3">
      <c r="C330" t="s">
        <v>4</v>
      </c>
      <c r="D330" s="3">
        <v>44256</v>
      </c>
      <c r="E330" s="1">
        <v>520414384</v>
      </c>
      <c r="F330" s="1">
        <v>467985651</v>
      </c>
      <c r="G330" s="1">
        <v>52428733</v>
      </c>
      <c r="H330" s="1">
        <v>988124</v>
      </c>
      <c r="I330" s="4">
        <f t="shared" si="164"/>
        <v>1.884699368950991</v>
      </c>
      <c r="J330" s="1">
        <f t="shared" ref="J330:K330" si="166">SUM(E328:E330)</f>
        <v>1571101933</v>
      </c>
      <c r="K330" s="1">
        <f t="shared" si="166"/>
        <v>1411166839</v>
      </c>
      <c r="L330" s="1">
        <f t="shared" ref="L330:M330" si="167">SUM(G328:G330)</f>
        <v>159935094</v>
      </c>
      <c r="M330" s="1">
        <f t="shared" si="167"/>
        <v>1906423</v>
      </c>
    </row>
    <row r="331" spans="2:13" x14ac:dyDescent="0.3">
      <c r="C331" t="s">
        <v>5</v>
      </c>
      <c r="D331" s="3">
        <v>44287</v>
      </c>
      <c r="E331" s="1">
        <v>516486140</v>
      </c>
      <c r="F331" s="1">
        <v>463975399</v>
      </c>
      <c r="G331" s="1">
        <v>52510741</v>
      </c>
      <c r="H331" s="1">
        <v>1458708</v>
      </c>
      <c r="I331" s="4">
        <f t="shared" si="164"/>
        <v>2.7779230919632232</v>
      </c>
    </row>
    <row r="332" spans="2:13" x14ac:dyDescent="0.3">
      <c r="C332" t="s">
        <v>6</v>
      </c>
      <c r="D332" s="3">
        <v>44317</v>
      </c>
      <c r="E332" s="1">
        <v>516473273</v>
      </c>
      <c r="F332" s="1">
        <v>463171599</v>
      </c>
      <c r="G332" s="1">
        <v>53301674</v>
      </c>
      <c r="H332" s="1">
        <v>1986275</v>
      </c>
      <c r="I332" s="4">
        <f t="shared" si="164"/>
        <v>3.726477708748885</v>
      </c>
    </row>
    <row r="333" spans="2:13" x14ac:dyDescent="0.3">
      <c r="C333" t="s">
        <v>7</v>
      </c>
      <c r="D333" s="3">
        <v>44348</v>
      </c>
      <c r="E333" s="1">
        <v>524989890</v>
      </c>
      <c r="F333" s="1">
        <v>471352611</v>
      </c>
      <c r="G333" s="1">
        <v>53637279</v>
      </c>
      <c r="H333" s="1">
        <v>2542630</v>
      </c>
      <c r="I333" s="4">
        <f t="shared" si="164"/>
        <v>4.7404157097529129</v>
      </c>
      <c r="J333" s="1">
        <f t="shared" ref="J333:M333" si="168">SUM(E331:E333)</f>
        <v>1557949303</v>
      </c>
      <c r="K333" s="1">
        <f t="shared" si="168"/>
        <v>1398499609</v>
      </c>
      <c r="L333" s="1">
        <f t="shared" si="168"/>
        <v>159449694</v>
      </c>
      <c r="M333" s="1">
        <f t="shared" si="168"/>
        <v>5987613</v>
      </c>
    </row>
    <row r="334" spans="2:13" x14ac:dyDescent="0.3">
      <c r="C334" t="s">
        <v>8</v>
      </c>
      <c r="D334" s="3">
        <v>44378</v>
      </c>
      <c r="E334" s="1">
        <v>530001827</v>
      </c>
      <c r="F334" s="1">
        <v>475992747</v>
      </c>
      <c r="G334" s="1">
        <v>54009080</v>
      </c>
      <c r="H334" s="1">
        <v>3253641</v>
      </c>
      <c r="I334" s="4">
        <f t="shared" si="164"/>
        <v>6.0242481449415539</v>
      </c>
    </row>
    <row r="335" spans="2:13" x14ac:dyDescent="0.3">
      <c r="C335" t="s">
        <v>9</v>
      </c>
      <c r="D335" s="3">
        <v>44409</v>
      </c>
      <c r="E335" s="1">
        <v>538589662</v>
      </c>
      <c r="F335" s="1">
        <v>484245716</v>
      </c>
      <c r="G335" s="1">
        <v>54343946</v>
      </c>
      <c r="H335" s="1">
        <v>3959239</v>
      </c>
      <c r="I335" s="4">
        <f t="shared" si="164"/>
        <v>7.2855198994934964</v>
      </c>
    </row>
    <row r="336" spans="2:13" x14ac:dyDescent="0.3">
      <c r="C336" t="s">
        <v>10</v>
      </c>
      <c r="D336" s="3">
        <v>44440</v>
      </c>
      <c r="E336" s="1">
        <v>532272233</v>
      </c>
      <c r="F336" s="1">
        <v>477776007</v>
      </c>
      <c r="G336" s="1">
        <v>54496226</v>
      </c>
      <c r="H336" s="1">
        <v>4672480</v>
      </c>
      <c r="I336" s="4">
        <f t="shared" si="164"/>
        <v>8.5739515246431939</v>
      </c>
      <c r="J336" s="1">
        <f t="shared" ref="J336:K336" si="169">SUM(E334:E336)</f>
        <v>1600863722</v>
      </c>
      <c r="K336" s="1">
        <f t="shared" si="169"/>
        <v>1438014470</v>
      </c>
      <c r="L336" s="1">
        <f t="shared" ref="L336:M336" si="170">SUM(G334:G336)</f>
        <v>162849252</v>
      </c>
      <c r="M336" s="1">
        <f t="shared" si="170"/>
        <v>11885360</v>
      </c>
    </row>
    <row r="337" spans="2:13" x14ac:dyDescent="0.3">
      <c r="C337" t="s">
        <v>11</v>
      </c>
      <c r="D337" s="3">
        <v>44470</v>
      </c>
      <c r="E337" s="1">
        <v>526412318</v>
      </c>
      <c r="F337" s="1">
        <v>470728664</v>
      </c>
      <c r="G337" s="1">
        <v>55683654</v>
      </c>
      <c r="H337" s="1">
        <v>5543224</v>
      </c>
      <c r="I337" s="4">
        <f t="shared" si="164"/>
        <v>9.9548495865590994</v>
      </c>
    </row>
    <row r="338" spans="2:13" x14ac:dyDescent="0.3">
      <c r="C338" t="s">
        <v>12</v>
      </c>
      <c r="D338" s="3">
        <v>44501</v>
      </c>
      <c r="E338" s="1">
        <v>523825913</v>
      </c>
      <c r="F338" s="1">
        <v>467387093</v>
      </c>
      <c r="G338" s="1">
        <v>56438820</v>
      </c>
      <c r="H338" s="1">
        <v>6313732</v>
      </c>
      <c r="I338" s="4">
        <f t="shared" si="164"/>
        <v>11.186860391482318</v>
      </c>
    </row>
    <row r="339" spans="2:13" x14ac:dyDescent="0.3">
      <c r="C339" t="s">
        <v>13</v>
      </c>
      <c r="D339" s="3">
        <v>44531</v>
      </c>
      <c r="E339" s="1">
        <v>518094060</v>
      </c>
      <c r="F339" s="1">
        <v>460665064</v>
      </c>
      <c r="G339" s="1">
        <v>57428997</v>
      </c>
      <c r="H339" s="1">
        <v>7217522</v>
      </c>
      <c r="I339" s="4">
        <f t="shared" si="164"/>
        <v>12.567731245593579</v>
      </c>
      <c r="J339" s="1">
        <f t="shared" ref="J339:M339" si="171">SUM(E337:E339)</f>
        <v>1568332291</v>
      </c>
      <c r="K339" s="1">
        <f t="shared" si="171"/>
        <v>1398780821</v>
      </c>
      <c r="L339" s="1">
        <f t="shared" si="171"/>
        <v>169551471</v>
      </c>
      <c r="M339" s="1">
        <f t="shared" si="171"/>
        <v>19074478</v>
      </c>
    </row>
    <row r="340" spans="2:13" x14ac:dyDescent="0.3">
      <c r="B340">
        <v>2022</v>
      </c>
      <c r="C340" t="s">
        <v>2</v>
      </c>
      <c r="D340" s="3">
        <v>44562</v>
      </c>
      <c r="E340" s="1">
        <v>519751122</v>
      </c>
      <c r="F340" s="1">
        <v>461650163</v>
      </c>
      <c r="G340" s="1">
        <v>58100959</v>
      </c>
      <c r="H340" s="1">
        <v>779827</v>
      </c>
      <c r="I340" s="4">
        <f t="shared" si="164"/>
        <v>1.3421929920296152</v>
      </c>
    </row>
    <row r="341" spans="2:13" x14ac:dyDescent="0.3">
      <c r="C341" t="s">
        <v>3</v>
      </c>
      <c r="D341" s="3">
        <v>44593</v>
      </c>
      <c r="E341" s="1">
        <v>516141971</v>
      </c>
      <c r="F341" s="1">
        <v>457290185</v>
      </c>
      <c r="G341" s="1">
        <v>58851787</v>
      </c>
      <c r="H341" s="1">
        <v>1548422</v>
      </c>
      <c r="I341" s="4">
        <f t="shared" si="164"/>
        <v>2.6310534971520916</v>
      </c>
    </row>
    <row r="342" spans="2:13" x14ac:dyDescent="0.3">
      <c r="C342" t="s">
        <v>4</v>
      </c>
      <c r="D342" s="3">
        <v>44621</v>
      </c>
      <c r="E342" s="1">
        <v>506166707</v>
      </c>
      <c r="F342" s="1">
        <v>450724699</v>
      </c>
      <c r="G342" s="1">
        <v>55442008</v>
      </c>
      <c r="H342" s="1">
        <v>2506487</v>
      </c>
      <c r="I342" s="4">
        <f t="shared" si="164"/>
        <v>4.5209167027283721</v>
      </c>
      <c r="J342" s="1">
        <f t="shared" ref="J342:K342" si="172">SUM(E340:E342)</f>
        <v>1542059800</v>
      </c>
      <c r="K342" s="1">
        <f t="shared" si="172"/>
        <v>1369665047</v>
      </c>
      <c r="L342" s="1">
        <f t="shared" ref="L342:M342" si="173">SUM(G340:G342)</f>
        <v>172394754</v>
      </c>
      <c r="M342" s="1">
        <f t="shared" si="173"/>
        <v>4834736</v>
      </c>
    </row>
    <row r="343" spans="2:13" x14ac:dyDescent="0.3">
      <c r="C343" t="s">
        <v>5</v>
      </c>
      <c r="D343" s="3">
        <v>44652</v>
      </c>
      <c r="E343" s="1">
        <v>509847481</v>
      </c>
      <c r="F343" s="1">
        <v>454147877</v>
      </c>
      <c r="G343" s="1">
        <v>55699605</v>
      </c>
      <c r="H343" s="1">
        <v>3431767</v>
      </c>
      <c r="I343" s="4">
        <f t="shared" si="164"/>
        <v>6.1612052724610882</v>
      </c>
    </row>
    <row r="344" spans="2:13" x14ac:dyDescent="0.3">
      <c r="C344" t="s">
        <v>6</v>
      </c>
      <c r="D344" s="3">
        <v>44682</v>
      </c>
      <c r="E344" s="1">
        <v>505637656</v>
      </c>
      <c r="F344" s="1">
        <v>448963482</v>
      </c>
      <c r="G344" s="1">
        <v>56674175</v>
      </c>
      <c r="H344" s="1">
        <v>4211942</v>
      </c>
      <c r="I344" s="4">
        <f t="shared" si="164"/>
        <v>7.4318541028607825</v>
      </c>
    </row>
    <row r="345" spans="2:13" x14ac:dyDescent="0.3">
      <c r="C345" t="s">
        <v>7</v>
      </c>
      <c r="D345" s="3">
        <v>44713</v>
      </c>
      <c r="E345" s="1">
        <v>511541852</v>
      </c>
      <c r="F345" s="1">
        <v>454201892</v>
      </c>
      <c r="G345" s="1">
        <v>57339959</v>
      </c>
      <c r="H345" s="1">
        <v>5042500</v>
      </c>
      <c r="I345" s="4">
        <f t="shared" si="164"/>
        <v>8.7940418652897883</v>
      </c>
      <c r="J345" s="1">
        <f t="shared" ref="J345:M345" si="174">SUM(E343:E345)</f>
        <v>1527026989</v>
      </c>
      <c r="K345" s="1">
        <f t="shared" si="174"/>
        <v>1357313251</v>
      </c>
      <c r="L345" s="1">
        <f t="shared" si="174"/>
        <v>169713739</v>
      </c>
      <c r="M345" s="1">
        <f t="shared" si="174"/>
        <v>12686209</v>
      </c>
    </row>
    <row r="346" spans="2:13" x14ac:dyDescent="0.3">
      <c r="C346" t="s">
        <v>8</v>
      </c>
      <c r="D346" s="3">
        <v>44743</v>
      </c>
      <c r="E346" s="1">
        <v>522207173</v>
      </c>
      <c r="F346" s="1">
        <v>463845452</v>
      </c>
      <c r="G346" s="1">
        <v>58361721</v>
      </c>
      <c r="H346" s="1">
        <v>5946880</v>
      </c>
      <c r="I346" s="4">
        <f t="shared" si="164"/>
        <v>10.189692658309374</v>
      </c>
    </row>
    <row r="347" spans="2:13" x14ac:dyDescent="0.3">
      <c r="C347" t="s">
        <v>9</v>
      </c>
      <c r="D347" s="3">
        <v>44774</v>
      </c>
      <c r="E347" s="1">
        <v>518102937</v>
      </c>
      <c r="F347" s="1">
        <v>458653332</v>
      </c>
      <c r="G347" s="1">
        <v>59449605</v>
      </c>
      <c r="H347" s="1">
        <v>6858506</v>
      </c>
      <c r="I347" s="4">
        <f t="shared" si="164"/>
        <v>11.536672110773488</v>
      </c>
    </row>
    <row r="348" spans="2:13" x14ac:dyDescent="0.3">
      <c r="C348" t="s">
        <v>10</v>
      </c>
      <c r="D348" s="3">
        <v>44805</v>
      </c>
      <c r="E348" s="1">
        <v>527392237</v>
      </c>
      <c r="F348" s="1">
        <v>467469865</v>
      </c>
      <c r="G348" s="1">
        <v>59922372</v>
      </c>
      <c r="H348" s="1">
        <v>7776239</v>
      </c>
      <c r="I348" s="4">
        <f t="shared" si="164"/>
        <v>12.97718821945166</v>
      </c>
      <c r="J348" s="1">
        <f t="shared" ref="J348:K348" si="175">SUM(E346:E348)</f>
        <v>1567702347</v>
      </c>
      <c r="K348" s="1">
        <f t="shared" si="175"/>
        <v>1389968649</v>
      </c>
      <c r="L348" s="1">
        <f t="shared" ref="L348:M348" si="176">SUM(G346:G348)</f>
        <v>177733698</v>
      </c>
      <c r="M348" s="1">
        <f t="shared" si="176"/>
        <v>20581625</v>
      </c>
    </row>
    <row r="349" spans="2:13" x14ac:dyDescent="0.3">
      <c r="C349" t="s">
        <v>11</v>
      </c>
      <c r="D349" s="3">
        <v>44835</v>
      </c>
      <c r="E349" s="1">
        <v>523778234</v>
      </c>
      <c r="F349" s="1">
        <v>463720724</v>
      </c>
      <c r="G349" s="1">
        <v>60057510</v>
      </c>
      <c r="H349" s="1">
        <v>8536332</v>
      </c>
      <c r="I349" s="4">
        <f t="shared" si="164"/>
        <v>14.213596267977143</v>
      </c>
    </row>
    <row r="350" spans="2:13" x14ac:dyDescent="0.3">
      <c r="C350" t="s">
        <v>12</v>
      </c>
      <c r="D350" s="3">
        <v>44866</v>
      </c>
      <c r="E350" s="1">
        <v>513537733</v>
      </c>
      <c r="F350" s="1">
        <v>452189429</v>
      </c>
      <c r="G350" s="1">
        <v>61348304</v>
      </c>
      <c r="H350" s="1">
        <v>9350998</v>
      </c>
      <c r="I350" s="4">
        <f t="shared" si="164"/>
        <v>15.242471902727742</v>
      </c>
    </row>
    <row r="351" spans="2:13" x14ac:dyDescent="0.3">
      <c r="C351" t="s">
        <v>13</v>
      </c>
      <c r="D351" s="3">
        <v>44896</v>
      </c>
      <c r="E351" s="1">
        <v>502134165</v>
      </c>
      <c r="F351" s="1">
        <v>440184737</v>
      </c>
      <c r="G351" s="1">
        <v>61949428</v>
      </c>
      <c r="H351" s="1">
        <v>10119180</v>
      </c>
      <c r="I351" s="4">
        <f t="shared" si="164"/>
        <v>16.33458181405646</v>
      </c>
      <c r="J351" s="1">
        <f t="shared" ref="J351:M351" si="177">SUM(E349:E351)</f>
        <v>1539450132</v>
      </c>
      <c r="K351" s="1">
        <f t="shared" si="177"/>
        <v>1356094890</v>
      </c>
      <c r="L351" s="1">
        <f t="shared" si="177"/>
        <v>183355242</v>
      </c>
      <c r="M351" s="1">
        <f t="shared" si="177"/>
        <v>28006510</v>
      </c>
    </row>
    <row r="352" spans="2:13" x14ac:dyDescent="0.3">
      <c r="B352">
        <v>2023</v>
      </c>
      <c r="C352" t="s">
        <v>2</v>
      </c>
      <c r="D352" s="3">
        <v>44927</v>
      </c>
      <c r="E352" s="1">
        <v>512002044</v>
      </c>
      <c r="F352" s="1">
        <v>449133911</v>
      </c>
      <c r="G352" s="1">
        <v>62868133</v>
      </c>
      <c r="H352" s="1">
        <v>969423</v>
      </c>
      <c r="I352" s="4">
        <f t="shared" si="164"/>
        <v>1.5419942564542199</v>
      </c>
    </row>
    <row r="353" spans="3:13" x14ac:dyDescent="0.3">
      <c r="C353" t="s">
        <v>3</v>
      </c>
      <c r="D353" s="3">
        <v>44958</v>
      </c>
      <c r="E353" s="1">
        <v>510722342</v>
      </c>
      <c r="F353" s="1">
        <v>446968183</v>
      </c>
      <c r="G353" s="1">
        <v>63754159</v>
      </c>
      <c r="H353" s="1">
        <v>1723851</v>
      </c>
      <c r="I353" s="4">
        <f t="shared" si="164"/>
        <v>2.7039035994498803</v>
      </c>
    </row>
    <row r="354" spans="3:13" x14ac:dyDescent="0.3">
      <c r="C354" t="s">
        <v>4</v>
      </c>
      <c r="D354" s="3">
        <v>44986</v>
      </c>
      <c r="E354" s="1">
        <v>510934458</v>
      </c>
      <c r="F354" s="1">
        <v>450020465</v>
      </c>
      <c r="G354" s="1">
        <v>60913993</v>
      </c>
      <c r="H354" s="1">
        <v>2719985</v>
      </c>
      <c r="I354" s="4">
        <f t="shared" si="164"/>
        <v>4.465287639245715</v>
      </c>
      <c r="J354" s="1">
        <f t="shared" ref="J354:K354" si="178">SUM(E352:E354)</f>
        <v>1533658844</v>
      </c>
      <c r="K354" s="1">
        <f t="shared" si="178"/>
        <v>1346122559</v>
      </c>
      <c r="L354" s="1">
        <f t="shared" ref="L354:M354" si="179">SUM(G352:G354)</f>
        <v>187536285</v>
      </c>
      <c r="M354" s="1">
        <f t="shared" si="179"/>
        <v>5413259</v>
      </c>
    </row>
    <row r="355" spans="3:13" x14ac:dyDescent="0.3">
      <c r="C355" t="s">
        <v>5</v>
      </c>
      <c r="D355" s="3">
        <v>45017</v>
      </c>
      <c r="E355" s="1">
        <v>503932454</v>
      </c>
      <c r="F355" s="1">
        <v>441972408</v>
      </c>
      <c r="G355" s="1">
        <v>61960046</v>
      </c>
      <c r="H355" s="1">
        <v>3507919</v>
      </c>
      <c r="I355" s="4">
        <f t="shared" si="164"/>
        <v>5.66158230418357</v>
      </c>
    </row>
    <row r="356" spans="3:13" x14ac:dyDescent="0.3">
      <c r="C356" t="s">
        <v>6</v>
      </c>
      <c r="D356" s="3">
        <v>45047</v>
      </c>
      <c r="E356" s="1">
        <v>503945495</v>
      </c>
      <c r="F356" s="1">
        <v>440781012</v>
      </c>
      <c r="G356" s="1">
        <v>63164482</v>
      </c>
      <c r="H356" s="1">
        <v>4429193</v>
      </c>
      <c r="I356" s="4">
        <f t="shared" si="164"/>
        <v>7.0121575603200554</v>
      </c>
    </row>
    <row r="357" spans="3:13" x14ac:dyDescent="0.3">
      <c r="C357" t="s">
        <v>7</v>
      </c>
      <c r="D357" s="3">
        <v>45078</v>
      </c>
      <c r="E357" s="1">
        <v>505437261</v>
      </c>
      <c r="F357" s="1">
        <v>441076869</v>
      </c>
      <c r="G357" s="1">
        <v>64360392</v>
      </c>
      <c r="H357" s="1">
        <v>5288987</v>
      </c>
      <c r="I357" s="4">
        <f t="shared" si="164"/>
        <v>8.2177669147819987</v>
      </c>
      <c r="J357" s="1">
        <f t="shared" ref="J357:M357" si="180">SUM(E355:E357)</f>
        <v>1513315210</v>
      </c>
      <c r="K357" s="1">
        <f t="shared" si="180"/>
        <v>1323830289</v>
      </c>
      <c r="L357" s="1">
        <f t="shared" si="180"/>
        <v>189484920</v>
      </c>
      <c r="M357" s="1">
        <f t="shared" si="180"/>
        <v>13226099</v>
      </c>
    </row>
    <row r="358" spans="3:13" x14ac:dyDescent="0.3">
      <c r="C358" t="s">
        <v>8</v>
      </c>
      <c r="D358" s="3">
        <v>45108</v>
      </c>
      <c r="E358" s="1">
        <v>506733024</v>
      </c>
      <c r="F358" s="1">
        <v>441501544</v>
      </c>
      <c r="G358" s="1">
        <v>65231480</v>
      </c>
      <c r="H358" s="1">
        <v>6063331</v>
      </c>
      <c r="I358" s="4">
        <f t="shared" si="164"/>
        <v>9.2950995439625164</v>
      </c>
    </row>
    <row r="359" spans="3:13" x14ac:dyDescent="0.3">
      <c r="C359" t="s">
        <v>9</v>
      </c>
      <c r="D359" s="3">
        <v>45139</v>
      </c>
      <c r="E359" s="1">
        <v>506345570</v>
      </c>
      <c r="F359" s="1">
        <v>440308795</v>
      </c>
      <c r="G359" s="1">
        <v>66036775</v>
      </c>
      <c r="H359" s="1">
        <v>6853705</v>
      </c>
      <c r="I359" s="4">
        <f t="shared" si="164"/>
        <v>10.378618580328915</v>
      </c>
    </row>
    <row r="360" spans="3:13" x14ac:dyDescent="0.3">
      <c r="C360" t="s">
        <v>10</v>
      </c>
      <c r="D360" s="3">
        <v>45170</v>
      </c>
      <c r="E360" s="1">
        <v>507428600</v>
      </c>
      <c r="F360" s="1">
        <v>441337767</v>
      </c>
      <c r="G360" s="1">
        <v>66090833</v>
      </c>
      <c r="H360" s="1">
        <v>7541792</v>
      </c>
      <c r="I360" s="4">
        <f t="shared" si="164"/>
        <v>11.411252752707778</v>
      </c>
      <c r="J360" s="1">
        <f t="shared" ref="J360:K360" si="181">SUM(E358:E360)</f>
        <v>1520507194</v>
      </c>
      <c r="K360" s="1">
        <f t="shared" si="181"/>
        <v>1323148106</v>
      </c>
      <c r="L360" s="1">
        <f t="shared" ref="L360:M360" si="182">SUM(G358:G360)</f>
        <v>197359088</v>
      </c>
      <c r="M360" s="1">
        <f t="shared" si="182"/>
        <v>20458828</v>
      </c>
    </row>
    <row r="361" spans="3:13" x14ac:dyDescent="0.3">
      <c r="C361" t="s">
        <v>11</v>
      </c>
      <c r="D361" s="3">
        <v>45200</v>
      </c>
      <c r="E361" s="1">
        <v>510864501</v>
      </c>
      <c r="F361" s="1">
        <v>445245684</v>
      </c>
      <c r="G361" s="1">
        <v>65618817</v>
      </c>
      <c r="H361" s="1">
        <v>7927864</v>
      </c>
      <c r="I361" s="4">
        <f t="shared" si="164"/>
        <v>12.081692969259107</v>
      </c>
    </row>
    <row r="362" spans="3:13" x14ac:dyDescent="0.3">
      <c r="C362" t="s">
        <v>12</v>
      </c>
      <c r="D362" s="3">
        <v>45231</v>
      </c>
      <c r="E362" s="1">
        <v>511358314</v>
      </c>
      <c r="F362" s="1">
        <v>444347341</v>
      </c>
      <c r="G362" s="1">
        <v>67010973</v>
      </c>
      <c r="H362" s="1">
        <v>8595555</v>
      </c>
      <c r="I362" s="4">
        <f t="shared" si="164"/>
        <v>12.827085796829124</v>
      </c>
    </row>
    <row r="363" spans="3:13" x14ac:dyDescent="0.3">
      <c r="C363" t="s">
        <v>13</v>
      </c>
      <c r="D363" s="3">
        <v>45261</v>
      </c>
      <c r="E363" s="1">
        <v>512217828</v>
      </c>
      <c r="F363" s="1">
        <v>444466970</v>
      </c>
      <c r="G363" s="1">
        <v>67750857</v>
      </c>
      <c r="H363" s="1">
        <v>9226244</v>
      </c>
      <c r="I363" s="4">
        <f t="shared" si="164"/>
        <v>13.617900065824998</v>
      </c>
      <c r="J363" s="1">
        <f t="shared" ref="J363:M363" si="183">SUM(E361:E363)</f>
        <v>1534440643</v>
      </c>
      <c r="K363" s="1">
        <f t="shared" si="183"/>
        <v>1334059995</v>
      </c>
      <c r="L363" s="1">
        <f t="shared" si="183"/>
        <v>200380647</v>
      </c>
      <c r="M363" s="1">
        <f t="shared" si="183"/>
        <v>25749663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8633-5401-E449-8C66-A232BBA4816D}">
  <dimension ref="A1:K262"/>
  <sheetViews>
    <sheetView zoomScale="150" workbookViewId="0">
      <selection activeCell="K8" sqref="K8"/>
    </sheetView>
  </sheetViews>
  <sheetFormatPr baseColWidth="10" defaultRowHeight="14.4" x14ac:dyDescent="0.3"/>
  <sheetData>
    <row r="1" spans="1:11" x14ac:dyDescent="0.3">
      <c r="A1" t="s">
        <v>17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64</v>
      </c>
    </row>
    <row r="2" spans="1:11" x14ac:dyDescent="0.3">
      <c r="A2" s="6">
        <v>36922</v>
      </c>
      <c r="B2">
        <v>4635186</v>
      </c>
      <c r="C2">
        <v>3278107</v>
      </c>
      <c r="D2">
        <v>1892884</v>
      </c>
      <c r="E2">
        <v>10</v>
      </c>
      <c r="F2">
        <v>8.4</v>
      </c>
      <c r="G2">
        <v>6.87</v>
      </c>
      <c r="H2" s="1">
        <v>41891576</v>
      </c>
      <c r="I2">
        <f t="shared" ref="I2:I65" si="0">B2/H2*100</f>
        <v>11.064720983521841</v>
      </c>
      <c r="J2">
        <f t="shared" ref="J2:J65" si="1">C2/H2*100</f>
        <v>7.8252176523509158</v>
      </c>
      <c r="K2">
        <f t="shared" ref="K2:K65" si="2">D2/H2*100</f>
        <v>4.5185313629642394</v>
      </c>
    </row>
    <row r="3" spans="1:11" x14ac:dyDescent="0.3">
      <c r="A3" s="6">
        <v>36950</v>
      </c>
      <c r="B3">
        <v>4610953</v>
      </c>
      <c r="C3">
        <v>3260074</v>
      </c>
      <c r="D3">
        <v>1962627</v>
      </c>
      <c r="E3">
        <v>10.15</v>
      </c>
      <c r="F3">
        <v>7.73</v>
      </c>
      <c r="G3">
        <v>10.07</v>
      </c>
      <c r="H3" s="1">
        <v>41815758</v>
      </c>
      <c r="I3">
        <f t="shared" si="0"/>
        <v>11.026831081239756</v>
      </c>
      <c r="J3">
        <f t="shared" si="1"/>
        <v>7.7962810096614783</v>
      </c>
      <c r="K3">
        <f t="shared" si="2"/>
        <v>4.6935105182118182</v>
      </c>
    </row>
    <row r="4" spans="1:11" x14ac:dyDescent="0.3">
      <c r="A4" s="6">
        <v>36981</v>
      </c>
      <c r="B4">
        <v>4600577</v>
      </c>
      <c r="C4">
        <v>3266915</v>
      </c>
      <c r="D4">
        <v>1694404</v>
      </c>
      <c r="E4">
        <v>10.28</v>
      </c>
      <c r="F4">
        <v>7.78</v>
      </c>
      <c r="G4">
        <v>12.41</v>
      </c>
      <c r="H4" s="1">
        <v>42336743</v>
      </c>
      <c r="I4">
        <f t="shared" si="0"/>
        <v>10.866629490133429</v>
      </c>
      <c r="J4">
        <f t="shared" si="1"/>
        <v>7.7165005347718889</v>
      </c>
      <c r="K4">
        <f t="shared" si="2"/>
        <v>4.0022067828883294</v>
      </c>
    </row>
    <row r="5" spans="1:11" x14ac:dyDescent="0.3">
      <c r="A5" s="6">
        <v>37011</v>
      </c>
      <c r="B5">
        <v>4516447</v>
      </c>
      <c r="C5">
        <v>3350837</v>
      </c>
      <c r="D5">
        <v>1806720</v>
      </c>
      <c r="E5">
        <v>10.16</v>
      </c>
      <c r="F5">
        <v>7.9</v>
      </c>
      <c r="G5">
        <v>13.59</v>
      </c>
      <c r="H5" s="1">
        <v>43455372</v>
      </c>
      <c r="I5">
        <f t="shared" si="0"/>
        <v>10.393299590209468</v>
      </c>
      <c r="J5">
        <f t="shared" si="1"/>
        <v>7.7109845015249201</v>
      </c>
      <c r="K5">
        <f t="shared" si="2"/>
        <v>4.1576447671417931</v>
      </c>
    </row>
    <row r="6" spans="1:11" x14ac:dyDescent="0.3">
      <c r="A6" s="6">
        <v>37042</v>
      </c>
      <c r="B6">
        <v>4478298</v>
      </c>
      <c r="C6">
        <v>3385205</v>
      </c>
      <c r="D6">
        <v>1845180</v>
      </c>
      <c r="E6">
        <v>9.6999999999999993</v>
      </c>
      <c r="F6">
        <v>8.19</v>
      </c>
      <c r="G6">
        <v>14.04</v>
      </c>
      <c r="H6" s="1">
        <v>43979710</v>
      </c>
      <c r="I6">
        <f t="shared" si="0"/>
        <v>10.182645588158721</v>
      </c>
      <c r="J6">
        <f t="shared" si="1"/>
        <v>7.6971971847927145</v>
      </c>
      <c r="K6">
        <f t="shared" si="2"/>
        <v>4.1955256185181753</v>
      </c>
    </row>
    <row r="7" spans="1:11" x14ac:dyDescent="0.3">
      <c r="A7" s="6">
        <v>37072</v>
      </c>
      <c r="B7">
        <v>4406587</v>
      </c>
      <c r="C7">
        <v>3296466</v>
      </c>
      <c r="D7">
        <v>1806039</v>
      </c>
      <c r="E7">
        <v>9.7200000000000006</v>
      </c>
      <c r="F7">
        <v>7.75</v>
      </c>
      <c r="G7">
        <v>12.71</v>
      </c>
      <c r="H7" s="1">
        <v>42855461</v>
      </c>
      <c r="I7">
        <f t="shared" si="0"/>
        <v>10.282439850547869</v>
      </c>
      <c r="J7">
        <f t="shared" si="1"/>
        <v>7.6920558619122072</v>
      </c>
      <c r="K7">
        <f t="shared" si="2"/>
        <v>4.2142563814679308</v>
      </c>
    </row>
    <row r="8" spans="1:11" x14ac:dyDescent="0.3">
      <c r="A8" s="6">
        <v>37103</v>
      </c>
      <c r="B8">
        <v>4186924</v>
      </c>
      <c r="C8">
        <v>3291615</v>
      </c>
      <c r="D8">
        <v>1678915</v>
      </c>
      <c r="E8">
        <v>10.28</v>
      </c>
      <c r="F8">
        <v>7.57</v>
      </c>
      <c r="G8">
        <v>12.99</v>
      </c>
      <c r="H8" s="1">
        <v>42010590</v>
      </c>
      <c r="I8">
        <f t="shared" si="0"/>
        <v>9.9663537217639657</v>
      </c>
      <c r="J8">
        <f t="shared" si="1"/>
        <v>7.8352029809626575</v>
      </c>
      <c r="K8">
        <f t="shared" si="2"/>
        <v>3.9964090006829234</v>
      </c>
    </row>
    <row r="9" spans="1:11" x14ac:dyDescent="0.3">
      <c r="A9" s="6">
        <v>37134</v>
      </c>
      <c r="B9">
        <v>4172924</v>
      </c>
      <c r="C9">
        <v>3300123</v>
      </c>
      <c r="D9">
        <v>1721774</v>
      </c>
      <c r="E9">
        <v>10.130000000000001</v>
      </c>
      <c r="F9">
        <v>7.68</v>
      </c>
      <c r="G9">
        <v>14.04</v>
      </c>
      <c r="H9" s="1">
        <v>41898003</v>
      </c>
      <c r="I9">
        <f t="shared" si="0"/>
        <v>9.9597205146030472</v>
      </c>
      <c r="J9">
        <f t="shared" si="1"/>
        <v>7.8765639498378963</v>
      </c>
      <c r="K9">
        <f t="shared" si="2"/>
        <v>4.1094416838912347</v>
      </c>
    </row>
    <row r="10" spans="1:11" x14ac:dyDescent="0.3">
      <c r="A10" s="6">
        <v>37164</v>
      </c>
      <c r="B10">
        <v>4160338</v>
      </c>
      <c r="C10">
        <v>3313656</v>
      </c>
      <c r="D10">
        <v>1688731</v>
      </c>
      <c r="E10">
        <v>9.65</v>
      </c>
      <c r="F10">
        <v>7.56</v>
      </c>
      <c r="G10">
        <v>13.34</v>
      </c>
      <c r="H10" s="1">
        <v>41435673</v>
      </c>
      <c r="I10">
        <f t="shared" si="0"/>
        <v>10.040474062047936</v>
      </c>
      <c r="J10">
        <f t="shared" si="1"/>
        <v>7.9971091576091933</v>
      </c>
      <c r="K10">
        <f t="shared" si="2"/>
        <v>4.0755486220774069</v>
      </c>
    </row>
    <row r="11" spans="1:11" x14ac:dyDescent="0.3">
      <c r="A11" s="6">
        <v>37195</v>
      </c>
      <c r="B11">
        <v>4115829</v>
      </c>
      <c r="C11">
        <v>3283108</v>
      </c>
      <c r="D11">
        <v>1693786</v>
      </c>
      <c r="E11">
        <v>9.4600000000000009</v>
      </c>
      <c r="F11">
        <v>7.39</v>
      </c>
      <c r="G11">
        <v>13.3</v>
      </c>
      <c r="H11" s="1">
        <v>41051827</v>
      </c>
      <c r="I11">
        <f t="shared" si="0"/>
        <v>10.025933803141088</v>
      </c>
      <c r="J11">
        <f t="shared" si="1"/>
        <v>7.9974710991547351</v>
      </c>
      <c r="K11">
        <f t="shared" si="2"/>
        <v>4.1259698380780963</v>
      </c>
    </row>
    <row r="12" spans="1:11" x14ac:dyDescent="0.3">
      <c r="A12" s="6">
        <v>37225</v>
      </c>
      <c r="B12">
        <v>4245283</v>
      </c>
      <c r="C12">
        <v>3305086</v>
      </c>
      <c r="D12">
        <v>1777370</v>
      </c>
      <c r="E12">
        <v>9.43</v>
      </c>
      <c r="F12">
        <v>7.19</v>
      </c>
      <c r="G12">
        <v>12.62</v>
      </c>
      <c r="H12" s="1">
        <v>41079010</v>
      </c>
      <c r="I12">
        <f t="shared" si="0"/>
        <v>10.334433570818771</v>
      </c>
      <c r="J12">
        <f t="shared" si="1"/>
        <v>8.0456807503394074</v>
      </c>
      <c r="K12">
        <f t="shared" si="2"/>
        <v>4.3267108920102988</v>
      </c>
    </row>
    <row r="13" spans="1:11" x14ac:dyDescent="0.3">
      <c r="A13" s="6">
        <v>37256</v>
      </c>
      <c r="B13">
        <v>4216334</v>
      </c>
      <c r="C13">
        <v>3608330</v>
      </c>
      <c r="D13">
        <v>1814151</v>
      </c>
      <c r="E13">
        <v>8.89</v>
      </c>
      <c r="F13">
        <v>7.03</v>
      </c>
      <c r="G13">
        <v>13.42</v>
      </c>
      <c r="H13" s="1">
        <v>41806436</v>
      </c>
      <c r="I13">
        <f t="shared" si="0"/>
        <v>10.085370587437781</v>
      </c>
      <c r="J13">
        <f t="shared" si="1"/>
        <v>8.6310394887524016</v>
      </c>
      <c r="K13">
        <f t="shared" si="2"/>
        <v>4.3394060187287913</v>
      </c>
    </row>
    <row r="14" spans="1:11" x14ac:dyDescent="0.3">
      <c r="A14" s="6">
        <v>37287</v>
      </c>
      <c r="B14">
        <v>4268371</v>
      </c>
      <c r="C14">
        <v>3635003</v>
      </c>
      <c r="D14">
        <v>1793856</v>
      </c>
      <c r="E14">
        <v>8.83</v>
      </c>
      <c r="F14">
        <v>7.07</v>
      </c>
      <c r="G14">
        <v>13.62</v>
      </c>
      <c r="H14" s="1">
        <v>41473126</v>
      </c>
      <c r="I14">
        <f t="shared" si="0"/>
        <v>10.291896009960762</v>
      </c>
      <c r="J14">
        <f t="shared" si="1"/>
        <v>8.7647191099122832</v>
      </c>
      <c r="K14">
        <f t="shared" si="2"/>
        <v>4.3253455261607243</v>
      </c>
    </row>
    <row r="15" spans="1:11" x14ac:dyDescent="0.3">
      <c r="A15" s="6">
        <v>37315</v>
      </c>
      <c r="B15">
        <v>4266156</v>
      </c>
      <c r="C15">
        <v>3633303</v>
      </c>
      <c r="D15">
        <v>1810589</v>
      </c>
      <c r="E15">
        <v>8.32</v>
      </c>
      <c r="F15">
        <v>6.94</v>
      </c>
      <c r="G15">
        <v>13.19</v>
      </c>
      <c r="H15" s="1">
        <v>41890388</v>
      </c>
      <c r="I15">
        <f t="shared" si="0"/>
        <v>10.1840928281686</v>
      </c>
      <c r="J15">
        <f t="shared" si="1"/>
        <v>8.6733572388969051</v>
      </c>
      <c r="K15">
        <f t="shared" si="2"/>
        <v>4.322206325708895</v>
      </c>
    </row>
    <row r="16" spans="1:11" x14ac:dyDescent="0.3">
      <c r="A16" s="6">
        <v>37346</v>
      </c>
      <c r="B16">
        <v>4291161</v>
      </c>
      <c r="C16">
        <v>3621874</v>
      </c>
      <c r="D16">
        <v>1835522</v>
      </c>
      <c r="E16">
        <v>7.78</v>
      </c>
      <c r="F16">
        <v>6.9</v>
      </c>
      <c r="G16">
        <v>12.56</v>
      </c>
      <c r="H16" s="1">
        <v>41582507</v>
      </c>
      <c r="I16">
        <f t="shared" si="0"/>
        <v>10.319630319547594</v>
      </c>
      <c r="J16">
        <f t="shared" si="1"/>
        <v>8.7100905195542921</v>
      </c>
      <c r="K16">
        <f t="shared" si="2"/>
        <v>4.4141686791515475</v>
      </c>
    </row>
    <row r="17" spans="1:11" x14ac:dyDescent="0.3">
      <c r="A17" s="6">
        <v>37376</v>
      </c>
      <c r="B17">
        <v>4221531</v>
      </c>
      <c r="C17">
        <v>3694783</v>
      </c>
      <c r="D17">
        <v>1877592</v>
      </c>
      <c r="E17">
        <v>6.78</v>
      </c>
      <c r="F17">
        <v>7.49</v>
      </c>
      <c r="G17">
        <v>12.64</v>
      </c>
      <c r="H17" s="1">
        <v>41149307</v>
      </c>
      <c r="I17">
        <f t="shared" si="0"/>
        <v>10.259057339653376</v>
      </c>
      <c r="J17">
        <f t="shared" si="1"/>
        <v>8.9789677381444104</v>
      </c>
      <c r="K17">
        <f t="shared" si="2"/>
        <v>4.5628763565811692</v>
      </c>
    </row>
    <row r="18" spans="1:11" x14ac:dyDescent="0.3">
      <c r="A18" s="6">
        <v>37407</v>
      </c>
      <c r="B18">
        <v>4319671</v>
      </c>
      <c r="C18">
        <v>3779486</v>
      </c>
      <c r="D18">
        <v>1929839</v>
      </c>
      <c r="E18">
        <v>6.49</v>
      </c>
      <c r="F18">
        <v>7.62</v>
      </c>
      <c r="G18">
        <v>12.16</v>
      </c>
      <c r="H18" s="1">
        <v>41793557</v>
      </c>
      <c r="I18">
        <f t="shared" si="0"/>
        <v>10.335734285550283</v>
      </c>
      <c r="J18">
        <f t="shared" si="1"/>
        <v>9.0432264475598476</v>
      </c>
      <c r="K18">
        <f t="shared" si="2"/>
        <v>4.6175514565558515</v>
      </c>
    </row>
    <row r="19" spans="1:11" x14ac:dyDescent="0.3">
      <c r="A19" s="6">
        <v>37437</v>
      </c>
      <c r="B19">
        <v>4416026</v>
      </c>
      <c r="C19">
        <v>3853899</v>
      </c>
      <c r="D19">
        <v>1970191</v>
      </c>
      <c r="E19">
        <v>5.91</v>
      </c>
      <c r="F19">
        <v>6.78</v>
      </c>
      <c r="G19">
        <v>11.23</v>
      </c>
      <c r="H19" s="1">
        <v>42371080</v>
      </c>
      <c r="I19">
        <f t="shared" si="0"/>
        <v>10.422264431305504</v>
      </c>
      <c r="J19">
        <f t="shared" si="1"/>
        <v>9.0955883116503049</v>
      </c>
      <c r="K19">
        <f t="shared" si="2"/>
        <v>4.6498484343566409</v>
      </c>
    </row>
    <row r="20" spans="1:11" x14ac:dyDescent="0.3">
      <c r="A20" s="6">
        <v>37468</v>
      </c>
      <c r="B20">
        <v>4493484</v>
      </c>
      <c r="C20">
        <v>3922837</v>
      </c>
      <c r="D20">
        <v>1940417</v>
      </c>
      <c r="E20">
        <v>5.94</v>
      </c>
      <c r="F20">
        <v>6.94</v>
      </c>
      <c r="G20">
        <v>8.99</v>
      </c>
      <c r="H20" s="1">
        <v>42708793</v>
      </c>
      <c r="I20">
        <f t="shared" si="0"/>
        <v>10.521215151175076</v>
      </c>
      <c r="J20">
        <f t="shared" si="1"/>
        <v>9.185080458724272</v>
      </c>
      <c r="K20">
        <f t="shared" si="2"/>
        <v>4.5433665147127895</v>
      </c>
    </row>
    <row r="21" spans="1:11" x14ac:dyDescent="0.3">
      <c r="A21" s="6">
        <v>37499</v>
      </c>
      <c r="B21">
        <v>4609484</v>
      </c>
      <c r="C21">
        <v>4026997</v>
      </c>
      <c r="D21">
        <v>1788226</v>
      </c>
      <c r="E21">
        <v>5.73</v>
      </c>
      <c r="F21">
        <v>6.61</v>
      </c>
      <c r="G21">
        <v>9.15</v>
      </c>
      <c r="H21" s="1">
        <v>43098583</v>
      </c>
      <c r="I21">
        <f t="shared" si="0"/>
        <v>10.695210095422395</v>
      </c>
      <c r="J21">
        <f t="shared" si="1"/>
        <v>9.3436877031432797</v>
      </c>
      <c r="K21">
        <f t="shared" si="2"/>
        <v>4.1491526531162286</v>
      </c>
    </row>
    <row r="22" spans="1:11" x14ac:dyDescent="0.3">
      <c r="A22" s="6">
        <v>37529</v>
      </c>
      <c r="B22">
        <v>4704231</v>
      </c>
      <c r="C22">
        <v>4088458</v>
      </c>
      <c r="D22">
        <v>1809672</v>
      </c>
      <c r="E22">
        <v>5.49</v>
      </c>
      <c r="F22">
        <v>6.45</v>
      </c>
      <c r="G22">
        <v>9.08</v>
      </c>
      <c r="H22" s="1">
        <v>43356910</v>
      </c>
      <c r="I22">
        <f t="shared" si="0"/>
        <v>10.850014449830489</v>
      </c>
      <c r="J22">
        <f t="shared" si="1"/>
        <v>9.4297725552858811</v>
      </c>
      <c r="K22">
        <f t="shared" si="2"/>
        <v>4.1738952337701187</v>
      </c>
    </row>
    <row r="23" spans="1:11" x14ac:dyDescent="0.3">
      <c r="A23" s="6">
        <v>37560</v>
      </c>
      <c r="B23">
        <v>4787745</v>
      </c>
      <c r="C23">
        <v>4107195</v>
      </c>
      <c r="D23">
        <v>1894181</v>
      </c>
      <c r="E23">
        <v>5.34</v>
      </c>
      <c r="F23">
        <v>6.26</v>
      </c>
      <c r="G23">
        <v>8.85</v>
      </c>
      <c r="H23" s="1">
        <v>43018806</v>
      </c>
      <c r="I23">
        <f t="shared" si="0"/>
        <v>11.129423257354004</v>
      </c>
      <c r="J23">
        <f t="shared" si="1"/>
        <v>9.547440716973874</v>
      </c>
      <c r="K23">
        <f t="shared" si="2"/>
        <v>4.4031463820729932</v>
      </c>
    </row>
    <row r="24" spans="1:11" x14ac:dyDescent="0.3">
      <c r="A24" s="6">
        <v>37590</v>
      </c>
      <c r="B24">
        <v>4843328</v>
      </c>
      <c r="C24">
        <v>4062105</v>
      </c>
      <c r="D24">
        <v>2021051</v>
      </c>
      <c r="E24">
        <v>5.44</v>
      </c>
      <c r="F24">
        <v>6.06</v>
      </c>
      <c r="G24">
        <v>8.99</v>
      </c>
      <c r="H24" s="1">
        <v>42601831</v>
      </c>
      <c r="I24">
        <f t="shared" si="0"/>
        <v>11.368825907975646</v>
      </c>
      <c r="J24">
        <f t="shared" si="1"/>
        <v>9.5350479184803127</v>
      </c>
      <c r="K24">
        <f t="shared" si="2"/>
        <v>4.7440472687664528</v>
      </c>
    </row>
    <row r="25" spans="1:11" x14ac:dyDescent="0.3">
      <c r="A25" s="6">
        <v>37621</v>
      </c>
      <c r="B25">
        <v>5085617</v>
      </c>
      <c r="C25">
        <v>4128080</v>
      </c>
      <c r="D25">
        <v>2012782</v>
      </c>
      <c r="E25">
        <v>4.78</v>
      </c>
      <c r="F25">
        <v>5.72</v>
      </c>
      <c r="G25">
        <v>8.7899999999999991</v>
      </c>
      <c r="H25" s="1">
        <v>42712797</v>
      </c>
      <c r="I25">
        <f t="shared" si="0"/>
        <v>11.906541732680255</v>
      </c>
      <c r="J25">
        <f t="shared" si="1"/>
        <v>9.6647381813932718</v>
      </c>
      <c r="K25">
        <f t="shared" si="2"/>
        <v>4.712362901450823</v>
      </c>
    </row>
    <row r="26" spans="1:11" x14ac:dyDescent="0.3">
      <c r="A26" s="6">
        <v>37652</v>
      </c>
      <c r="B26">
        <v>5078718</v>
      </c>
      <c r="C26">
        <v>4099648</v>
      </c>
      <c r="D26">
        <v>2009083</v>
      </c>
      <c r="E26">
        <v>4.9800000000000004</v>
      </c>
      <c r="F26">
        <v>5.71</v>
      </c>
      <c r="G26">
        <v>9.1300000000000008</v>
      </c>
      <c r="H26" s="1">
        <v>41368190</v>
      </c>
      <c r="I26">
        <f t="shared" si="0"/>
        <v>12.276867805915607</v>
      </c>
      <c r="J26">
        <f t="shared" si="1"/>
        <v>9.9101459358023636</v>
      </c>
      <c r="K26">
        <f t="shared" si="2"/>
        <v>4.8565890845115529</v>
      </c>
    </row>
    <row r="27" spans="1:11" x14ac:dyDescent="0.3">
      <c r="A27" s="6">
        <v>37680</v>
      </c>
      <c r="B27">
        <v>5124258</v>
      </c>
      <c r="C27">
        <v>4129804</v>
      </c>
      <c r="D27">
        <v>2060234</v>
      </c>
      <c r="E27">
        <v>5.01</v>
      </c>
      <c r="F27">
        <v>5.46</v>
      </c>
      <c r="G27">
        <v>9.09</v>
      </c>
      <c r="H27" s="1">
        <v>41538317</v>
      </c>
      <c r="I27">
        <f t="shared" si="0"/>
        <v>12.336219592141877</v>
      </c>
      <c r="J27">
        <f t="shared" si="1"/>
        <v>9.9421553357590309</v>
      </c>
      <c r="K27">
        <f t="shared" si="2"/>
        <v>4.9598398509982964</v>
      </c>
    </row>
    <row r="28" spans="1:11" x14ac:dyDescent="0.3">
      <c r="A28" s="6">
        <v>37711</v>
      </c>
      <c r="B28">
        <v>5197934</v>
      </c>
      <c r="C28">
        <v>4174109</v>
      </c>
      <c r="D28">
        <v>2119850</v>
      </c>
      <c r="E28">
        <v>5.56</v>
      </c>
      <c r="F28">
        <v>4.83</v>
      </c>
      <c r="G28">
        <v>8.84</v>
      </c>
      <c r="H28" s="1">
        <v>41381612</v>
      </c>
      <c r="I28">
        <f t="shared" si="0"/>
        <v>12.560975150025572</v>
      </c>
      <c r="J28">
        <f t="shared" si="1"/>
        <v>10.086869018055653</v>
      </c>
      <c r="K28">
        <f t="shared" si="2"/>
        <v>5.1226858924683745</v>
      </c>
    </row>
    <row r="29" spans="1:11" x14ac:dyDescent="0.3">
      <c r="A29" s="6">
        <v>37741</v>
      </c>
      <c r="B29">
        <v>5261700</v>
      </c>
      <c r="C29">
        <v>4257187</v>
      </c>
      <c r="D29">
        <v>2132768</v>
      </c>
      <c r="E29">
        <v>5.05</v>
      </c>
      <c r="F29">
        <v>5.59</v>
      </c>
      <c r="G29">
        <v>8.8000000000000007</v>
      </c>
      <c r="H29" s="1">
        <v>41874519</v>
      </c>
      <c r="I29">
        <f t="shared" si="0"/>
        <v>12.565398064632097</v>
      </c>
      <c r="J29">
        <f t="shared" si="1"/>
        <v>10.166533494987727</v>
      </c>
      <c r="K29">
        <f t="shared" si="2"/>
        <v>5.0932358172281331</v>
      </c>
    </row>
    <row r="30" spans="1:11" x14ac:dyDescent="0.3">
      <c r="A30" s="6">
        <v>37772</v>
      </c>
      <c r="B30">
        <v>5381370</v>
      </c>
      <c r="C30">
        <v>4335867</v>
      </c>
      <c r="D30">
        <v>2134972</v>
      </c>
      <c r="E30">
        <v>5.0199999999999996</v>
      </c>
      <c r="F30">
        <v>5.68</v>
      </c>
      <c r="G30">
        <v>7.16</v>
      </c>
      <c r="H30" s="1">
        <v>41935125</v>
      </c>
      <c r="I30">
        <f t="shared" si="0"/>
        <v>12.832607509814267</v>
      </c>
      <c r="J30">
        <f t="shared" si="1"/>
        <v>10.339463635794575</v>
      </c>
      <c r="K30">
        <f t="shared" si="2"/>
        <v>5.0911306452526377</v>
      </c>
    </row>
    <row r="31" spans="1:11" x14ac:dyDescent="0.3">
      <c r="A31" s="6">
        <v>37802</v>
      </c>
      <c r="B31">
        <v>5427002</v>
      </c>
      <c r="C31">
        <v>4392908</v>
      </c>
      <c r="D31">
        <v>2177997</v>
      </c>
      <c r="E31">
        <v>5.37</v>
      </c>
      <c r="F31">
        <v>5.5</v>
      </c>
      <c r="G31">
        <v>7.12</v>
      </c>
      <c r="H31" s="1">
        <v>41760798</v>
      </c>
      <c r="I31">
        <f t="shared" si="0"/>
        <v>12.995446111925352</v>
      </c>
      <c r="J31">
        <f t="shared" si="1"/>
        <v>10.519214695083173</v>
      </c>
      <c r="K31">
        <f t="shared" si="2"/>
        <v>5.2154103951749198</v>
      </c>
    </row>
    <row r="32" spans="1:11" x14ac:dyDescent="0.3">
      <c r="A32" s="6">
        <v>37833</v>
      </c>
      <c r="B32">
        <v>5473303</v>
      </c>
      <c r="C32">
        <v>4445590</v>
      </c>
      <c r="D32">
        <v>2216663</v>
      </c>
      <c r="E32">
        <v>5.37</v>
      </c>
      <c r="F32">
        <v>5.35</v>
      </c>
      <c r="G32">
        <v>7.11</v>
      </c>
      <c r="H32" s="1">
        <v>41746080</v>
      </c>
      <c r="I32">
        <f t="shared" si="0"/>
        <v>13.110938799523215</v>
      </c>
      <c r="J32">
        <f t="shared" si="1"/>
        <v>10.649119629914953</v>
      </c>
      <c r="K32">
        <f t="shared" si="2"/>
        <v>5.3098710106433948</v>
      </c>
    </row>
    <row r="33" spans="1:11" x14ac:dyDescent="0.3">
      <c r="A33" s="6">
        <v>37864</v>
      </c>
      <c r="B33">
        <v>5568691</v>
      </c>
      <c r="C33">
        <v>4524544</v>
      </c>
      <c r="D33">
        <v>2260030</v>
      </c>
      <c r="E33">
        <v>4.93</v>
      </c>
      <c r="F33">
        <v>5.08</v>
      </c>
      <c r="G33">
        <v>7.54</v>
      </c>
      <c r="H33" s="1">
        <v>41740740</v>
      </c>
      <c r="I33">
        <f t="shared" si="0"/>
        <v>13.341141053081474</v>
      </c>
      <c r="J33">
        <f t="shared" si="1"/>
        <v>10.839635329895925</v>
      </c>
      <c r="K33">
        <f t="shared" si="2"/>
        <v>5.4144464137435033</v>
      </c>
    </row>
    <row r="34" spans="1:11" x14ac:dyDescent="0.3">
      <c r="A34" s="6">
        <v>37894</v>
      </c>
      <c r="B34">
        <v>5593604</v>
      </c>
      <c r="C34">
        <v>4573184</v>
      </c>
      <c r="D34">
        <v>2300910</v>
      </c>
      <c r="E34">
        <v>4.55</v>
      </c>
      <c r="F34">
        <v>4.95</v>
      </c>
      <c r="G34">
        <v>7.43</v>
      </c>
      <c r="H34" s="1">
        <v>41392367</v>
      </c>
      <c r="I34">
        <f t="shared" si="0"/>
        <v>13.513612304413517</v>
      </c>
      <c r="J34">
        <f t="shared" si="1"/>
        <v>11.048375175065489</v>
      </c>
      <c r="K34">
        <f t="shared" si="2"/>
        <v>5.5587785061917332</v>
      </c>
    </row>
    <row r="35" spans="1:11" x14ac:dyDescent="0.3">
      <c r="A35" s="6">
        <v>37925</v>
      </c>
      <c r="B35">
        <v>5700631</v>
      </c>
      <c r="C35">
        <v>4611164</v>
      </c>
      <c r="D35">
        <v>2374147</v>
      </c>
      <c r="E35">
        <v>4.32</v>
      </c>
      <c r="F35">
        <v>4.7300000000000004</v>
      </c>
      <c r="G35">
        <v>7.38</v>
      </c>
      <c r="H35" s="1">
        <v>41215857</v>
      </c>
      <c r="I35">
        <f t="shared" si="0"/>
        <v>13.831159691766207</v>
      </c>
      <c r="J35">
        <f t="shared" si="1"/>
        <v>11.187839670542335</v>
      </c>
      <c r="K35">
        <f t="shared" si="2"/>
        <v>5.7602757113603147</v>
      </c>
    </row>
    <row r="36" spans="1:11" x14ac:dyDescent="0.3">
      <c r="A36" s="6">
        <v>37955</v>
      </c>
      <c r="B36">
        <v>5799539</v>
      </c>
      <c r="C36">
        <v>4697640</v>
      </c>
      <c r="D36">
        <v>2507821</v>
      </c>
      <c r="E36">
        <v>4.28</v>
      </c>
      <c r="F36">
        <v>4.32</v>
      </c>
      <c r="G36">
        <v>7.2</v>
      </c>
      <c r="H36" s="1">
        <v>41745274</v>
      </c>
      <c r="I36">
        <f t="shared" si="0"/>
        <v>13.892683995797944</v>
      </c>
      <c r="J36">
        <f t="shared" si="1"/>
        <v>11.253106159993106</v>
      </c>
      <c r="K36">
        <f t="shared" si="2"/>
        <v>6.0074369136971049</v>
      </c>
    </row>
    <row r="37" spans="1:11" x14ac:dyDescent="0.3">
      <c r="A37" s="6">
        <v>37986</v>
      </c>
      <c r="B37">
        <v>6035849</v>
      </c>
      <c r="C37">
        <v>4722907</v>
      </c>
      <c r="D37">
        <v>2509041</v>
      </c>
      <c r="E37">
        <v>3.6</v>
      </c>
      <c r="F37">
        <v>3.71</v>
      </c>
      <c r="G37">
        <v>6.97</v>
      </c>
      <c r="H37" s="1">
        <v>40337749</v>
      </c>
      <c r="I37">
        <f t="shared" si="0"/>
        <v>14.963276706392318</v>
      </c>
      <c r="J37">
        <f t="shared" si="1"/>
        <v>11.708404948426844</v>
      </c>
      <c r="K37">
        <f t="shared" si="2"/>
        <v>6.220081839470021</v>
      </c>
    </row>
    <row r="38" spans="1:11" x14ac:dyDescent="0.3">
      <c r="A38" s="6">
        <v>38017</v>
      </c>
      <c r="B38">
        <v>6122620</v>
      </c>
      <c r="C38">
        <v>4818637</v>
      </c>
      <c r="D38">
        <v>2484913</v>
      </c>
      <c r="E38">
        <v>3.7</v>
      </c>
      <c r="F38">
        <v>3.66</v>
      </c>
      <c r="G38">
        <v>7.3</v>
      </c>
      <c r="H38" s="1">
        <v>40244237</v>
      </c>
      <c r="I38">
        <f t="shared" si="0"/>
        <v>15.213656554104876</v>
      </c>
      <c r="J38">
        <f t="shared" si="1"/>
        <v>11.973483308926939</v>
      </c>
      <c r="K38">
        <f t="shared" si="2"/>
        <v>6.1745809716804922</v>
      </c>
    </row>
    <row r="39" spans="1:11" x14ac:dyDescent="0.3">
      <c r="A39" s="6">
        <v>38046</v>
      </c>
      <c r="B39">
        <v>6219900</v>
      </c>
      <c r="C39">
        <v>4847816</v>
      </c>
      <c r="D39">
        <v>2504232</v>
      </c>
      <c r="E39">
        <v>3.78</v>
      </c>
      <c r="F39">
        <v>3.45</v>
      </c>
      <c r="G39">
        <v>7.66</v>
      </c>
      <c r="H39" s="1">
        <v>39657049</v>
      </c>
      <c r="I39">
        <f t="shared" si="0"/>
        <v>15.684222999043627</v>
      </c>
      <c r="J39">
        <f t="shared" si="1"/>
        <v>12.224348816272235</v>
      </c>
      <c r="K39">
        <f t="shared" si="2"/>
        <v>6.3147209970161917</v>
      </c>
    </row>
    <row r="40" spans="1:11" x14ac:dyDescent="0.3">
      <c r="A40" s="6">
        <v>38077</v>
      </c>
      <c r="B40">
        <v>6348762</v>
      </c>
      <c r="C40">
        <v>4882795</v>
      </c>
      <c r="D40">
        <v>2521288</v>
      </c>
      <c r="E40">
        <v>3.8</v>
      </c>
      <c r="F40">
        <v>3.47</v>
      </c>
      <c r="G40">
        <v>7.8</v>
      </c>
      <c r="H40" s="1">
        <v>40007398</v>
      </c>
      <c r="I40">
        <f t="shared" si="0"/>
        <v>15.868970033992213</v>
      </c>
      <c r="J40">
        <f t="shared" si="1"/>
        <v>12.20473023514301</v>
      </c>
      <c r="K40">
        <f t="shared" si="2"/>
        <v>6.3020544350322405</v>
      </c>
    </row>
    <row r="41" spans="1:11" x14ac:dyDescent="0.3">
      <c r="A41" s="6">
        <v>38107</v>
      </c>
      <c r="B41">
        <v>6444224</v>
      </c>
      <c r="C41">
        <v>4979999</v>
      </c>
      <c r="D41">
        <v>2564893</v>
      </c>
      <c r="E41">
        <v>3.93</v>
      </c>
      <c r="F41">
        <v>3.36</v>
      </c>
      <c r="G41">
        <v>8.15</v>
      </c>
      <c r="H41" s="1">
        <v>40665826</v>
      </c>
      <c r="I41">
        <f t="shared" si="0"/>
        <v>15.846780045731764</v>
      </c>
      <c r="J41">
        <f t="shared" si="1"/>
        <v>12.24615233439498</v>
      </c>
      <c r="K41">
        <f t="shared" si="2"/>
        <v>6.307244318607963</v>
      </c>
    </row>
    <row r="42" spans="1:11" x14ac:dyDescent="0.3">
      <c r="A42" s="6">
        <v>38138</v>
      </c>
      <c r="B42">
        <v>6588621</v>
      </c>
      <c r="C42">
        <v>5051603</v>
      </c>
      <c r="D42">
        <v>2617141</v>
      </c>
      <c r="E42">
        <v>3.87</v>
      </c>
      <c r="F42">
        <v>3.41</v>
      </c>
      <c r="G42">
        <v>8.1300000000000008</v>
      </c>
      <c r="H42" s="1">
        <v>41331282</v>
      </c>
      <c r="I42">
        <f t="shared" si="0"/>
        <v>15.941003233337886</v>
      </c>
      <c r="J42">
        <f t="shared" si="1"/>
        <v>12.222226738575397</v>
      </c>
      <c r="K42">
        <f t="shared" si="2"/>
        <v>6.332106998277963</v>
      </c>
    </row>
    <row r="43" spans="1:11" x14ac:dyDescent="0.3">
      <c r="A43" s="6">
        <v>38168</v>
      </c>
      <c r="B43">
        <v>6715131</v>
      </c>
      <c r="C43">
        <v>5112444</v>
      </c>
      <c r="D43">
        <v>2666729</v>
      </c>
      <c r="E43">
        <v>3.74</v>
      </c>
      <c r="F43">
        <v>3.28</v>
      </c>
      <c r="G43">
        <v>8.3800000000000008</v>
      </c>
      <c r="H43" s="1">
        <v>41667598</v>
      </c>
      <c r="I43">
        <f t="shared" si="0"/>
        <v>16.115954176192254</v>
      </c>
      <c r="J43">
        <f t="shared" si="1"/>
        <v>12.269591350094142</v>
      </c>
      <c r="K43">
        <f t="shared" si="2"/>
        <v>6.4000065470536605</v>
      </c>
    </row>
    <row r="44" spans="1:11" x14ac:dyDescent="0.3">
      <c r="A44" s="6">
        <v>38199</v>
      </c>
      <c r="B44">
        <v>6734208</v>
      </c>
      <c r="C44">
        <v>5105955</v>
      </c>
      <c r="D44">
        <v>2697961</v>
      </c>
      <c r="E44">
        <v>3.75</v>
      </c>
      <c r="F44">
        <v>3.24</v>
      </c>
      <c r="G44">
        <v>8.56</v>
      </c>
      <c r="H44" s="1">
        <v>41543209</v>
      </c>
      <c r="I44">
        <f t="shared" si="0"/>
        <v>16.210129554507937</v>
      </c>
      <c r="J44">
        <f t="shared" si="1"/>
        <v>12.290709174633092</v>
      </c>
      <c r="K44">
        <f t="shared" si="2"/>
        <v>6.4943490523324767</v>
      </c>
    </row>
    <row r="45" spans="1:11" x14ac:dyDescent="0.3">
      <c r="A45" s="6">
        <v>38230</v>
      </c>
      <c r="B45">
        <v>6836553</v>
      </c>
      <c r="C45">
        <v>5096940</v>
      </c>
      <c r="D45">
        <v>2727868</v>
      </c>
      <c r="E45">
        <v>3.53</v>
      </c>
      <c r="F45">
        <v>3.23</v>
      </c>
      <c r="G45">
        <v>8.2200000000000006</v>
      </c>
      <c r="H45" s="1">
        <v>40709073</v>
      </c>
      <c r="I45">
        <f t="shared" si="0"/>
        <v>16.793683806064561</v>
      </c>
      <c r="J45">
        <f t="shared" si="1"/>
        <v>12.520403006966038</v>
      </c>
      <c r="K45">
        <f t="shared" si="2"/>
        <v>6.7008845915012607</v>
      </c>
    </row>
    <row r="46" spans="1:11" x14ac:dyDescent="0.3">
      <c r="A46" s="6">
        <v>38260</v>
      </c>
      <c r="B46">
        <v>6951593</v>
      </c>
      <c r="C46">
        <v>5166040</v>
      </c>
      <c r="D46">
        <v>2797182</v>
      </c>
      <c r="E46">
        <v>3.23</v>
      </c>
      <c r="F46">
        <v>3.14</v>
      </c>
      <c r="G46">
        <v>7.63</v>
      </c>
      <c r="H46" s="1">
        <v>40402626</v>
      </c>
      <c r="I46">
        <f t="shared" si="0"/>
        <v>17.205794989662309</v>
      </c>
      <c r="J46">
        <f t="shared" si="1"/>
        <v>12.786396606992822</v>
      </c>
      <c r="K46">
        <f t="shared" si="2"/>
        <v>6.9232678093745683</v>
      </c>
    </row>
    <row r="47" spans="1:11" x14ac:dyDescent="0.3">
      <c r="A47" s="6">
        <v>38291</v>
      </c>
      <c r="B47">
        <v>7071342</v>
      </c>
      <c r="C47">
        <v>5225575</v>
      </c>
      <c r="D47">
        <v>2901053</v>
      </c>
      <c r="E47">
        <v>3.05</v>
      </c>
      <c r="F47">
        <v>3.03</v>
      </c>
      <c r="G47">
        <v>7.57</v>
      </c>
      <c r="H47" s="1">
        <v>40508479</v>
      </c>
      <c r="I47">
        <f t="shared" si="0"/>
        <v>17.456449056011213</v>
      </c>
      <c r="J47">
        <f t="shared" si="1"/>
        <v>12.899953612180799</v>
      </c>
      <c r="K47">
        <f t="shared" si="2"/>
        <v>7.1615944898844512</v>
      </c>
    </row>
    <row r="48" spans="1:11" x14ac:dyDescent="0.3">
      <c r="A48" s="6">
        <v>38321</v>
      </c>
      <c r="B48">
        <v>7228896</v>
      </c>
      <c r="C48">
        <v>5284349</v>
      </c>
      <c r="D48">
        <v>3071216</v>
      </c>
      <c r="E48">
        <v>2.98</v>
      </c>
      <c r="F48">
        <v>2.88</v>
      </c>
      <c r="G48">
        <v>7.07</v>
      </c>
      <c r="H48" s="1">
        <v>40785491</v>
      </c>
      <c r="I48">
        <f t="shared" si="0"/>
        <v>17.724185299130028</v>
      </c>
      <c r="J48">
        <f t="shared" si="1"/>
        <v>12.95644326066836</v>
      </c>
      <c r="K48">
        <f t="shared" si="2"/>
        <v>7.5301680197990013</v>
      </c>
    </row>
    <row r="49" spans="1:11" x14ac:dyDescent="0.3">
      <c r="A49" s="6">
        <v>38352</v>
      </c>
      <c r="B49">
        <v>7499331</v>
      </c>
      <c r="C49">
        <v>5319616</v>
      </c>
      <c r="D49">
        <v>3159135</v>
      </c>
      <c r="E49">
        <v>2.85</v>
      </c>
      <c r="F49">
        <v>2.6</v>
      </c>
      <c r="G49">
        <v>6.56</v>
      </c>
      <c r="H49" s="1">
        <v>41332380</v>
      </c>
      <c r="I49">
        <f t="shared" si="0"/>
        <v>18.143961223621773</v>
      </c>
      <c r="J49">
        <f t="shared" si="1"/>
        <v>12.870335557739477</v>
      </c>
      <c r="K49">
        <f t="shared" si="2"/>
        <v>7.643244836130898</v>
      </c>
    </row>
    <row r="50" spans="1:11" x14ac:dyDescent="0.3">
      <c r="A50" s="6">
        <v>38383</v>
      </c>
      <c r="B50">
        <v>7563493</v>
      </c>
      <c r="C50">
        <v>5343455</v>
      </c>
      <c r="D50">
        <v>3122259</v>
      </c>
      <c r="E50">
        <v>3.02</v>
      </c>
      <c r="F50">
        <v>2.63</v>
      </c>
      <c r="G50">
        <v>7.08</v>
      </c>
      <c r="H50" s="1">
        <v>41128503</v>
      </c>
      <c r="I50">
        <f t="shared" si="0"/>
        <v>18.389905900538125</v>
      </c>
      <c r="J50">
        <f t="shared" si="1"/>
        <v>12.99209698928259</v>
      </c>
      <c r="K50">
        <f t="shared" si="2"/>
        <v>7.5914725123839304</v>
      </c>
    </row>
    <row r="51" spans="1:11" x14ac:dyDescent="0.3">
      <c r="A51" s="6">
        <v>38411</v>
      </c>
      <c r="B51">
        <v>7685783</v>
      </c>
      <c r="C51">
        <v>5408571</v>
      </c>
      <c r="D51">
        <v>3192683</v>
      </c>
      <c r="E51">
        <v>3.08</v>
      </c>
      <c r="F51">
        <v>2.5099999999999998</v>
      </c>
      <c r="G51">
        <v>7.21</v>
      </c>
      <c r="H51" s="1">
        <v>41204787</v>
      </c>
      <c r="I51">
        <f t="shared" si="0"/>
        <v>18.652645868549207</v>
      </c>
      <c r="J51">
        <f t="shared" si="1"/>
        <v>13.126074404898635</v>
      </c>
      <c r="K51">
        <f t="shared" si="2"/>
        <v>7.7483303092914904</v>
      </c>
    </row>
    <row r="52" spans="1:11" x14ac:dyDescent="0.3">
      <c r="A52" s="6">
        <v>38442</v>
      </c>
      <c r="B52">
        <v>7823036</v>
      </c>
      <c r="C52">
        <v>5490705</v>
      </c>
      <c r="D52">
        <v>3266006</v>
      </c>
      <c r="E52">
        <v>3.13</v>
      </c>
      <c r="F52">
        <v>2.4</v>
      </c>
      <c r="G52">
        <v>7.27</v>
      </c>
      <c r="H52" s="1">
        <v>41739654</v>
      </c>
      <c r="I52">
        <f t="shared" si="0"/>
        <v>18.742455315992796</v>
      </c>
      <c r="J52">
        <f t="shared" si="1"/>
        <v>13.154649053870932</v>
      </c>
      <c r="K52">
        <f t="shared" si="2"/>
        <v>7.8247078904870646</v>
      </c>
    </row>
    <row r="53" spans="1:11" x14ac:dyDescent="0.3">
      <c r="A53" s="6">
        <v>38472</v>
      </c>
      <c r="B53">
        <v>7983885</v>
      </c>
      <c r="C53">
        <v>5566938</v>
      </c>
      <c r="D53">
        <v>3344832</v>
      </c>
      <c r="E53">
        <v>3.14</v>
      </c>
      <c r="F53">
        <v>2.35</v>
      </c>
      <c r="G53">
        <v>7.34</v>
      </c>
      <c r="H53" s="1">
        <v>42742396</v>
      </c>
      <c r="I53">
        <f t="shared" si="0"/>
        <v>18.679076858489637</v>
      </c>
      <c r="J53">
        <f t="shared" si="1"/>
        <v>13.024393859436426</v>
      </c>
      <c r="K53">
        <f t="shared" si="2"/>
        <v>7.8255603640001841</v>
      </c>
    </row>
    <row r="54" spans="1:11" x14ac:dyDescent="0.3">
      <c r="A54" s="6">
        <v>38503</v>
      </c>
      <c r="B54">
        <v>8180820</v>
      </c>
      <c r="C54">
        <v>5637426</v>
      </c>
      <c r="D54">
        <v>3410215</v>
      </c>
      <c r="E54">
        <v>3.13</v>
      </c>
      <c r="F54">
        <v>2.29</v>
      </c>
      <c r="G54">
        <v>7.34</v>
      </c>
      <c r="H54" s="1">
        <v>43793857</v>
      </c>
      <c r="I54">
        <f t="shared" si="0"/>
        <v>18.68029116503714</v>
      </c>
      <c r="J54">
        <f t="shared" si="1"/>
        <v>12.872641019036072</v>
      </c>
      <c r="K54">
        <f t="shared" si="2"/>
        <v>7.7869711270235911</v>
      </c>
    </row>
    <row r="55" spans="1:11" x14ac:dyDescent="0.3">
      <c r="A55" s="6">
        <v>38533</v>
      </c>
      <c r="B55">
        <v>8275269</v>
      </c>
      <c r="C55">
        <v>5721851</v>
      </c>
      <c r="D55">
        <v>3469066</v>
      </c>
      <c r="E55">
        <v>3.05</v>
      </c>
      <c r="F55">
        <v>2.14</v>
      </c>
      <c r="G55">
        <v>7.2</v>
      </c>
      <c r="H55" s="1">
        <v>44467399</v>
      </c>
      <c r="I55">
        <f t="shared" si="0"/>
        <v>18.609743736079547</v>
      </c>
      <c r="J55">
        <f t="shared" si="1"/>
        <v>12.867518965973252</v>
      </c>
      <c r="K55">
        <f t="shared" si="2"/>
        <v>7.8013692683037306</v>
      </c>
    </row>
    <row r="56" spans="1:11" x14ac:dyDescent="0.3">
      <c r="A56" s="6">
        <v>38564</v>
      </c>
      <c r="B56">
        <v>8344499</v>
      </c>
      <c r="C56">
        <v>5844175</v>
      </c>
      <c r="D56">
        <v>3546292</v>
      </c>
      <c r="E56">
        <v>2.91</v>
      </c>
      <c r="F56">
        <v>2.0099999999999998</v>
      </c>
      <c r="G56">
        <v>7.41</v>
      </c>
      <c r="H56" s="1">
        <v>45001602</v>
      </c>
      <c r="I56">
        <f t="shared" si="0"/>
        <v>18.542670992023798</v>
      </c>
      <c r="J56">
        <f t="shared" si="1"/>
        <v>12.986593232836466</v>
      </c>
      <c r="K56">
        <f t="shared" si="2"/>
        <v>7.8803683477757085</v>
      </c>
    </row>
    <row r="57" spans="1:11" x14ac:dyDescent="0.3">
      <c r="A57" s="6">
        <v>38595</v>
      </c>
      <c r="B57">
        <v>8622441</v>
      </c>
      <c r="C57">
        <v>5988722</v>
      </c>
      <c r="D57">
        <v>3622505</v>
      </c>
      <c r="E57">
        <v>2.73</v>
      </c>
      <c r="F57">
        <v>1.95</v>
      </c>
      <c r="G57">
        <v>7.02</v>
      </c>
      <c r="H57" s="1">
        <v>45271306</v>
      </c>
      <c r="I57">
        <f t="shared" si="0"/>
        <v>19.046150336374215</v>
      </c>
      <c r="J57">
        <f t="shared" si="1"/>
        <v>13.228516093615678</v>
      </c>
      <c r="K57">
        <f t="shared" si="2"/>
        <v>8.0017682723798593</v>
      </c>
    </row>
    <row r="58" spans="1:11" x14ac:dyDescent="0.3">
      <c r="A58" s="6">
        <v>38625</v>
      </c>
      <c r="B58">
        <v>8862560</v>
      </c>
      <c r="C58">
        <v>6222257</v>
      </c>
      <c r="D58">
        <v>3763754</v>
      </c>
      <c r="E58">
        <v>2.69</v>
      </c>
      <c r="F58">
        <v>1.86</v>
      </c>
      <c r="G58">
        <v>6.76</v>
      </c>
      <c r="H58" s="1">
        <v>45836663</v>
      </c>
      <c r="I58">
        <f t="shared" si="0"/>
        <v>19.335089903905089</v>
      </c>
      <c r="J58">
        <f t="shared" si="1"/>
        <v>13.574847278912952</v>
      </c>
      <c r="K58">
        <f t="shared" si="2"/>
        <v>8.2112303855976609</v>
      </c>
    </row>
    <row r="59" spans="1:11" x14ac:dyDescent="0.3">
      <c r="A59" s="6">
        <v>38656</v>
      </c>
      <c r="B59">
        <v>9068796</v>
      </c>
      <c r="C59">
        <v>6399624</v>
      </c>
      <c r="D59">
        <v>3927034</v>
      </c>
      <c r="E59">
        <v>2.63</v>
      </c>
      <c r="F59">
        <v>1.82</v>
      </c>
      <c r="G59">
        <v>6.66</v>
      </c>
      <c r="H59" s="1">
        <v>46877021</v>
      </c>
      <c r="I59">
        <f t="shared" si="0"/>
        <v>19.345930706646229</v>
      </c>
      <c r="J59">
        <f t="shared" si="1"/>
        <v>13.651942601045402</v>
      </c>
      <c r="K59">
        <f t="shared" si="2"/>
        <v>8.3773113483469874</v>
      </c>
    </row>
    <row r="60" spans="1:11" x14ac:dyDescent="0.3">
      <c r="A60" s="6">
        <v>38686</v>
      </c>
      <c r="B60">
        <v>9311283</v>
      </c>
      <c r="C60">
        <v>6571825</v>
      </c>
      <c r="D60">
        <v>4162761</v>
      </c>
      <c r="E60">
        <v>2.6</v>
      </c>
      <c r="F60">
        <v>1.68</v>
      </c>
      <c r="G60">
        <v>6.29</v>
      </c>
      <c r="H60" s="1">
        <v>48719460</v>
      </c>
      <c r="I60">
        <f t="shared" si="0"/>
        <v>19.112040650696869</v>
      </c>
      <c r="J60">
        <f t="shared" si="1"/>
        <v>13.489117079704908</v>
      </c>
      <c r="K60">
        <f t="shared" si="2"/>
        <v>8.5443496294909682</v>
      </c>
    </row>
    <row r="61" spans="1:11" x14ac:dyDescent="0.3">
      <c r="A61" s="6">
        <v>38717</v>
      </c>
      <c r="B61">
        <v>9663961</v>
      </c>
      <c r="C61">
        <v>6713738</v>
      </c>
      <c r="D61">
        <v>4263633</v>
      </c>
      <c r="E61">
        <v>2.3199999999999998</v>
      </c>
      <c r="F61">
        <v>1.59</v>
      </c>
      <c r="G61">
        <v>5.77</v>
      </c>
      <c r="H61" s="1">
        <v>50121009</v>
      </c>
      <c r="I61">
        <f t="shared" si="0"/>
        <v>19.281257885291176</v>
      </c>
      <c r="J61">
        <f t="shared" si="1"/>
        <v>13.395057549619564</v>
      </c>
      <c r="K61">
        <f t="shared" si="2"/>
        <v>8.5066783072942513</v>
      </c>
    </row>
    <row r="62" spans="1:11" x14ac:dyDescent="0.3">
      <c r="A62" s="6">
        <v>38748</v>
      </c>
      <c r="B62">
        <v>9774753</v>
      </c>
      <c r="C62">
        <v>6590823</v>
      </c>
      <c r="D62">
        <v>4206664</v>
      </c>
      <c r="E62">
        <v>2.39</v>
      </c>
      <c r="F62">
        <v>1.66</v>
      </c>
      <c r="G62">
        <v>6.1</v>
      </c>
      <c r="H62" s="1">
        <v>48071111</v>
      </c>
      <c r="I62">
        <f t="shared" si="0"/>
        <v>20.333944434943476</v>
      </c>
      <c r="J62">
        <f t="shared" si="1"/>
        <v>13.710569327178646</v>
      </c>
      <c r="K62">
        <f t="shared" si="2"/>
        <v>8.7509190291025316</v>
      </c>
    </row>
    <row r="63" spans="1:11" x14ac:dyDescent="0.3">
      <c r="A63" s="6">
        <v>38776</v>
      </c>
      <c r="B63">
        <v>9946485</v>
      </c>
      <c r="C63">
        <v>6646283</v>
      </c>
      <c r="D63">
        <v>4311954</v>
      </c>
      <c r="E63">
        <v>2.4</v>
      </c>
      <c r="F63">
        <v>1.64</v>
      </c>
      <c r="G63">
        <v>6.32</v>
      </c>
      <c r="H63" s="1">
        <v>48365232</v>
      </c>
      <c r="I63">
        <f t="shared" si="0"/>
        <v>20.565361911217543</v>
      </c>
      <c r="J63">
        <f t="shared" si="1"/>
        <v>13.741861095590318</v>
      </c>
      <c r="K63">
        <f t="shared" si="2"/>
        <v>8.9154002197280899</v>
      </c>
    </row>
    <row r="64" spans="1:11" x14ac:dyDescent="0.3">
      <c r="A64" s="6">
        <v>38807</v>
      </c>
      <c r="B64">
        <v>10177254</v>
      </c>
      <c r="C64">
        <v>6905533</v>
      </c>
      <c r="D64">
        <v>4451339</v>
      </c>
      <c r="E64">
        <v>2.39</v>
      </c>
      <c r="F64">
        <v>1.53</v>
      </c>
      <c r="G64">
        <v>6.14</v>
      </c>
      <c r="H64" s="1">
        <v>50774658</v>
      </c>
      <c r="I64">
        <f t="shared" si="0"/>
        <v>20.043963663920692</v>
      </c>
      <c r="J64">
        <f t="shared" si="1"/>
        <v>13.600353546448311</v>
      </c>
      <c r="K64">
        <f t="shared" si="2"/>
        <v>8.7668517629404814</v>
      </c>
    </row>
    <row r="65" spans="1:11" x14ac:dyDescent="0.3">
      <c r="A65" s="6">
        <v>38837</v>
      </c>
      <c r="B65">
        <v>10275921</v>
      </c>
      <c r="C65">
        <v>6891303</v>
      </c>
      <c r="D65">
        <v>4488467</v>
      </c>
      <c r="E65">
        <v>2.4900000000000002</v>
      </c>
      <c r="F65">
        <v>1.43</v>
      </c>
      <c r="G65">
        <v>6.33</v>
      </c>
      <c r="H65" s="1">
        <v>50784081</v>
      </c>
      <c r="I65">
        <f t="shared" si="0"/>
        <v>20.234531762029917</v>
      </c>
      <c r="J65">
        <f t="shared" si="1"/>
        <v>13.569809405431595</v>
      </c>
      <c r="K65">
        <f t="shared" si="2"/>
        <v>8.8383345954414345</v>
      </c>
    </row>
    <row r="66" spans="1:11" x14ac:dyDescent="0.3">
      <c r="A66" s="6">
        <v>38868</v>
      </c>
      <c r="B66">
        <v>10522393</v>
      </c>
      <c r="C66">
        <v>6944740</v>
      </c>
      <c r="D66">
        <v>4562206</v>
      </c>
      <c r="E66">
        <v>2.62</v>
      </c>
      <c r="F66">
        <v>1.45</v>
      </c>
      <c r="G66">
        <v>6.39</v>
      </c>
      <c r="H66" s="1">
        <v>51835484</v>
      </c>
      <c r="I66">
        <f t="shared" ref="I66:I129" si="3">B66/H66*100</f>
        <v>20.299594385961555</v>
      </c>
      <c r="J66">
        <f t="shared" ref="J66:J129" si="4">C66/H66*100</f>
        <v>13.39765632361029</v>
      </c>
      <c r="K66">
        <f t="shared" ref="K66:K129" si="5">D66/H66*100</f>
        <v>8.8013184173220029</v>
      </c>
    </row>
    <row r="67" spans="1:11" x14ac:dyDescent="0.3">
      <c r="A67" s="6">
        <v>38898</v>
      </c>
      <c r="B67">
        <v>10704124</v>
      </c>
      <c r="C67">
        <v>6972356</v>
      </c>
      <c r="D67">
        <v>4615394</v>
      </c>
      <c r="E67">
        <v>2.64</v>
      </c>
      <c r="F67">
        <v>1.37</v>
      </c>
      <c r="G67">
        <v>6.36</v>
      </c>
      <c r="H67" s="1">
        <v>52605238</v>
      </c>
      <c r="I67">
        <f t="shared" si="3"/>
        <v>20.348019336021252</v>
      </c>
      <c r="J67">
        <f t="shared" si="4"/>
        <v>13.254109790359658</v>
      </c>
      <c r="K67">
        <f t="shared" si="5"/>
        <v>8.7736396136065391</v>
      </c>
    </row>
    <row r="68" spans="1:11" x14ac:dyDescent="0.3">
      <c r="A68" s="6">
        <v>38929</v>
      </c>
      <c r="B68">
        <v>10780849</v>
      </c>
      <c r="C68">
        <v>6998563</v>
      </c>
      <c r="D68">
        <v>4678636</v>
      </c>
      <c r="E68">
        <v>2.77</v>
      </c>
      <c r="F68">
        <v>1.42</v>
      </c>
      <c r="G68">
        <v>6.47</v>
      </c>
      <c r="H68" s="1">
        <v>52836779</v>
      </c>
      <c r="I68">
        <f t="shared" si="3"/>
        <v>20.40406172374739</v>
      </c>
      <c r="J68">
        <f t="shared" si="4"/>
        <v>13.245627633735962</v>
      </c>
      <c r="K68">
        <f t="shared" si="5"/>
        <v>8.8548849656410731</v>
      </c>
    </row>
    <row r="69" spans="1:11" x14ac:dyDescent="0.3">
      <c r="A69" s="6">
        <v>38960</v>
      </c>
      <c r="B69">
        <v>11061061</v>
      </c>
      <c r="C69">
        <v>7094203</v>
      </c>
      <c r="D69">
        <v>4745303</v>
      </c>
      <c r="E69">
        <v>2.71</v>
      </c>
      <c r="F69">
        <v>1.28</v>
      </c>
      <c r="G69">
        <v>6.34</v>
      </c>
      <c r="H69" s="1">
        <v>52814326</v>
      </c>
      <c r="I69">
        <f t="shared" si="3"/>
        <v>20.943296710820469</v>
      </c>
      <c r="J69">
        <f t="shared" si="4"/>
        <v>13.432345988851585</v>
      </c>
      <c r="K69">
        <f t="shared" si="5"/>
        <v>8.9848784589241948</v>
      </c>
    </row>
    <row r="70" spans="1:11" x14ac:dyDescent="0.3">
      <c r="A70" s="6">
        <v>38990</v>
      </c>
      <c r="B70">
        <v>11314766</v>
      </c>
      <c r="C70">
        <v>7167085</v>
      </c>
      <c r="D70">
        <v>4835345</v>
      </c>
      <c r="E70">
        <v>2.52</v>
      </c>
      <c r="F70">
        <v>1.3</v>
      </c>
      <c r="G70">
        <v>6.19</v>
      </c>
      <c r="H70" s="1">
        <v>53603069</v>
      </c>
      <c r="I70">
        <f t="shared" si="3"/>
        <v>21.108429444590197</v>
      </c>
      <c r="J70">
        <f t="shared" si="4"/>
        <v>13.370661668644383</v>
      </c>
      <c r="K70">
        <f t="shared" si="5"/>
        <v>9.0206495452713717</v>
      </c>
    </row>
    <row r="71" spans="1:11" x14ac:dyDescent="0.3">
      <c r="A71" s="6">
        <v>39021</v>
      </c>
      <c r="B71">
        <v>11565481</v>
      </c>
      <c r="C71">
        <v>7211596</v>
      </c>
      <c r="D71">
        <v>5000619</v>
      </c>
      <c r="E71">
        <v>2.58</v>
      </c>
      <c r="F71">
        <v>1.26</v>
      </c>
      <c r="G71">
        <v>6.14</v>
      </c>
      <c r="H71" s="1">
        <v>54059518</v>
      </c>
      <c r="I71">
        <f t="shared" si="3"/>
        <v>21.393977282594342</v>
      </c>
      <c r="J71">
        <f t="shared" si="4"/>
        <v>13.34010414225299</v>
      </c>
      <c r="K71">
        <f t="shared" si="5"/>
        <v>9.2502101110113486</v>
      </c>
    </row>
    <row r="72" spans="1:11" x14ac:dyDescent="0.3">
      <c r="A72" s="6">
        <v>39051</v>
      </c>
      <c r="B72">
        <v>11829309</v>
      </c>
      <c r="C72">
        <v>7347928</v>
      </c>
      <c r="D72">
        <v>5257482</v>
      </c>
      <c r="E72">
        <v>2.61</v>
      </c>
      <c r="F72">
        <v>1.21</v>
      </c>
      <c r="G72">
        <v>5.65</v>
      </c>
      <c r="H72" s="1">
        <v>55526867</v>
      </c>
      <c r="I72">
        <f t="shared" si="3"/>
        <v>21.303757332463942</v>
      </c>
      <c r="J72">
        <f t="shared" si="4"/>
        <v>13.233103895452988</v>
      </c>
      <c r="K72">
        <f t="shared" si="5"/>
        <v>9.4683570027460764</v>
      </c>
    </row>
    <row r="73" spans="1:11" x14ac:dyDescent="0.3">
      <c r="A73" s="6">
        <v>39082</v>
      </c>
      <c r="B73">
        <v>12213421</v>
      </c>
      <c r="C73">
        <v>7402011</v>
      </c>
      <c r="D73">
        <v>5374036</v>
      </c>
      <c r="E73">
        <v>2.4300000000000002</v>
      </c>
      <c r="F73">
        <v>1.06</v>
      </c>
      <c r="G73">
        <v>5.26</v>
      </c>
      <c r="H73" s="1">
        <v>56900266</v>
      </c>
      <c r="I73">
        <f t="shared" si="3"/>
        <v>21.464611430814752</v>
      </c>
      <c r="J73">
        <f t="shared" si="4"/>
        <v>13.0087458642109</v>
      </c>
      <c r="K73">
        <f t="shared" si="5"/>
        <v>9.4446588351625635</v>
      </c>
    </row>
    <row r="74" spans="1:11" x14ac:dyDescent="0.3">
      <c r="A74" s="6">
        <v>39113</v>
      </c>
      <c r="B74">
        <v>12399400</v>
      </c>
      <c r="C74">
        <v>7485430</v>
      </c>
      <c r="D74">
        <v>5373742</v>
      </c>
      <c r="E74">
        <v>2.57</v>
      </c>
      <c r="F74">
        <v>1.08</v>
      </c>
      <c r="G74">
        <v>5.38</v>
      </c>
      <c r="H74" s="1">
        <v>57105093</v>
      </c>
      <c r="I74">
        <f t="shared" si="3"/>
        <v>21.713299722670971</v>
      </c>
      <c r="J74">
        <f t="shared" si="4"/>
        <v>13.108165325989399</v>
      </c>
      <c r="K74">
        <f t="shared" si="5"/>
        <v>9.4102674869998033</v>
      </c>
    </row>
    <row r="75" spans="1:11" x14ac:dyDescent="0.3">
      <c r="A75" s="6">
        <v>39141</v>
      </c>
      <c r="B75">
        <v>12764415</v>
      </c>
      <c r="C75">
        <v>7580231</v>
      </c>
      <c r="D75">
        <v>5509785</v>
      </c>
      <c r="E75">
        <v>2.54</v>
      </c>
      <c r="F75">
        <v>1.07</v>
      </c>
      <c r="G75">
        <v>5.31</v>
      </c>
      <c r="H75" s="1">
        <v>57777189</v>
      </c>
      <c r="I75">
        <f t="shared" si="3"/>
        <v>22.092481861656509</v>
      </c>
      <c r="J75">
        <f t="shared" si="4"/>
        <v>13.119764272367076</v>
      </c>
      <c r="K75">
        <f t="shared" si="5"/>
        <v>9.5362635243469516</v>
      </c>
    </row>
    <row r="76" spans="1:11" x14ac:dyDescent="0.3">
      <c r="A76" s="6">
        <v>39172</v>
      </c>
      <c r="B76">
        <v>13170920</v>
      </c>
      <c r="C76">
        <v>7696579</v>
      </c>
      <c r="D76">
        <v>5651024</v>
      </c>
      <c r="E76">
        <v>2.5</v>
      </c>
      <c r="F76">
        <v>1.02</v>
      </c>
      <c r="G76">
        <v>5.22</v>
      </c>
      <c r="H76" s="1">
        <v>59211612</v>
      </c>
      <c r="I76">
        <f t="shared" si="3"/>
        <v>22.243812581896943</v>
      </c>
      <c r="J76">
        <f t="shared" si="4"/>
        <v>12.998428416372112</v>
      </c>
      <c r="K76">
        <f t="shared" si="5"/>
        <v>9.5437766497557952</v>
      </c>
    </row>
    <row r="77" spans="1:11" x14ac:dyDescent="0.3">
      <c r="A77" s="6">
        <v>39202</v>
      </c>
      <c r="B77">
        <v>13632293</v>
      </c>
      <c r="C77">
        <v>7816485</v>
      </c>
      <c r="D77">
        <v>5770101</v>
      </c>
      <c r="E77">
        <v>2.5099999999999998</v>
      </c>
      <c r="F77">
        <v>0.99</v>
      </c>
      <c r="G77">
        <v>5.27</v>
      </c>
      <c r="H77" s="1">
        <v>60914363</v>
      </c>
      <c r="I77">
        <f t="shared" si="3"/>
        <v>22.379439476367832</v>
      </c>
      <c r="J77">
        <f t="shared" si="4"/>
        <v>12.831924385386746</v>
      </c>
      <c r="K77">
        <f t="shared" si="5"/>
        <v>9.4724802424676096</v>
      </c>
    </row>
    <row r="78" spans="1:11" x14ac:dyDescent="0.3">
      <c r="A78" s="6">
        <v>39233</v>
      </c>
      <c r="B78">
        <v>14233020</v>
      </c>
      <c r="C78">
        <v>7969933</v>
      </c>
      <c r="D78">
        <v>5908132</v>
      </c>
      <c r="E78">
        <v>2.56</v>
      </c>
      <c r="F78">
        <v>1</v>
      </c>
      <c r="G78">
        <v>5.22</v>
      </c>
      <c r="H78" s="1">
        <v>62392480</v>
      </c>
      <c r="I78">
        <f t="shared" si="3"/>
        <v>22.812076070705956</v>
      </c>
      <c r="J78">
        <f t="shared" si="4"/>
        <v>12.773867940495393</v>
      </c>
      <c r="K78">
        <f t="shared" si="5"/>
        <v>9.4693014286337078</v>
      </c>
    </row>
    <row r="79" spans="1:11" x14ac:dyDescent="0.3">
      <c r="A79" s="6">
        <v>39263</v>
      </c>
      <c r="B79">
        <v>14608243</v>
      </c>
      <c r="C79">
        <v>8109752</v>
      </c>
      <c r="D79">
        <v>6039159</v>
      </c>
      <c r="E79">
        <v>2.4900000000000002</v>
      </c>
      <c r="F79">
        <v>0.95</v>
      </c>
      <c r="G79">
        <v>5.01</v>
      </c>
      <c r="H79" s="1">
        <v>64886513</v>
      </c>
      <c r="I79">
        <f t="shared" si="3"/>
        <v>22.513527580068914</v>
      </c>
      <c r="J79">
        <f t="shared" si="4"/>
        <v>12.498363103592885</v>
      </c>
      <c r="K79">
        <f t="shared" si="5"/>
        <v>9.3072638993560961</v>
      </c>
    </row>
    <row r="80" spans="1:11" x14ac:dyDescent="0.3">
      <c r="A80" s="6">
        <v>39294</v>
      </c>
      <c r="B80">
        <v>14890300</v>
      </c>
      <c r="C80">
        <v>8238411</v>
      </c>
      <c r="D80">
        <v>6206219</v>
      </c>
      <c r="E80">
        <v>2.5499999999999998</v>
      </c>
      <c r="F80">
        <v>0.96</v>
      </c>
      <c r="G80">
        <v>4.95</v>
      </c>
      <c r="H80" s="1">
        <v>66468980</v>
      </c>
      <c r="I80">
        <f t="shared" si="3"/>
        <v>22.401878289692426</v>
      </c>
      <c r="J80">
        <f t="shared" si="4"/>
        <v>12.394369523949367</v>
      </c>
      <c r="K80">
        <f t="shared" si="5"/>
        <v>9.3370155522169895</v>
      </c>
    </row>
    <row r="81" spans="1:11" x14ac:dyDescent="0.3">
      <c r="A81" s="6">
        <v>39325</v>
      </c>
      <c r="B81">
        <v>15326433</v>
      </c>
      <c r="C81">
        <v>8402917</v>
      </c>
      <c r="D81">
        <v>6318594</v>
      </c>
      <c r="E81">
        <v>2.58</v>
      </c>
      <c r="F81">
        <v>0.96</v>
      </c>
      <c r="G81">
        <v>4.97</v>
      </c>
      <c r="H81" s="1">
        <v>67676225</v>
      </c>
      <c r="I81">
        <f t="shared" si="3"/>
        <v>22.646701999114164</v>
      </c>
      <c r="J81">
        <f t="shared" si="4"/>
        <v>12.416350054986076</v>
      </c>
      <c r="K81">
        <f t="shared" si="5"/>
        <v>9.3365048065254825</v>
      </c>
    </row>
    <row r="82" spans="1:11" x14ac:dyDescent="0.3">
      <c r="A82" s="6">
        <v>39355</v>
      </c>
      <c r="B82">
        <v>15553056</v>
      </c>
      <c r="C82">
        <v>8382978</v>
      </c>
      <c r="D82">
        <v>6495231</v>
      </c>
      <c r="E82">
        <v>2.5</v>
      </c>
      <c r="F82">
        <v>0.93</v>
      </c>
      <c r="G82">
        <v>4.84</v>
      </c>
      <c r="H82" s="1">
        <v>68716548</v>
      </c>
      <c r="I82">
        <f t="shared" si="3"/>
        <v>22.633639862118802</v>
      </c>
      <c r="J82">
        <f t="shared" si="4"/>
        <v>12.199358442743661</v>
      </c>
      <c r="K82">
        <f t="shared" si="5"/>
        <v>9.4522079310503209</v>
      </c>
    </row>
    <row r="83" spans="1:11" x14ac:dyDescent="0.3">
      <c r="A83" s="6">
        <v>39386</v>
      </c>
      <c r="B83">
        <v>15863519</v>
      </c>
      <c r="C83">
        <v>8340285</v>
      </c>
      <c r="D83">
        <v>6731160</v>
      </c>
      <c r="E83">
        <v>2.46</v>
      </c>
      <c r="F83">
        <v>0.95</v>
      </c>
      <c r="G83">
        <v>4.59</v>
      </c>
      <c r="H83" s="1">
        <v>69223832</v>
      </c>
      <c r="I83">
        <f t="shared" si="3"/>
        <v>22.916268200812691</v>
      </c>
      <c r="J83">
        <f t="shared" si="4"/>
        <v>12.048285625100904</v>
      </c>
      <c r="K83">
        <f t="shared" si="5"/>
        <v>9.723761030738661</v>
      </c>
    </row>
    <row r="84" spans="1:11" x14ac:dyDescent="0.3">
      <c r="A84" s="6">
        <v>39416</v>
      </c>
      <c r="B84">
        <v>16269011</v>
      </c>
      <c r="C84">
        <v>8500261</v>
      </c>
      <c r="D84">
        <v>7090127</v>
      </c>
      <c r="E84">
        <v>2.3199999999999998</v>
      </c>
      <c r="F84">
        <v>0.91</v>
      </c>
      <c r="G84">
        <v>4.21</v>
      </c>
      <c r="H84" s="1">
        <v>73298754</v>
      </c>
      <c r="I84">
        <f t="shared" si="3"/>
        <v>22.195480976388769</v>
      </c>
      <c r="J84">
        <f t="shared" si="4"/>
        <v>11.596733281441592</v>
      </c>
      <c r="K84">
        <f t="shared" si="5"/>
        <v>9.6729161316985</v>
      </c>
    </row>
    <row r="85" spans="1:11" x14ac:dyDescent="0.3">
      <c r="A85" s="6">
        <v>39447</v>
      </c>
      <c r="B85">
        <v>16777692</v>
      </c>
      <c r="C85">
        <v>8566160</v>
      </c>
      <c r="D85">
        <v>7244753</v>
      </c>
      <c r="E85">
        <v>2.0699999999999998</v>
      </c>
      <c r="F85">
        <v>0.88</v>
      </c>
      <c r="G85">
        <v>4</v>
      </c>
      <c r="H85" s="1">
        <v>75846730</v>
      </c>
      <c r="I85">
        <f t="shared" si="3"/>
        <v>22.12052121429625</v>
      </c>
      <c r="J85">
        <f t="shared" si="4"/>
        <v>11.294039967181183</v>
      </c>
      <c r="K85">
        <f t="shared" si="5"/>
        <v>9.5518330190372076</v>
      </c>
    </row>
    <row r="86" spans="1:11" x14ac:dyDescent="0.3">
      <c r="A86" s="6">
        <v>39478</v>
      </c>
      <c r="B86">
        <v>17009577</v>
      </c>
      <c r="C86">
        <v>8553018</v>
      </c>
      <c r="D86">
        <v>7285599</v>
      </c>
      <c r="E86">
        <v>2.21</v>
      </c>
      <c r="F86">
        <v>0.86</v>
      </c>
      <c r="G86">
        <v>4.1500000000000004</v>
      </c>
      <c r="H86" s="1">
        <v>75933030</v>
      </c>
      <c r="I86">
        <f t="shared" si="3"/>
        <v>22.400761565816616</v>
      </c>
      <c r="J86">
        <f t="shared" si="4"/>
        <v>11.263896620482548</v>
      </c>
      <c r="K86">
        <f t="shared" si="5"/>
        <v>9.5947692328358283</v>
      </c>
    </row>
    <row r="87" spans="1:11" x14ac:dyDescent="0.3">
      <c r="A87" s="6">
        <v>39507</v>
      </c>
      <c r="B87">
        <v>17275302</v>
      </c>
      <c r="C87">
        <v>8593465</v>
      </c>
      <c r="D87">
        <v>7471053</v>
      </c>
      <c r="E87">
        <v>2.15</v>
      </c>
      <c r="F87">
        <v>0.87</v>
      </c>
      <c r="G87">
        <v>4.1500000000000004</v>
      </c>
      <c r="H87" s="1">
        <v>76279896</v>
      </c>
      <c r="I87">
        <f t="shared" si="3"/>
        <v>22.647254264741001</v>
      </c>
      <c r="J87">
        <f t="shared" si="4"/>
        <v>11.265700991516821</v>
      </c>
      <c r="K87">
        <f t="shared" si="5"/>
        <v>9.7942621736138715</v>
      </c>
    </row>
    <row r="88" spans="1:11" x14ac:dyDescent="0.3">
      <c r="A88" s="6">
        <v>39538</v>
      </c>
      <c r="B88">
        <v>17452630</v>
      </c>
      <c r="C88">
        <v>8394742</v>
      </c>
      <c r="D88">
        <v>7577984</v>
      </c>
      <c r="E88">
        <v>2.25</v>
      </c>
      <c r="F88">
        <v>0.88</v>
      </c>
      <c r="G88">
        <v>4.29</v>
      </c>
      <c r="H88" s="1">
        <v>74991363</v>
      </c>
      <c r="I88">
        <f t="shared" si="3"/>
        <v>23.272853435134923</v>
      </c>
      <c r="J88">
        <f t="shared" si="4"/>
        <v>11.19427846644153</v>
      </c>
      <c r="K88">
        <f t="shared" si="5"/>
        <v>10.105142374862556</v>
      </c>
    </row>
    <row r="89" spans="1:11" x14ac:dyDescent="0.3">
      <c r="A89" s="6">
        <v>39568</v>
      </c>
      <c r="B89">
        <v>18001363</v>
      </c>
      <c r="C89">
        <v>8817996</v>
      </c>
      <c r="D89">
        <v>7881869</v>
      </c>
      <c r="E89">
        <v>2.2200000000000002</v>
      </c>
      <c r="F89">
        <v>0.83</v>
      </c>
      <c r="G89">
        <v>4.22</v>
      </c>
      <c r="H89" s="1">
        <v>78452019</v>
      </c>
      <c r="I89">
        <f t="shared" si="3"/>
        <v>22.94569754794966</v>
      </c>
      <c r="J89">
        <f t="shared" si="4"/>
        <v>11.239986060779392</v>
      </c>
      <c r="K89">
        <f t="shared" si="5"/>
        <v>10.046738249018167</v>
      </c>
    </row>
    <row r="90" spans="1:11" x14ac:dyDescent="0.3">
      <c r="A90" s="6">
        <v>39599</v>
      </c>
      <c r="B90">
        <v>18551707</v>
      </c>
      <c r="C90">
        <v>8967813</v>
      </c>
      <c r="D90">
        <v>8141204</v>
      </c>
      <c r="E90">
        <v>2.2599999999999998</v>
      </c>
      <c r="F90">
        <v>0.83</v>
      </c>
      <c r="G90">
        <v>4.17</v>
      </c>
      <c r="H90" s="1">
        <v>80331483</v>
      </c>
      <c r="I90">
        <f t="shared" si="3"/>
        <v>23.093943130615425</v>
      </c>
      <c r="J90">
        <f t="shared" si="4"/>
        <v>11.163509828394428</v>
      </c>
      <c r="K90">
        <f t="shared" si="5"/>
        <v>10.134512268371791</v>
      </c>
    </row>
    <row r="91" spans="1:11" x14ac:dyDescent="0.3">
      <c r="A91" s="6">
        <v>39629</v>
      </c>
      <c r="B91">
        <v>19080181</v>
      </c>
      <c r="C91">
        <v>9445573</v>
      </c>
      <c r="D91">
        <v>8460476</v>
      </c>
      <c r="E91">
        <v>2.1800000000000002</v>
      </c>
      <c r="F91">
        <v>0.81</v>
      </c>
      <c r="G91">
        <v>4</v>
      </c>
      <c r="H91" s="1">
        <v>84065325</v>
      </c>
      <c r="I91">
        <f t="shared" si="3"/>
        <v>22.696850336330705</v>
      </c>
      <c r="J91">
        <f t="shared" si="4"/>
        <v>11.235991771875026</v>
      </c>
      <c r="K91">
        <f t="shared" si="5"/>
        <v>10.064168549874756</v>
      </c>
    </row>
    <row r="92" spans="1:11" x14ac:dyDescent="0.3">
      <c r="A92" s="6">
        <v>39660</v>
      </c>
      <c r="B92">
        <v>19138024</v>
      </c>
      <c r="C92">
        <v>9290417</v>
      </c>
      <c r="D92">
        <v>8679158</v>
      </c>
      <c r="E92">
        <v>2.21</v>
      </c>
      <c r="F92">
        <v>0.78</v>
      </c>
      <c r="G92">
        <v>3.99</v>
      </c>
      <c r="H92" s="1">
        <v>84458912</v>
      </c>
      <c r="I92">
        <f t="shared" si="3"/>
        <v>22.65956729350243</v>
      </c>
      <c r="J92">
        <f t="shared" si="4"/>
        <v>10.999925028634042</v>
      </c>
      <c r="K92">
        <f t="shared" si="5"/>
        <v>10.276189681439419</v>
      </c>
    </row>
    <row r="93" spans="1:11" x14ac:dyDescent="0.3">
      <c r="A93" s="6">
        <v>39691</v>
      </c>
      <c r="B93">
        <v>19722355</v>
      </c>
      <c r="C93">
        <v>9828988</v>
      </c>
      <c r="D93">
        <v>9024234</v>
      </c>
      <c r="E93">
        <v>2.2400000000000002</v>
      </c>
      <c r="F93">
        <v>0.76</v>
      </c>
      <c r="G93">
        <v>3.93</v>
      </c>
      <c r="H93" s="1">
        <v>87904173</v>
      </c>
      <c r="I93">
        <f t="shared" si="3"/>
        <v>22.436198791154091</v>
      </c>
      <c r="J93">
        <f t="shared" si="4"/>
        <v>11.181480542453883</v>
      </c>
      <c r="K93">
        <f t="shared" si="5"/>
        <v>10.265990443934896</v>
      </c>
    </row>
    <row r="94" spans="1:11" x14ac:dyDescent="0.3">
      <c r="A94" s="6">
        <v>39721</v>
      </c>
      <c r="B94">
        <v>20149544</v>
      </c>
      <c r="C94">
        <v>10070603</v>
      </c>
      <c r="D94">
        <v>9335713</v>
      </c>
      <c r="E94">
        <v>2.15</v>
      </c>
      <c r="F94">
        <v>0.73</v>
      </c>
      <c r="G94">
        <v>3.91</v>
      </c>
      <c r="H94" s="1">
        <v>90358678</v>
      </c>
      <c r="I94">
        <f t="shared" si="3"/>
        <v>22.299511730350901</v>
      </c>
      <c r="J94">
        <f t="shared" si="4"/>
        <v>11.145142030519747</v>
      </c>
      <c r="K94">
        <f t="shared" si="5"/>
        <v>10.331838852268291</v>
      </c>
    </row>
    <row r="95" spans="1:11" x14ac:dyDescent="0.3">
      <c r="A95" s="6">
        <v>39752</v>
      </c>
      <c r="B95">
        <v>20669241</v>
      </c>
      <c r="C95">
        <v>10550272</v>
      </c>
      <c r="D95">
        <v>9801975</v>
      </c>
      <c r="E95">
        <v>2.1800000000000002</v>
      </c>
      <c r="F95">
        <v>0.81</v>
      </c>
      <c r="G95">
        <v>3.9</v>
      </c>
      <c r="H95" s="1">
        <v>95868829</v>
      </c>
      <c r="I95">
        <f t="shared" si="3"/>
        <v>21.559918083488846</v>
      </c>
      <c r="J95">
        <f t="shared" si="4"/>
        <v>11.004903376883846</v>
      </c>
      <c r="K95">
        <f t="shared" si="5"/>
        <v>10.224360829524683</v>
      </c>
    </row>
    <row r="96" spans="1:11" x14ac:dyDescent="0.3">
      <c r="A96" s="6">
        <v>39782</v>
      </c>
      <c r="B96">
        <v>21020660</v>
      </c>
      <c r="C96">
        <v>10701861</v>
      </c>
      <c r="D96">
        <v>10276455</v>
      </c>
      <c r="E96">
        <v>2.29</v>
      </c>
      <c r="F96">
        <v>0.8</v>
      </c>
      <c r="G96">
        <v>3.88</v>
      </c>
      <c r="H96" s="1">
        <v>99061283</v>
      </c>
      <c r="I96">
        <f t="shared" si="3"/>
        <v>21.219854380444477</v>
      </c>
      <c r="J96">
        <f t="shared" si="4"/>
        <v>10.803273161725556</v>
      </c>
      <c r="K96">
        <f t="shared" si="5"/>
        <v>10.373835961724824</v>
      </c>
    </row>
    <row r="97" spans="1:11" x14ac:dyDescent="0.3">
      <c r="A97" s="6">
        <v>39813</v>
      </c>
      <c r="B97">
        <v>20320197</v>
      </c>
      <c r="C97">
        <v>12020764</v>
      </c>
      <c r="D97">
        <v>10533269</v>
      </c>
      <c r="E97">
        <v>2.42</v>
      </c>
      <c r="F97">
        <v>0.75</v>
      </c>
      <c r="G97">
        <v>3.8</v>
      </c>
      <c r="H97" s="1">
        <v>101060619</v>
      </c>
      <c r="I97">
        <f t="shared" si="3"/>
        <v>20.106938984808711</v>
      </c>
      <c r="J97">
        <f t="shared" si="4"/>
        <v>11.894607532534508</v>
      </c>
      <c r="K97">
        <f t="shared" si="5"/>
        <v>10.422723613042583</v>
      </c>
    </row>
    <row r="98" spans="1:11" x14ac:dyDescent="0.3">
      <c r="A98" s="6">
        <v>39844</v>
      </c>
      <c r="B98">
        <v>20436508</v>
      </c>
      <c r="C98">
        <v>12208155</v>
      </c>
      <c r="D98">
        <v>10637281</v>
      </c>
      <c r="E98">
        <v>2.6</v>
      </c>
      <c r="F98">
        <v>0.73</v>
      </c>
      <c r="G98">
        <v>4.1399999999999997</v>
      </c>
      <c r="H98" s="1">
        <v>102101435</v>
      </c>
      <c r="I98">
        <f t="shared" si="3"/>
        <v>20.015887142036739</v>
      </c>
      <c r="J98">
        <f t="shared" si="4"/>
        <v>11.95688875479566</v>
      </c>
      <c r="K98">
        <f t="shared" si="5"/>
        <v>10.418346225985953</v>
      </c>
    </row>
    <row r="99" spans="1:11" x14ac:dyDescent="0.3">
      <c r="A99" s="6">
        <v>39872</v>
      </c>
      <c r="B99">
        <v>20645283</v>
      </c>
      <c r="C99">
        <v>12502494</v>
      </c>
      <c r="D99">
        <v>10905837</v>
      </c>
      <c r="E99">
        <v>2.79</v>
      </c>
      <c r="F99">
        <v>0.77</v>
      </c>
      <c r="G99">
        <v>4.3899999999999997</v>
      </c>
      <c r="H99" s="1">
        <v>103629491</v>
      </c>
      <c r="I99">
        <f t="shared" si="3"/>
        <v>19.922208244755346</v>
      </c>
      <c r="J99">
        <f t="shared" si="4"/>
        <v>12.064610063558066</v>
      </c>
      <c r="K99">
        <f t="shared" si="5"/>
        <v>10.523873942408922</v>
      </c>
    </row>
    <row r="100" spans="1:11" x14ac:dyDescent="0.3">
      <c r="A100" s="6">
        <v>39903</v>
      </c>
      <c r="B100">
        <v>20543110</v>
      </c>
      <c r="C100">
        <v>12386732</v>
      </c>
      <c r="D100">
        <v>11001684</v>
      </c>
      <c r="E100">
        <v>2.62</v>
      </c>
      <c r="F100">
        <v>0.79</v>
      </c>
      <c r="G100">
        <v>4.62</v>
      </c>
      <c r="H100" s="1">
        <v>102241143</v>
      </c>
      <c r="I100">
        <f t="shared" si="3"/>
        <v>20.09280158380076</v>
      </c>
      <c r="J100">
        <f t="shared" si="4"/>
        <v>12.115212757353467</v>
      </c>
      <c r="K100">
        <f t="shared" si="5"/>
        <v>10.7605252417806</v>
      </c>
    </row>
    <row r="101" spans="1:11" x14ac:dyDescent="0.3">
      <c r="A101" s="6">
        <v>39933</v>
      </c>
      <c r="B101">
        <v>20510599</v>
      </c>
      <c r="C101">
        <v>12041438</v>
      </c>
      <c r="D101">
        <v>11072715</v>
      </c>
      <c r="E101">
        <v>2.84</v>
      </c>
      <c r="F101">
        <v>0.79</v>
      </c>
      <c r="G101">
        <v>5.01</v>
      </c>
      <c r="H101" s="1">
        <v>100180661</v>
      </c>
      <c r="I101">
        <f t="shared" si="3"/>
        <v>20.473611169325384</v>
      </c>
      <c r="J101">
        <f t="shared" si="4"/>
        <v>12.019723048143993</v>
      </c>
      <c r="K101">
        <f t="shared" si="5"/>
        <v>11.052746996748205</v>
      </c>
    </row>
    <row r="102" spans="1:11" x14ac:dyDescent="0.3">
      <c r="A102" s="6">
        <v>39964</v>
      </c>
      <c r="B102">
        <v>20625049</v>
      </c>
      <c r="C102">
        <v>12167975</v>
      </c>
      <c r="D102">
        <v>11184594</v>
      </c>
      <c r="E102">
        <v>2.94</v>
      </c>
      <c r="F102">
        <v>0.83</v>
      </c>
      <c r="G102">
        <v>5.22</v>
      </c>
      <c r="H102" s="1">
        <v>101468894</v>
      </c>
      <c r="I102">
        <f t="shared" si="3"/>
        <v>20.326474633694144</v>
      </c>
      <c r="J102">
        <f t="shared" si="4"/>
        <v>11.991827761520689</v>
      </c>
      <c r="K102">
        <f t="shared" si="5"/>
        <v>11.022682478435215</v>
      </c>
    </row>
    <row r="103" spans="1:11" x14ac:dyDescent="0.3">
      <c r="A103" s="6">
        <v>39994</v>
      </c>
      <c r="B103">
        <v>20810658</v>
      </c>
      <c r="C103">
        <v>12338128</v>
      </c>
      <c r="D103">
        <v>11277027</v>
      </c>
      <c r="E103">
        <v>2.96</v>
      </c>
      <c r="F103">
        <v>0.85</v>
      </c>
      <c r="G103">
        <v>5.27</v>
      </c>
      <c r="H103" s="1">
        <v>102057261</v>
      </c>
      <c r="I103">
        <f t="shared" si="3"/>
        <v>20.391158645733203</v>
      </c>
      <c r="J103">
        <f t="shared" si="4"/>
        <v>12.089417136131059</v>
      </c>
      <c r="K103">
        <f t="shared" si="5"/>
        <v>11.049705713736527</v>
      </c>
    </row>
    <row r="104" spans="1:11" x14ac:dyDescent="0.3">
      <c r="A104" s="6">
        <v>40025</v>
      </c>
      <c r="B104">
        <v>20751109</v>
      </c>
      <c r="C104">
        <v>12423855</v>
      </c>
      <c r="D104">
        <v>11396618</v>
      </c>
      <c r="E104">
        <v>2.96</v>
      </c>
      <c r="F104">
        <v>0.87</v>
      </c>
      <c r="G104">
        <v>5.5</v>
      </c>
      <c r="H104" s="1">
        <v>102193761</v>
      </c>
      <c r="I104">
        <f t="shared" si="3"/>
        <v>20.305651535811467</v>
      </c>
      <c r="J104">
        <f t="shared" si="4"/>
        <v>12.157156051825904</v>
      </c>
      <c r="K104">
        <f t="shared" si="5"/>
        <v>11.151970422147395</v>
      </c>
    </row>
    <row r="105" spans="1:11" x14ac:dyDescent="0.3">
      <c r="A105" s="6">
        <v>40056</v>
      </c>
      <c r="B105">
        <v>20919642</v>
      </c>
      <c r="C105">
        <v>12488837</v>
      </c>
      <c r="D105">
        <v>11533754</v>
      </c>
      <c r="E105">
        <v>2.97</v>
      </c>
      <c r="F105">
        <v>0.91</v>
      </c>
      <c r="G105">
        <v>5.43</v>
      </c>
      <c r="H105" s="1">
        <v>101676094</v>
      </c>
      <c r="I105">
        <f t="shared" si="3"/>
        <v>20.57478919282639</v>
      </c>
      <c r="J105">
        <f t="shared" si="4"/>
        <v>12.282962994231466</v>
      </c>
      <c r="K105">
        <f t="shared" si="5"/>
        <v>11.34362419547706</v>
      </c>
    </row>
    <row r="106" spans="1:11" x14ac:dyDescent="0.3">
      <c r="A106" s="6">
        <v>40086</v>
      </c>
      <c r="B106">
        <v>21077185</v>
      </c>
      <c r="C106">
        <v>12527360</v>
      </c>
      <c r="D106">
        <v>11725356</v>
      </c>
      <c r="E106">
        <v>2.79</v>
      </c>
      <c r="F106">
        <v>0.87</v>
      </c>
      <c r="G106">
        <v>5.4</v>
      </c>
      <c r="H106" s="1">
        <v>100467724</v>
      </c>
      <c r="I106">
        <f t="shared" si="3"/>
        <v>20.979060897209138</v>
      </c>
      <c r="J106">
        <f t="shared" si="4"/>
        <v>12.469039310575006</v>
      </c>
      <c r="K106">
        <f t="shared" si="5"/>
        <v>11.670769012344701</v>
      </c>
    </row>
    <row r="107" spans="1:11" x14ac:dyDescent="0.3">
      <c r="A107" s="6">
        <v>40117</v>
      </c>
      <c r="B107">
        <v>21371610</v>
      </c>
      <c r="C107">
        <v>12786042</v>
      </c>
      <c r="D107">
        <v>12086770</v>
      </c>
      <c r="E107">
        <v>2.78</v>
      </c>
      <c r="F107">
        <v>0.89</v>
      </c>
      <c r="G107">
        <v>5.57</v>
      </c>
      <c r="H107" s="1">
        <v>101859661</v>
      </c>
      <c r="I107">
        <f t="shared" si="3"/>
        <v>20.981426592417186</v>
      </c>
      <c r="J107">
        <f t="shared" si="4"/>
        <v>12.552606080242109</v>
      </c>
      <c r="K107">
        <f t="shared" si="5"/>
        <v>11.866100752092628</v>
      </c>
    </row>
    <row r="108" spans="1:11" x14ac:dyDescent="0.3">
      <c r="A108" s="6">
        <v>40147</v>
      </c>
      <c r="B108">
        <v>21555507</v>
      </c>
      <c r="C108">
        <v>12965745</v>
      </c>
      <c r="D108">
        <v>12443640</v>
      </c>
      <c r="E108">
        <v>2.88</v>
      </c>
      <c r="F108">
        <v>0.87</v>
      </c>
      <c r="G108">
        <v>5.43</v>
      </c>
      <c r="H108" s="1">
        <v>103639478</v>
      </c>
      <c r="I108">
        <f t="shared" si="3"/>
        <v>20.798548406428676</v>
      </c>
      <c r="J108">
        <f t="shared" si="4"/>
        <v>12.510430629532889</v>
      </c>
      <c r="K108">
        <f t="shared" si="5"/>
        <v>12.00666024195915</v>
      </c>
    </row>
    <row r="109" spans="1:11" x14ac:dyDescent="0.3">
      <c r="A109" s="6">
        <v>40178</v>
      </c>
      <c r="B109">
        <v>21798909</v>
      </c>
      <c r="C109">
        <v>13146739</v>
      </c>
      <c r="D109">
        <v>12581382</v>
      </c>
      <c r="E109">
        <v>2.78</v>
      </c>
      <c r="F109">
        <v>0.88</v>
      </c>
      <c r="G109">
        <v>5.33</v>
      </c>
      <c r="H109" s="1">
        <v>105203421</v>
      </c>
      <c r="I109">
        <f t="shared" si="3"/>
        <v>20.720722570419074</v>
      </c>
      <c r="J109">
        <f t="shared" si="4"/>
        <v>12.496493816489105</v>
      </c>
      <c r="K109">
        <f t="shared" si="5"/>
        <v>11.959099695056494</v>
      </c>
    </row>
    <row r="110" spans="1:11" x14ac:dyDescent="0.3">
      <c r="A110" s="6">
        <v>40209</v>
      </c>
      <c r="B110">
        <v>21820696</v>
      </c>
      <c r="C110">
        <v>13225109</v>
      </c>
      <c r="D110">
        <v>12595344</v>
      </c>
      <c r="E110">
        <v>2.89</v>
      </c>
      <c r="F110">
        <v>0.92</v>
      </c>
      <c r="G110">
        <v>5.67</v>
      </c>
      <c r="H110" s="1">
        <v>104861579</v>
      </c>
      <c r="I110">
        <f t="shared" si="3"/>
        <v>20.809047706596139</v>
      </c>
      <c r="J110">
        <f t="shared" si="4"/>
        <v>12.611968202386119</v>
      </c>
      <c r="K110">
        <f t="shared" si="5"/>
        <v>12.011400286085717</v>
      </c>
    </row>
    <row r="111" spans="1:11" x14ac:dyDescent="0.3">
      <c r="A111" s="6">
        <v>40237</v>
      </c>
      <c r="B111">
        <v>21987666</v>
      </c>
      <c r="C111">
        <v>13327658</v>
      </c>
      <c r="D111">
        <v>12827340</v>
      </c>
      <c r="E111">
        <v>2.85</v>
      </c>
      <c r="F111">
        <v>0.88</v>
      </c>
      <c r="G111">
        <v>5.8</v>
      </c>
      <c r="H111" s="1">
        <v>106286841</v>
      </c>
      <c r="I111">
        <f t="shared" si="3"/>
        <v>20.687100861338045</v>
      </c>
      <c r="J111">
        <f t="shared" si="4"/>
        <v>12.539330245030051</v>
      </c>
      <c r="K111">
        <f t="shared" si="5"/>
        <v>12.068605934012094</v>
      </c>
    </row>
    <row r="112" spans="1:11" x14ac:dyDescent="0.3">
      <c r="A112" s="6">
        <v>40268</v>
      </c>
      <c r="B112">
        <v>22171284</v>
      </c>
      <c r="C112">
        <v>13580380</v>
      </c>
      <c r="D112">
        <v>13051233</v>
      </c>
      <c r="E112">
        <v>2.88</v>
      </c>
      <c r="F112">
        <v>0.94</v>
      </c>
      <c r="G112">
        <v>5.96</v>
      </c>
      <c r="H112" s="1">
        <v>107967712</v>
      </c>
      <c r="I112">
        <f t="shared" si="3"/>
        <v>20.53510590277212</v>
      </c>
      <c r="J112">
        <f t="shared" si="4"/>
        <v>12.578186337782169</v>
      </c>
      <c r="K112">
        <f t="shared" si="5"/>
        <v>12.088088890871376</v>
      </c>
    </row>
    <row r="113" spans="1:11" x14ac:dyDescent="0.3">
      <c r="A113" s="6">
        <v>40298</v>
      </c>
      <c r="B113">
        <v>22469668</v>
      </c>
      <c r="C113">
        <v>13866172</v>
      </c>
      <c r="D113">
        <v>13294977</v>
      </c>
      <c r="E113">
        <v>3.01</v>
      </c>
      <c r="F113">
        <v>0.95</v>
      </c>
      <c r="G113">
        <v>6.15</v>
      </c>
      <c r="H113" s="1">
        <v>109880923</v>
      </c>
      <c r="I113">
        <f t="shared" si="3"/>
        <v>20.449107439696334</v>
      </c>
      <c r="J113">
        <f t="shared" si="4"/>
        <v>12.619271499930884</v>
      </c>
      <c r="K113">
        <f t="shared" si="5"/>
        <v>12.099440591703074</v>
      </c>
    </row>
    <row r="114" spans="1:11" x14ac:dyDescent="0.3">
      <c r="A114" s="6">
        <v>40329</v>
      </c>
      <c r="B114">
        <v>22875980</v>
      </c>
      <c r="C114">
        <v>14132732</v>
      </c>
      <c r="D114">
        <v>13474060</v>
      </c>
      <c r="E114">
        <v>3.09</v>
      </c>
      <c r="F114">
        <v>0.98</v>
      </c>
      <c r="G114">
        <v>6.03</v>
      </c>
      <c r="H114" s="1">
        <v>112184220</v>
      </c>
      <c r="I114">
        <f t="shared" si="3"/>
        <v>20.391441862322527</v>
      </c>
      <c r="J114">
        <f t="shared" si="4"/>
        <v>12.597789599999002</v>
      </c>
      <c r="K114">
        <f t="shared" si="5"/>
        <v>12.010655331026058</v>
      </c>
    </row>
    <row r="115" spans="1:11" x14ac:dyDescent="0.3">
      <c r="A115" s="6">
        <v>40359</v>
      </c>
      <c r="B115">
        <v>23209330</v>
      </c>
      <c r="C115">
        <v>14234431</v>
      </c>
      <c r="D115">
        <v>13662380</v>
      </c>
      <c r="E115">
        <v>2.81</v>
      </c>
      <c r="F115">
        <v>0.96</v>
      </c>
      <c r="G115">
        <v>6.07</v>
      </c>
      <c r="H115" s="1">
        <v>113576970</v>
      </c>
      <c r="I115">
        <f t="shared" si="3"/>
        <v>20.434890981860143</v>
      </c>
      <c r="J115">
        <f t="shared" si="4"/>
        <v>12.532849749381411</v>
      </c>
      <c r="K115">
        <f t="shared" si="5"/>
        <v>12.02918162018233</v>
      </c>
    </row>
    <row r="116" spans="1:11" x14ac:dyDescent="0.3">
      <c r="A116" s="6">
        <v>40390</v>
      </c>
      <c r="B116">
        <v>23168661</v>
      </c>
      <c r="C116">
        <v>14472972</v>
      </c>
      <c r="D116">
        <v>7878213</v>
      </c>
      <c r="E116">
        <v>2.84</v>
      </c>
      <c r="F116">
        <v>0.96</v>
      </c>
      <c r="G116">
        <v>4.9800000000000004</v>
      </c>
      <c r="H116" s="1">
        <v>115562165</v>
      </c>
      <c r="I116">
        <f t="shared" si="3"/>
        <v>20.048656063167385</v>
      </c>
      <c r="J116">
        <f t="shared" si="4"/>
        <v>12.523970972679511</v>
      </c>
      <c r="K116">
        <f t="shared" si="5"/>
        <v>6.8172943973488209</v>
      </c>
    </row>
    <row r="117" spans="1:11" x14ac:dyDescent="0.3">
      <c r="A117" s="6">
        <v>40421</v>
      </c>
      <c r="B117">
        <v>23524804</v>
      </c>
      <c r="C117">
        <v>14718606</v>
      </c>
      <c r="D117">
        <v>7895820</v>
      </c>
      <c r="E117">
        <v>2.85</v>
      </c>
      <c r="F117">
        <v>0.95</v>
      </c>
      <c r="G117">
        <v>5.01</v>
      </c>
      <c r="H117" s="1">
        <v>115544851</v>
      </c>
      <c r="I117">
        <f t="shared" si="3"/>
        <v>20.359889511649463</v>
      </c>
      <c r="J117">
        <f t="shared" si="4"/>
        <v>12.738435224603819</v>
      </c>
      <c r="K117">
        <f t="shared" si="5"/>
        <v>6.8335541840804312</v>
      </c>
    </row>
    <row r="118" spans="1:11" x14ac:dyDescent="0.3">
      <c r="A118" s="6">
        <v>40451</v>
      </c>
      <c r="B118">
        <v>23790215</v>
      </c>
      <c r="C118">
        <v>14986941</v>
      </c>
      <c r="D118">
        <v>7823981</v>
      </c>
      <c r="E118">
        <v>2.64</v>
      </c>
      <c r="F118">
        <v>0.98</v>
      </c>
      <c r="G118">
        <v>4.91</v>
      </c>
      <c r="H118" s="1">
        <v>115461209</v>
      </c>
      <c r="I118">
        <f t="shared" si="3"/>
        <v>20.6045088268563</v>
      </c>
      <c r="J118">
        <f t="shared" si="4"/>
        <v>12.980065885158018</v>
      </c>
      <c r="K118">
        <f t="shared" si="5"/>
        <v>6.7762853583145839</v>
      </c>
    </row>
    <row r="119" spans="1:11" x14ac:dyDescent="0.3">
      <c r="A119" s="6">
        <v>40482</v>
      </c>
      <c r="B119">
        <v>24154106</v>
      </c>
      <c r="C119">
        <v>15372000</v>
      </c>
      <c r="D119">
        <v>7627886</v>
      </c>
      <c r="E119">
        <v>2.68</v>
      </c>
      <c r="F119">
        <v>1</v>
      </c>
      <c r="G119">
        <v>5.08</v>
      </c>
      <c r="H119" s="1">
        <v>117334560</v>
      </c>
      <c r="I119">
        <f t="shared" si="3"/>
        <v>20.585670581625738</v>
      </c>
      <c r="J119">
        <f t="shared" si="4"/>
        <v>13.100999398642651</v>
      </c>
      <c r="K119">
        <f t="shared" si="5"/>
        <v>6.5009712398461286</v>
      </c>
    </row>
    <row r="120" spans="1:11" x14ac:dyDescent="0.3">
      <c r="A120" s="6">
        <v>40512</v>
      </c>
      <c r="B120">
        <v>24717171</v>
      </c>
      <c r="C120">
        <v>15819988</v>
      </c>
      <c r="D120">
        <v>7913879</v>
      </c>
      <c r="E120">
        <v>2.63</v>
      </c>
      <c r="F120">
        <v>1</v>
      </c>
      <c r="G120">
        <v>4.82</v>
      </c>
      <c r="H120" s="1">
        <v>120710558</v>
      </c>
      <c r="I120">
        <f t="shared" si="3"/>
        <v>20.476395279359078</v>
      </c>
      <c r="J120">
        <f t="shared" si="4"/>
        <v>13.105720213802673</v>
      </c>
      <c r="K120">
        <f t="shared" si="5"/>
        <v>6.5560785494836331</v>
      </c>
    </row>
    <row r="121" spans="1:11" x14ac:dyDescent="0.3">
      <c r="A121" s="6">
        <v>40543</v>
      </c>
      <c r="B121">
        <v>25248037</v>
      </c>
      <c r="C121">
        <v>16032658</v>
      </c>
      <c r="D121">
        <v>7913818</v>
      </c>
      <c r="E121">
        <v>2.5099999999999998</v>
      </c>
      <c r="F121">
        <v>0.94</v>
      </c>
      <c r="G121">
        <v>4.43</v>
      </c>
      <c r="H121" s="1">
        <v>122662382</v>
      </c>
      <c r="I121">
        <f t="shared" si="3"/>
        <v>20.583357821960444</v>
      </c>
      <c r="J121">
        <f t="shared" si="4"/>
        <v>13.07055817650761</v>
      </c>
      <c r="K121">
        <f t="shared" si="5"/>
        <v>6.4517074191499075</v>
      </c>
    </row>
    <row r="122" spans="1:11" x14ac:dyDescent="0.3">
      <c r="A122" s="6">
        <v>40574</v>
      </c>
      <c r="B122">
        <v>25468460</v>
      </c>
      <c r="C122">
        <v>16206655</v>
      </c>
      <c r="D122">
        <v>7760748</v>
      </c>
      <c r="E122">
        <v>2.56</v>
      </c>
      <c r="F122">
        <v>0.96</v>
      </c>
      <c r="G122">
        <v>4.5999999999999996</v>
      </c>
      <c r="H122" s="1">
        <v>123588773</v>
      </c>
      <c r="I122">
        <f t="shared" si="3"/>
        <v>20.607422002644206</v>
      </c>
      <c r="J122">
        <f t="shared" si="4"/>
        <v>13.113371551961277</v>
      </c>
      <c r="K122">
        <f t="shared" si="5"/>
        <v>6.2794927173522472</v>
      </c>
    </row>
    <row r="123" spans="1:11" x14ac:dyDescent="0.3">
      <c r="A123" s="6">
        <v>40602</v>
      </c>
      <c r="B123">
        <v>25866773</v>
      </c>
      <c r="C123">
        <v>16548241</v>
      </c>
      <c r="D123">
        <v>7829667</v>
      </c>
      <c r="E123">
        <v>2.4500000000000002</v>
      </c>
      <c r="F123">
        <v>0.94</v>
      </c>
      <c r="G123">
        <v>4.5999999999999996</v>
      </c>
      <c r="H123" s="1">
        <v>125862236</v>
      </c>
      <c r="I123">
        <f t="shared" si="3"/>
        <v>20.551655382953786</v>
      </c>
      <c r="J123">
        <f t="shared" si="4"/>
        <v>13.147900057964964</v>
      </c>
      <c r="K123">
        <f t="shared" si="5"/>
        <v>6.2208230592693425</v>
      </c>
    </row>
    <row r="124" spans="1:11" x14ac:dyDescent="0.3">
      <c r="A124" s="6">
        <v>40633</v>
      </c>
      <c r="B124">
        <v>26266354</v>
      </c>
      <c r="C124">
        <v>17118566</v>
      </c>
      <c r="D124">
        <v>7948382</v>
      </c>
      <c r="E124">
        <v>2.46</v>
      </c>
      <c r="F124">
        <v>0.96</v>
      </c>
      <c r="G124">
        <v>4.49</v>
      </c>
      <c r="H124" s="1">
        <v>130004494</v>
      </c>
      <c r="I124">
        <f t="shared" si="3"/>
        <v>20.204189249027038</v>
      </c>
      <c r="J124">
        <f t="shared" si="4"/>
        <v>13.167672495998485</v>
      </c>
      <c r="K124">
        <f t="shared" si="5"/>
        <v>6.1139286461897226</v>
      </c>
    </row>
    <row r="125" spans="1:11" x14ac:dyDescent="0.3">
      <c r="A125" s="6">
        <v>40663</v>
      </c>
      <c r="B125">
        <v>26652993</v>
      </c>
      <c r="C125">
        <v>17549105</v>
      </c>
      <c r="D125">
        <v>8039517</v>
      </c>
      <c r="E125">
        <v>2.4700000000000002</v>
      </c>
      <c r="F125">
        <v>0.93</v>
      </c>
      <c r="G125">
        <v>4.6399999999999997</v>
      </c>
      <c r="H125" s="1">
        <v>134554663</v>
      </c>
      <c r="I125">
        <f t="shared" si="3"/>
        <v>19.808301255230372</v>
      </c>
      <c r="J125">
        <f t="shared" si="4"/>
        <v>13.042361081161491</v>
      </c>
      <c r="K125">
        <f t="shared" si="5"/>
        <v>5.974907759235367</v>
      </c>
    </row>
    <row r="126" spans="1:11" x14ac:dyDescent="0.3">
      <c r="A126" s="6">
        <v>40694</v>
      </c>
      <c r="B126">
        <v>27222764</v>
      </c>
      <c r="C126">
        <v>17773845</v>
      </c>
      <c r="D126">
        <v>7985225</v>
      </c>
      <c r="E126">
        <v>2.54</v>
      </c>
      <c r="F126">
        <v>0.97</v>
      </c>
      <c r="G126">
        <v>4.78</v>
      </c>
      <c r="H126" s="1">
        <v>137401610</v>
      </c>
      <c r="I126">
        <f t="shared" si="3"/>
        <v>19.812550959191817</v>
      </c>
      <c r="J126">
        <f t="shared" si="4"/>
        <v>12.935689035958168</v>
      </c>
      <c r="K126">
        <f t="shared" si="5"/>
        <v>5.8115949296372875</v>
      </c>
    </row>
    <row r="127" spans="1:11" x14ac:dyDescent="0.3">
      <c r="A127" s="6">
        <v>40724</v>
      </c>
      <c r="B127">
        <v>27712671</v>
      </c>
      <c r="C127">
        <v>18060640</v>
      </c>
      <c r="D127">
        <v>8038587</v>
      </c>
      <c r="E127">
        <v>2.54</v>
      </c>
      <c r="F127">
        <v>0.94</v>
      </c>
      <c r="G127">
        <v>4.67</v>
      </c>
      <c r="H127" s="1">
        <v>138638757</v>
      </c>
      <c r="I127">
        <f t="shared" si="3"/>
        <v>19.989122522210724</v>
      </c>
      <c r="J127">
        <f t="shared" si="4"/>
        <v>13.027121990137289</v>
      </c>
      <c r="K127">
        <f t="shared" si="5"/>
        <v>5.798224950906044</v>
      </c>
    </row>
    <row r="128" spans="1:11" x14ac:dyDescent="0.3">
      <c r="A128" s="6">
        <v>40755</v>
      </c>
      <c r="B128">
        <v>27676321</v>
      </c>
      <c r="C128">
        <v>18279149</v>
      </c>
      <c r="D128">
        <v>8054644</v>
      </c>
      <c r="E128">
        <v>2.5299999999999998</v>
      </c>
      <c r="F128">
        <v>0.93</v>
      </c>
      <c r="G128">
        <v>4.79</v>
      </c>
      <c r="H128" s="1">
        <v>139836154</v>
      </c>
      <c r="I128">
        <f t="shared" si="3"/>
        <v>19.791963815023117</v>
      </c>
      <c r="J128">
        <f t="shared" si="4"/>
        <v>13.071833340038799</v>
      </c>
      <c r="K128">
        <f t="shared" si="5"/>
        <v>5.7600583036630137</v>
      </c>
    </row>
    <row r="129" spans="1:11" x14ac:dyDescent="0.3">
      <c r="A129" s="6">
        <v>40786</v>
      </c>
      <c r="B129">
        <v>28337477</v>
      </c>
      <c r="C129">
        <v>18573121</v>
      </c>
      <c r="D129">
        <v>8099504</v>
      </c>
      <c r="E129">
        <v>2.57</v>
      </c>
      <c r="F129">
        <v>0.94</v>
      </c>
      <c r="G129">
        <v>4.88</v>
      </c>
      <c r="H129" s="1">
        <v>141002766</v>
      </c>
      <c r="I129">
        <f t="shared" si="3"/>
        <v>20.097107173060706</v>
      </c>
      <c r="J129">
        <f t="shared" si="4"/>
        <v>13.172167842437929</v>
      </c>
      <c r="K129">
        <f t="shared" si="5"/>
        <v>5.7442163935989736</v>
      </c>
    </row>
    <row r="130" spans="1:11" x14ac:dyDescent="0.3">
      <c r="A130" s="6">
        <v>40816</v>
      </c>
      <c r="B130">
        <v>28806176</v>
      </c>
      <c r="C130">
        <v>19124233</v>
      </c>
      <c r="D130">
        <v>8286533</v>
      </c>
      <c r="E130">
        <v>2.52</v>
      </c>
      <c r="F130">
        <v>0.92</v>
      </c>
      <c r="G130">
        <v>4.72</v>
      </c>
      <c r="H130" s="1">
        <v>143376732</v>
      </c>
      <c r="I130">
        <f t="shared" ref="I130:I193" si="6">B130/H130*100</f>
        <v>20.091248836666189</v>
      </c>
      <c r="J130">
        <f t="shared" ref="J130:J193" si="7">C130/H130*100</f>
        <v>13.338449505181915</v>
      </c>
      <c r="K130">
        <f t="shared" ref="K130:K193" si="8">D130/H130*100</f>
        <v>5.7795521521581339</v>
      </c>
    </row>
    <row r="131" spans="1:11" x14ac:dyDescent="0.3">
      <c r="A131" s="6">
        <v>40847</v>
      </c>
      <c r="B131">
        <v>29167387</v>
      </c>
      <c r="C131">
        <v>19251229</v>
      </c>
      <c r="D131">
        <v>8377988</v>
      </c>
      <c r="E131">
        <v>2.5299999999999998</v>
      </c>
      <c r="F131">
        <v>0.9</v>
      </c>
      <c r="G131">
        <v>4.7300000000000004</v>
      </c>
      <c r="H131" s="1">
        <v>143991904</v>
      </c>
      <c r="I131">
        <f t="shared" si="6"/>
        <v>20.256268713552117</v>
      </c>
      <c r="J131">
        <f t="shared" si="7"/>
        <v>13.369660699812677</v>
      </c>
      <c r="K131">
        <f t="shared" si="8"/>
        <v>5.8183743441575713</v>
      </c>
    </row>
    <row r="132" spans="1:11" x14ac:dyDescent="0.3">
      <c r="A132" s="6">
        <v>40877</v>
      </c>
      <c r="B132">
        <v>29794165</v>
      </c>
      <c r="C132">
        <v>19655371</v>
      </c>
      <c r="D132">
        <v>8665272</v>
      </c>
      <c r="E132">
        <v>2.59</v>
      </c>
      <c r="F132">
        <v>0.89</v>
      </c>
      <c r="G132">
        <v>4.43</v>
      </c>
      <c r="H132" s="1">
        <v>146104514</v>
      </c>
      <c r="I132">
        <f t="shared" si="6"/>
        <v>20.39236446862963</v>
      </c>
      <c r="J132">
        <f t="shared" si="7"/>
        <v>13.452952589815261</v>
      </c>
      <c r="K132">
        <f t="shared" si="8"/>
        <v>5.9308721974188972</v>
      </c>
    </row>
    <row r="133" spans="1:11" x14ac:dyDescent="0.3">
      <c r="A133" s="6">
        <v>40908</v>
      </c>
      <c r="B133">
        <v>30275257</v>
      </c>
      <c r="C133">
        <v>20000201</v>
      </c>
      <c r="D133">
        <v>8770856</v>
      </c>
      <c r="E133">
        <v>2.4700000000000002</v>
      </c>
      <c r="F133">
        <v>0.86</v>
      </c>
      <c r="G133">
        <v>4.05</v>
      </c>
      <c r="H133" s="1">
        <v>149409382</v>
      </c>
      <c r="I133">
        <f t="shared" si="6"/>
        <v>20.263290427103165</v>
      </c>
      <c r="J133">
        <f t="shared" si="7"/>
        <v>13.386174771809175</v>
      </c>
      <c r="K133">
        <f t="shared" si="8"/>
        <v>5.8703515686852921</v>
      </c>
    </row>
    <row r="134" spans="1:11" x14ac:dyDescent="0.3">
      <c r="A134" s="6">
        <v>40939</v>
      </c>
      <c r="B134">
        <v>30501581</v>
      </c>
      <c r="C134">
        <v>20295361</v>
      </c>
      <c r="D134">
        <v>8675112</v>
      </c>
      <c r="E134">
        <v>2.58</v>
      </c>
      <c r="F134">
        <v>0.88</v>
      </c>
      <c r="G134">
        <v>4.29</v>
      </c>
      <c r="H134" s="1">
        <v>150387852</v>
      </c>
      <c r="I134">
        <f t="shared" si="6"/>
        <v>20.281944714523885</v>
      </c>
      <c r="J134">
        <f t="shared" si="7"/>
        <v>13.49534602036872</v>
      </c>
      <c r="K134">
        <f t="shared" si="8"/>
        <v>5.7684925242498979</v>
      </c>
    </row>
    <row r="135" spans="1:11" x14ac:dyDescent="0.3">
      <c r="A135" s="6">
        <v>40968</v>
      </c>
      <c r="B135">
        <v>30904547</v>
      </c>
      <c r="C135">
        <v>20554177</v>
      </c>
      <c r="D135">
        <v>8792010</v>
      </c>
      <c r="E135">
        <v>2.64</v>
      </c>
      <c r="F135">
        <v>0.9</v>
      </c>
      <c r="G135">
        <v>4.3899999999999997</v>
      </c>
      <c r="H135" s="1">
        <v>150403048</v>
      </c>
      <c r="I135">
        <f t="shared" si="6"/>
        <v>20.54781961599608</v>
      </c>
      <c r="J135">
        <f t="shared" si="7"/>
        <v>13.666064134551315</v>
      </c>
      <c r="K135">
        <f t="shared" si="8"/>
        <v>5.8456328624403939</v>
      </c>
    </row>
    <row r="136" spans="1:11" x14ac:dyDescent="0.3">
      <c r="A136" s="6">
        <v>40999</v>
      </c>
      <c r="B136">
        <v>31238313</v>
      </c>
      <c r="C136">
        <v>21001205</v>
      </c>
      <c r="D136">
        <v>8812132</v>
      </c>
      <c r="E136">
        <v>2.7</v>
      </c>
      <c r="F136">
        <v>0.88</v>
      </c>
      <c r="G136">
        <v>4.42</v>
      </c>
      <c r="H136" s="1">
        <v>152419307</v>
      </c>
      <c r="I136">
        <f t="shared" si="6"/>
        <v>20.494984273875488</v>
      </c>
      <c r="J136">
        <f t="shared" si="7"/>
        <v>13.778572684364718</v>
      </c>
      <c r="K136">
        <f t="shared" si="8"/>
        <v>5.7815064071902649</v>
      </c>
    </row>
    <row r="137" spans="1:11" x14ac:dyDescent="0.3">
      <c r="A137" s="6">
        <v>41029</v>
      </c>
      <c r="B137">
        <v>31518697</v>
      </c>
      <c r="C137">
        <v>21258996</v>
      </c>
      <c r="D137">
        <v>8906017</v>
      </c>
      <c r="E137">
        <v>2.81</v>
      </c>
      <c r="F137">
        <v>0.87</v>
      </c>
      <c r="G137">
        <v>4.57</v>
      </c>
      <c r="H137" s="1">
        <v>153295789</v>
      </c>
      <c r="I137">
        <f t="shared" si="6"/>
        <v>20.560706334862207</v>
      </c>
      <c r="J137">
        <f t="shared" si="7"/>
        <v>13.867958238565837</v>
      </c>
      <c r="K137">
        <f t="shared" si="8"/>
        <v>5.8096944854760491</v>
      </c>
    </row>
    <row r="138" spans="1:11" x14ac:dyDescent="0.3">
      <c r="A138" s="6">
        <v>41060</v>
      </c>
      <c r="B138">
        <v>32322868</v>
      </c>
      <c r="C138">
        <v>21982888</v>
      </c>
      <c r="D138">
        <v>8990953</v>
      </c>
      <c r="E138">
        <v>2.82</v>
      </c>
      <c r="F138">
        <v>0.88</v>
      </c>
      <c r="G138">
        <v>4.5999999999999996</v>
      </c>
      <c r="H138" s="1">
        <v>157590653</v>
      </c>
      <c r="I138">
        <f t="shared" si="6"/>
        <v>20.510650463514484</v>
      </c>
      <c r="J138">
        <f t="shared" si="7"/>
        <v>13.949360308824915</v>
      </c>
      <c r="K138">
        <f t="shared" si="8"/>
        <v>5.7052577858155074</v>
      </c>
    </row>
    <row r="139" spans="1:11" x14ac:dyDescent="0.3">
      <c r="A139" s="6">
        <v>41090</v>
      </c>
      <c r="B139">
        <v>32728846</v>
      </c>
      <c r="C139">
        <v>22268590</v>
      </c>
      <c r="D139">
        <v>9129978</v>
      </c>
      <c r="E139">
        <v>2.83</v>
      </c>
      <c r="F139">
        <v>0.85</v>
      </c>
      <c r="G139">
        <v>4.5199999999999996</v>
      </c>
      <c r="H139" s="1">
        <v>159757048</v>
      </c>
      <c r="I139">
        <f t="shared" si="6"/>
        <v>20.486636683472017</v>
      </c>
      <c r="J139">
        <f t="shared" si="7"/>
        <v>13.939034476901451</v>
      </c>
      <c r="K139">
        <f t="shared" si="8"/>
        <v>5.714914061256315</v>
      </c>
    </row>
    <row r="140" spans="1:11" x14ac:dyDescent="0.3">
      <c r="A140" s="6">
        <v>41121</v>
      </c>
      <c r="B140">
        <v>32808796</v>
      </c>
      <c r="C140">
        <v>22547758</v>
      </c>
      <c r="D140">
        <v>8948929</v>
      </c>
      <c r="E140">
        <v>2.76</v>
      </c>
      <c r="F140">
        <v>0.85</v>
      </c>
      <c r="G140">
        <v>4.79</v>
      </c>
      <c r="H140" s="1">
        <v>160794899</v>
      </c>
      <c r="I140">
        <f t="shared" si="6"/>
        <v>20.404127372224661</v>
      </c>
      <c r="J140">
        <f t="shared" si="7"/>
        <v>14.022682398649971</v>
      </c>
      <c r="K140">
        <f t="shared" si="8"/>
        <v>5.565430903377103</v>
      </c>
    </row>
    <row r="141" spans="1:11" x14ac:dyDescent="0.3">
      <c r="A141" s="6">
        <v>41152</v>
      </c>
      <c r="B141">
        <v>33288164</v>
      </c>
      <c r="C141">
        <v>22952707</v>
      </c>
      <c r="D141">
        <v>8925534</v>
      </c>
      <c r="E141">
        <v>2.77</v>
      </c>
      <c r="F141">
        <v>0.87</v>
      </c>
      <c r="G141">
        <v>4.9000000000000004</v>
      </c>
      <c r="H141" s="1">
        <v>162272435</v>
      </c>
      <c r="I141">
        <f t="shared" si="6"/>
        <v>20.51375145754114</v>
      </c>
      <c r="J141">
        <f t="shared" si="7"/>
        <v>14.144550798168524</v>
      </c>
      <c r="K141">
        <f t="shared" si="8"/>
        <v>5.5003389824032656</v>
      </c>
    </row>
    <row r="142" spans="1:11" x14ac:dyDescent="0.3">
      <c r="A142" s="6">
        <v>41182</v>
      </c>
      <c r="B142">
        <v>33581704</v>
      </c>
      <c r="C142">
        <v>23391924</v>
      </c>
      <c r="D142">
        <v>8931174</v>
      </c>
      <c r="E142">
        <v>2.76</v>
      </c>
      <c r="F142">
        <v>0.82</v>
      </c>
      <c r="G142">
        <v>4.92</v>
      </c>
      <c r="H142" s="1">
        <v>163984007</v>
      </c>
      <c r="I142">
        <f t="shared" si="6"/>
        <v>20.478645823064927</v>
      </c>
      <c r="J142">
        <f t="shared" si="7"/>
        <v>14.264759367661995</v>
      </c>
      <c r="K142">
        <f t="shared" si="8"/>
        <v>5.4463689254769827</v>
      </c>
    </row>
    <row r="143" spans="1:11" x14ac:dyDescent="0.3">
      <c r="A143" s="6">
        <v>41213</v>
      </c>
      <c r="B143">
        <v>33974701</v>
      </c>
      <c r="C143">
        <v>23701405</v>
      </c>
      <c r="D143">
        <v>9083487</v>
      </c>
      <c r="E143">
        <v>2.87</v>
      </c>
      <c r="F143">
        <v>0.85</v>
      </c>
      <c r="G143">
        <v>4.92</v>
      </c>
      <c r="H143" s="1">
        <v>164949856</v>
      </c>
      <c r="I143">
        <f t="shared" si="6"/>
        <v>20.596987365663416</v>
      </c>
      <c r="J143">
        <f t="shared" si="7"/>
        <v>14.368854617248045</v>
      </c>
      <c r="K143">
        <f t="shared" si="8"/>
        <v>5.5068171747903802</v>
      </c>
    </row>
    <row r="144" spans="1:11" x14ac:dyDescent="0.3">
      <c r="A144" s="6">
        <v>41243</v>
      </c>
      <c r="B144">
        <v>34378536</v>
      </c>
      <c r="C144">
        <v>24220725</v>
      </c>
      <c r="D144">
        <v>9296981</v>
      </c>
      <c r="E144">
        <v>2.95</v>
      </c>
      <c r="F144">
        <v>0.83</v>
      </c>
      <c r="G144">
        <v>4.79</v>
      </c>
      <c r="H144" s="1">
        <v>167553340</v>
      </c>
      <c r="I144">
        <f t="shared" si="6"/>
        <v>20.517965204394013</v>
      </c>
      <c r="J144">
        <f t="shared" si="7"/>
        <v>14.455530996875382</v>
      </c>
      <c r="K144">
        <f t="shared" si="8"/>
        <v>5.5486694565444052</v>
      </c>
    </row>
    <row r="145" spans="1:11" x14ac:dyDescent="0.3">
      <c r="A145" s="6">
        <v>41274</v>
      </c>
      <c r="B145">
        <v>34660529</v>
      </c>
      <c r="C145">
        <v>24533795</v>
      </c>
      <c r="D145">
        <v>9246366</v>
      </c>
      <c r="E145">
        <v>2.88</v>
      </c>
      <c r="F145">
        <v>0.83</v>
      </c>
      <c r="G145">
        <v>4.34</v>
      </c>
      <c r="H145" s="1">
        <v>169156171</v>
      </c>
      <c r="I145">
        <f t="shared" si="6"/>
        <v>20.490253944090515</v>
      </c>
      <c r="J145">
        <f t="shared" si="7"/>
        <v>14.503635814740687</v>
      </c>
      <c r="K145">
        <f t="shared" si="8"/>
        <v>5.4661712578017623</v>
      </c>
    </row>
    <row r="146" spans="1:11" x14ac:dyDescent="0.3">
      <c r="A146" s="6">
        <v>41305</v>
      </c>
      <c r="B146">
        <v>34786229</v>
      </c>
      <c r="C146">
        <v>24981999</v>
      </c>
      <c r="D146">
        <v>9080654</v>
      </c>
      <c r="E146">
        <v>3.05</v>
      </c>
      <c r="F146">
        <v>0.84</v>
      </c>
      <c r="G146">
        <v>4.6100000000000003</v>
      </c>
      <c r="H146" s="1">
        <v>169654412</v>
      </c>
      <c r="I146">
        <f t="shared" si="6"/>
        <v>20.504169971129311</v>
      </c>
      <c r="J146">
        <f t="shared" si="7"/>
        <v>14.725228012343116</v>
      </c>
      <c r="K146">
        <f t="shared" si="8"/>
        <v>5.3524419983843394</v>
      </c>
    </row>
    <row r="147" spans="1:11" x14ac:dyDescent="0.3">
      <c r="A147" s="6">
        <v>41333</v>
      </c>
      <c r="B147">
        <v>35025378</v>
      </c>
      <c r="C147">
        <v>25246514</v>
      </c>
      <c r="D147">
        <v>8904499</v>
      </c>
      <c r="E147">
        <v>2.96</v>
      </c>
      <c r="F147">
        <v>0.87</v>
      </c>
      <c r="G147">
        <v>4.84</v>
      </c>
      <c r="H147" s="1">
        <v>171062070</v>
      </c>
      <c r="I147">
        <f t="shared" si="6"/>
        <v>20.475245038248396</v>
      </c>
      <c r="J147">
        <f t="shared" si="7"/>
        <v>14.75868613071267</v>
      </c>
      <c r="K147">
        <f t="shared" si="8"/>
        <v>5.2054198806316325</v>
      </c>
    </row>
    <row r="148" spans="1:11" x14ac:dyDescent="0.3">
      <c r="A148" s="6">
        <v>41364</v>
      </c>
      <c r="B148">
        <v>35046308</v>
      </c>
      <c r="C148">
        <v>25650109</v>
      </c>
      <c r="D148">
        <v>8872164</v>
      </c>
      <c r="E148">
        <v>3.05</v>
      </c>
      <c r="F148">
        <v>0.9</v>
      </c>
      <c r="G148">
        <v>5.04</v>
      </c>
      <c r="H148" s="1">
        <v>172669183</v>
      </c>
      <c r="I148">
        <f t="shared" si="6"/>
        <v>20.296793782825738</v>
      </c>
      <c r="J148">
        <f t="shared" si="7"/>
        <v>14.855058994516698</v>
      </c>
      <c r="K148">
        <f t="shared" si="8"/>
        <v>5.1382440374435543</v>
      </c>
    </row>
    <row r="149" spans="1:11" x14ac:dyDescent="0.3">
      <c r="A149" s="6">
        <v>41394</v>
      </c>
      <c r="B149">
        <v>35483868</v>
      </c>
      <c r="C149">
        <v>26344278</v>
      </c>
      <c r="D149">
        <v>8897192</v>
      </c>
      <c r="E149">
        <v>3.13</v>
      </c>
      <c r="F149">
        <v>0.88</v>
      </c>
      <c r="G149">
        <v>5.15</v>
      </c>
      <c r="H149" s="1">
        <v>175505442</v>
      </c>
      <c r="I149">
        <f t="shared" si="6"/>
        <v>20.218101271184512</v>
      </c>
      <c r="J149">
        <f t="shared" si="7"/>
        <v>15.010519160995589</v>
      </c>
      <c r="K149">
        <f t="shared" si="8"/>
        <v>5.0694678743921795</v>
      </c>
    </row>
    <row r="150" spans="1:11" x14ac:dyDescent="0.3">
      <c r="A150" s="6">
        <v>41425</v>
      </c>
      <c r="B150">
        <v>36109574</v>
      </c>
      <c r="C150">
        <v>27164088</v>
      </c>
      <c r="D150">
        <v>8806986</v>
      </c>
      <c r="E150">
        <v>3.18</v>
      </c>
      <c r="F150">
        <v>0.95</v>
      </c>
      <c r="G150">
        <v>5.32</v>
      </c>
      <c r="H150" s="1">
        <v>179457358</v>
      </c>
      <c r="I150">
        <f t="shared" si="6"/>
        <v>20.121534387015771</v>
      </c>
      <c r="J150">
        <f t="shared" si="7"/>
        <v>15.136792552133748</v>
      </c>
      <c r="K150">
        <f t="shared" si="8"/>
        <v>4.9075647263234528</v>
      </c>
    </row>
    <row r="151" spans="1:11" x14ac:dyDescent="0.3">
      <c r="A151" s="6">
        <v>41455</v>
      </c>
      <c r="B151">
        <v>36538818</v>
      </c>
      <c r="C151">
        <v>27772667</v>
      </c>
      <c r="D151">
        <v>8754176</v>
      </c>
      <c r="E151">
        <v>3.1</v>
      </c>
      <c r="F151">
        <v>0.92</v>
      </c>
      <c r="G151">
        <v>5.3</v>
      </c>
      <c r="H151" s="1">
        <v>181294568</v>
      </c>
      <c r="I151">
        <f t="shared" si="6"/>
        <v>20.15439204995927</v>
      </c>
      <c r="J151">
        <f t="shared" si="7"/>
        <v>15.319083912100446</v>
      </c>
      <c r="K151">
        <f t="shared" si="8"/>
        <v>4.8287028654934661</v>
      </c>
    </row>
    <row r="152" spans="1:11" x14ac:dyDescent="0.3">
      <c r="A152" s="6">
        <v>41486</v>
      </c>
      <c r="B152">
        <v>36624611</v>
      </c>
      <c r="C152">
        <v>28103309</v>
      </c>
      <c r="D152">
        <v>8777892</v>
      </c>
      <c r="E152">
        <v>3.12</v>
      </c>
      <c r="F152">
        <v>0.96</v>
      </c>
      <c r="G152">
        <v>5.39</v>
      </c>
      <c r="H152" s="1">
        <v>184267548</v>
      </c>
      <c r="I152">
        <f t="shared" si="6"/>
        <v>19.875779212083508</v>
      </c>
      <c r="J152">
        <f t="shared" si="7"/>
        <v>15.251361026413615</v>
      </c>
      <c r="K152">
        <f t="shared" si="8"/>
        <v>4.7636667960654684</v>
      </c>
    </row>
    <row r="153" spans="1:11" x14ac:dyDescent="0.3">
      <c r="A153" s="6">
        <v>41517</v>
      </c>
      <c r="B153">
        <v>37046681</v>
      </c>
      <c r="C153">
        <v>28530264</v>
      </c>
      <c r="D153">
        <v>8877164</v>
      </c>
      <c r="E153">
        <v>3.14</v>
      </c>
      <c r="F153">
        <v>0.97</v>
      </c>
      <c r="G153">
        <v>5.44</v>
      </c>
      <c r="H153" s="1">
        <v>188025152</v>
      </c>
      <c r="I153">
        <f t="shared" si="6"/>
        <v>19.703045367036854</v>
      </c>
      <c r="J153">
        <f t="shared" si="7"/>
        <v>15.173642300791759</v>
      </c>
      <c r="K153">
        <f t="shared" si="8"/>
        <v>4.7212640998157518</v>
      </c>
    </row>
    <row r="154" spans="1:11" x14ac:dyDescent="0.3">
      <c r="A154" s="6">
        <v>41547</v>
      </c>
      <c r="B154">
        <v>37384263</v>
      </c>
      <c r="C154">
        <v>28782823</v>
      </c>
      <c r="D154">
        <v>8764885</v>
      </c>
      <c r="E154">
        <v>3.12</v>
      </c>
      <c r="F154">
        <v>0.98</v>
      </c>
      <c r="G154">
        <v>5.45</v>
      </c>
      <c r="H154" s="1">
        <v>189221688</v>
      </c>
      <c r="I154">
        <f t="shared" si="6"/>
        <v>19.756859477968508</v>
      </c>
      <c r="J154">
        <f t="shared" si="7"/>
        <v>15.211164906213076</v>
      </c>
      <c r="K154">
        <f t="shared" si="8"/>
        <v>4.6320720910173891</v>
      </c>
    </row>
    <row r="155" spans="1:11" x14ac:dyDescent="0.3">
      <c r="A155" s="6">
        <v>41578</v>
      </c>
      <c r="B155">
        <v>37840876</v>
      </c>
      <c r="C155">
        <v>29032213</v>
      </c>
      <c r="D155">
        <v>8792328</v>
      </c>
      <c r="E155">
        <v>3.16</v>
      </c>
      <c r="F155">
        <v>1</v>
      </c>
      <c r="G155">
        <v>5.45</v>
      </c>
      <c r="H155" s="1">
        <v>191479606</v>
      </c>
      <c r="I155">
        <f t="shared" si="6"/>
        <v>19.76235317718379</v>
      </c>
      <c r="J155">
        <f t="shared" si="7"/>
        <v>15.162039240878739</v>
      </c>
      <c r="K155">
        <f t="shared" si="8"/>
        <v>4.5917830016842629</v>
      </c>
    </row>
    <row r="156" spans="1:11" x14ac:dyDescent="0.3">
      <c r="A156" s="6">
        <v>41608</v>
      </c>
      <c r="B156">
        <v>38400719</v>
      </c>
      <c r="C156">
        <v>29607671</v>
      </c>
      <c r="D156">
        <v>8997375</v>
      </c>
      <c r="E156">
        <v>3.24</v>
      </c>
      <c r="F156">
        <v>1.03</v>
      </c>
      <c r="G156">
        <v>5.19</v>
      </c>
      <c r="H156" s="1">
        <v>196401245</v>
      </c>
      <c r="I156">
        <f t="shared" si="6"/>
        <v>19.552176973216234</v>
      </c>
      <c r="J156">
        <f t="shared" si="7"/>
        <v>15.075093337621153</v>
      </c>
      <c r="K156">
        <f t="shared" si="8"/>
        <v>4.5811191268161258</v>
      </c>
    </row>
    <row r="157" spans="1:11" x14ac:dyDescent="0.3">
      <c r="A157" s="6">
        <v>41639</v>
      </c>
      <c r="B157">
        <v>38945311</v>
      </c>
      <c r="C157">
        <v>29768716</v>
      </c>
      <c r="D157">
        <v>8891292</v>
      </c>
      <c r="E157">
        <v>3.19</v>
      </c>
      <c r="F157">
        <v>1.03</v>
      </c>
      <c r="G157">
        <v>5</v>
      </c>
      <c r="H157" s="1">
        <v>198076180</v>
      </c>
      <c r="I157">
        <f t="shared" si="6"/>
        <v>19.661784168091287</v>
      </c>
      <c r="J157">
        <f t="shared" si="7"/>
        <v>15.028922710444032</v>
      </c>
      <c r="K157">
        <f t="shared" si="8"/>
        <v>4.4888244512793012</v>
      </c>
    </row>
    <row r="158" spans="1:11" x14ac:dyDescent="0.3">
      <c r="A158" s="6">
        <v>41670</v>
      </c>
      <c r="B158">
        <v>39144842</v>
      </c>
      <c r="C158">
        <v>30158300</v>
      </c>
      <c r="D158">
        <v>8841117</v>
      </c>
      <c r="E158">
        <v>3.41</v>
      </c>
      <c r="F158">
        <v>1.06</v>
      </c>
      <c r="G158">
        <v>5.32</v>
      </c>
      <c r="H158" s="1">
        <v>200163840</v>
      </c>
      <c r="I158">
        <f t="shared" si="6"/>
        <v>19.556400396794945</v>
      </c>
      <c r="J158">
        <f t="shared" si="7"/>
        <v>15.066807271483201</v>
      </c>
      <c r="K158">
        <f t="shared" si="8"/>
        <v>4.4169401426351538</v>
      </c>
    </row>
    <row r="159" spans="1:11" x14ac:dyDescent="0.3">
      <c r="A159" s="6">
        <v>41698</v>
      </c>
      <c r="B159">
        <v>39427085</v>
      </c>
      <c r="C159">
        <v>30420820</v>
      </c>
      <c r="D159">
        <v>8845441</v>
      </c>
      <c r="E159">
        <v>3.41</v>
      </c>
      <c r="F159">
        <v>1.0900000000000001</v>
      </c>
      <c r="G159">
        <v>5.56</v>
      </c>
      <c r="H159" s="1">
        <v>201286446</v>
      </c>
      <c r="I159">
        <f t="shared" si="6"/>
        <v>19.587550867682367</v>
      </c>
      <c r="J159">
        <f t="shared" si="7"/>
        <v>15.113198431651975</v>
      </c>
      <c r="K159">
        <f t="shared" si="8"/>
        <v>4.3944543588394422</v>
      </c>
    </row>
    <row r="160" spans="1:11" x14ac:dyDescent="0.3">
      <c r="A160" s="6">
        <v>41729</v>
      </c>
      <c r="B160">
        <v>39654111</v>
      </c>
      <c r="C160">
        <v>30842819</v>
      </c>
      <c r="D160">
        <v>8829364</v>
      </c>
      <c r="E160">
        <v>3.43</v>
      </c>
      <c r="F160">
        <v>1.1599999999999999</v>
      </c>
      <c r="G160">
        <v>5.49</v>
      </c>
      <c r="H160" s="1">
        <v>203780143</v>
      </c>
      <c r="I160">
        <f t="shared" si="6"/>
        <v>19.459261543456666</v>
      </c>
      <c r="J160">
        <f t="shared" si="7"/>
        <v>15.13534073827792</v>
      </c>
      <c r="K160">
        <f t="shared" si="8"/>
        <v>4.3327891864321639</v>
      </c>
    </row>
    <row r="161" spans="1:11" x14ac:dyDescent="0.3">
      <c r="A161" s="6">
        <v>41759</v>
      </c>
      <c r="B161">
        <v>39974125</v>
      </c>
      <c r="C161">
        <v>31073697</v>
      </c>
      <c r="D161">
        <v>8865993</v>
      </c>
      <c r="E161">
        <v>3.43</v>
      </c>
      <c r="F161">
        <v>1.1499999999999999</v>
      </c>
      <c r="G161">
        <v>5.65</v>
      </c>
      <c r="H161" s="1">
        <v>206232874</v>
      </c>
      <c r="I161">
        <f t="shared" si="6"/>
        <v>19.383003410018908</v>
      </c>
      <c r="J161">
        <f t="shared" si="7"/>
        <v>15.067286023468791</v>
      </c>
      <c r="K161">
        <f t="shared" si="8"/>
        <v>4.2990202425244775</v>
      </c>
    </row>
    <row r="162" spans="1:11" x14ac:dyDescent="0.3">
      <c r="A162" s="6">
        <v>41790</v>
      </c>
      <c r="B162">
        <v>40567168</v>
      </c>
      <c r="C162">
        <v>31270931</v>
      </c>
      <c r="D162">
        <v>8838618</v>
      </c>
      <c r="E162">
        <v>3.58</v>
      </c>
      <c r="F162">
        <v>1.24</v>
      </c>
      <c r="G162">
        <v>5.79</v>
      </c>
      <c r="H162" s="1">
        <v>207142126</v>
      </c>
      <c r="I162">
        <f t="shared" si="6"/>
        <v>19.584219194506094</v>
      </c>
      <c r="J162">
        <f t="shared" si="7"/>
        <v>15.096364802203489</v>
      </c>
      <c r="K162">
        <f t="shared" si="8"/>
        <v>4.2669340952887582</v>
      </c>
    </row>
    <row r="163" spans="1:11" x14ac:dyDescent="0.3">
      <c r="A163" s="6">
        <v>41820</v>
      </c>
      <c r="B163">
        <v>41045199</v>
      </c>
      <c r="C163">
        <v>31817116</v>
      </c>
      <c r="D163">
        <v>8780706</v>
      </c>
      <c r="E163">
        <v>3.43</v>
      </c>
      <c r="F163">
        <v>1.25</v>
      </c>
      <c r="G163">
        <v>5.73</v>
      </c>
      <c r="H163" s="1">
        <v>210851479</v>
      </c>
      <c r="I163">
        <f t="shared" si="6"/>
        <v>19.466403173771429</v>
      </c>
      <c r="J163">
        <f t="shared" si="7"/>
        <v>15.089823486606893</v>
      </c>
      <c r="K163">
        <f t="shared" si="8"/>
        <v>4.1644033239150291</v>
      </c>
    </row>
    <row r="164" spans="1:11" x14ac:dyDescent="0.3">
      <c r="A164" s="6">
        <v>41851</v>
      </c>
      <c r="B164">
        <v>41054055</v>
      </c>
      <c r="C164">
        <v>31962482</v>
      </c>
      <c r="D164">
        <v>8795488</v>
      </c>
      <c r="E164">
        <v>3.46</v>
      </c>
      <c r="F164">
        <v>1.3</v>
      </c>
      <c r="G164">
        <v>5.9</v>
      </c>
      <c r="H164" s="1">
        <v>212378359</v>
      </c>
      <c r="I164">
        <f t="shared" si="6"/>
        <v>19.330620687204764</v>
      </c>
      <c r="J164">
        <f t="shared" si="7"/>
        <v>15.049782920678844</v>
      </c>
      <c r="K164">
        <f t="shared" si="8"/>
        <v>4.1414238444134508</v>
      </c>
    </row>
    <row r="165" spans="1:11" x14ac:dyDescent="0.3">
      <c r="A165" s="6">
        <v>41882</v>
      </c>
      <c r="B165">
        <v>41432457</v>
      </c>
      <c r="C165">
        <v>32451121</v>
      </c>
      <c r="D165">
        <v>8846943</v>
      </c>
      <c r="E165">
        <v>3.49</v>
      </c>
      <c r="F165">
        <v>1.33</v>
      </c>
      <c r="G165">
        <v>5.98</v>
      </c>
      <c r="H165" s="1">
        <v>214556935</v>
      </c>
      <c r="I165">
        <f t="shared" si="6"/>
        <v>19.310705104917723</v>
      </c>
      <c r="J165">
        <f t="shared" si="7"/>
        <v>15.124713167626114</v>
      </c>
      <c r="K165">
        <f t="shared" si="8"/>
        <v>4.1233544839741487</v>
      </c>
    </row>
    <row r="166" spans="1:11" x14ac:dyDescent="0.3">
      <c r="A166" s="6">
        <v>41912</v>
      </c>
      <c r="B166">
        <v>41904553</v>
      </c>
      <c r="C166">
        <v>33027011</v>
      </c>
      <c r="D166">
        <v>8867145</v>
      </c>
      <c r="E166">
        <v>3.34</v>
      </c>
      <c r="F166">
        <v>1.33</v>
      </c>
      <c r="G166">
        <v>5.89</v>
      </c>
      <c r="H166" s="1">
        <v>216930150</v>
      </c>
      <c r="I166">
        <f t="shared" si="6"/>
        <v>19.317071877744979</v>
      </c>
      <c r="J166">
        <f t="shared" si="7"/>
        <v>15.224721413782271</v>
      </c>
      <c r="K166">
        <f t="shared" si="8"/>
        <v>4.087557676975746</v>
      </c>
    </row>
    <row r="167" spans="1:11" x14ac:dyDescent="0.3">
      <c r="A167" s="6">
        <v>41943</v>
      </c>
      <c r="B167">
        <v>42471544</v>
      </c>
      <c r="C167">
        <v>33478080</v>
      </c>
      <c r="D167">
        <v>8846191</v>
      </c>
      <c r="E167">
        <v>3.34</v>
      </c>
      <c r="F167">
        <v>1.37</v>
      </c>
      <c r="G167">
        <v>5.87</v>
      </c>
      <c r="H167" s="1">
        <v>219603631</v>
      </c>
      <c r="I167">
        <f t="shared" si="6"/>
        <v>19.340091876714006</v>
      </c>
      <c r="J167">
        <f t="shared" si="7"/>
        <v>15.244775256015689</v>
      </c>
      <c r="K167">
        <f t="shared" si="8"/>
        <v>4.0282535219101181</v>
      </c>
    </row>
    <row r="168" spans="1:11" x14ac:dyDescent="0.3">
      <c r="A168" s="6">
        <v>41973</v>
      </c>
      <c r="B168">
        <v>43070192</v>
      </c>
      <c r="C168">
        <v>33893872</v>
      </c>
      <c r="D168">
        <v>8992905</v>
      </c>
      <c r="E168">
        <v>3.23</v>
      </c>
      <c r="F168">
        <v>1.36</v>
      </c>
      <c r="G168">
        <v>5.73</v>
      </c>
      <c r="H168" s="1">
        <v>221617951</v>
      </c>
      <c r="I168">
        <f t="shared" si="6"/>
        <v>19.434432908370315</v>
      </c>
      <c r="J168">
        <f t="shared" si="7"/>
        <v>15.293829695230778</v>
      </c>
      <c r="K168">
        <f t="shared" si="8"/>
        <v>4.0578414155629474</v>
      </c>
    </row>
    <row r="169" spans="1:11" x14ac:dyDescent="0.3">
      <c r="A169" s="6">
        <v>42004</v>
      </c>
      <c r="B169">
        <v>43577314</v>
      </c>
      <c r="C169">
        <v>34343444</v>
      </c>
      <c r="D169">
        <v>8970623</v>
      </c>
      <c r="E169">
        <v>3.15</v>
      </c>
      <c r="F169">
        <v>1.43</v>
      </c>
      <c r="G169">
        <v>5.33</v>
      </c>
      <c r="H169" s="1">
        <v>225643131</v>
      </c>
      <c r="I169">
        <f t="shared" si="6"/>
        <v>19.312493053466802</v>
      </c>
      <c r="J169">
        <f t="shared" si="7"/>
        <v>15.220247940984297</v>
      </c>
      <c r="K169">
        <f t="shared" si="8"/>
        <v>3.9755799169441586</v>
      </c>
    </row>
    <row r="170" spans="1:11" x14ac:dyDescent="0.3">
      <c r="A170" s="6">
        <v>42035</v>
      </c>
      <c r="B170">
        <v>43920377</v>
      </c>
      <c r="C170">
        <v>34768511</v>
      </c>
      <c r="D170">
        <v>8868968</v>
      </c>
      <c r="E170">
        <v>3.31</v>
      </c>
      <c r="F170">
        <v>1.47</v>
      </c>
      <c r="G170">
        <v>5.67</v>
      </c>
      <c r="H170" s="1">
        <v>228145575</v>
      </c>
      <c r="I170">
        <f t="shared" si="6"/>
        <v>19.251031715166949</v>
      </c>
      <c r="J170">
        <f t="shared" si="7"/>
        <v>15.239616635124307</v>
      </c>
      <c r="K170">
        <f t="shared" si="8"/>
        <v>3.8874161815323398</v>
      </c>
    </row>
    <row r="171" spans="1:11" x14ac:dyDescent="0.3">
      <c r="A171" s="6">
        <v>42063</v>
      </c>
      <c r="B171">
        <v>44413865</v>
      </c>
      <c r="C171">
        <v>35167329</v>
      </c>
      <c r="D171">
        <v>8873010</v>
      </c>
      <c r="E171">
        <v>3.19</v>
      </c>
      <c r="F171">
        <v>1.46</v>
      </c>
      <c r="G171">
        <v>5.73</v>
      </c>
      <c r="H171" s="1">
        <v>229550815</v>
      </c>
      <c r="I171">
        <f t="shared" si="6"/>
        <v>19.34816262795669</v>
      </c>
      <c r="J171">
        <f t="shared" si="7"/>
        <v>15.320062793068278</v>
      </c>
      <c r="K171">
        <f t="shared" si="8"/>
        <v>3.865379436792677</v>
      </c>
    </row>
    <row r="172" spans="1:11" x14ac:dyDescent="0.3">
      <c r="A172" s="6">
        <v>42094</v>
      </c>
      <c r="B172">
        <v>44954944</v>
      </c>
      <c r="C172">
        <v>35537155</v>
      </c>
      <c r="D172">
        <v>8923677</v>
      </c>
      <c r="E172">
        <v>3.13</v>
      </c>
      <c r="F172">
        <v>1.51</v>
      </c>
      <c r="G172">
        <v>5.8</v>
      </c>
      <c r="H172" s="1">
        <v>232658909</v>
      </c>
      <c r="I172">
        <f t="shared" si="6"/>
        <v>19.32225341948973</v>
      </c>
      <c r="J172">
        <f t="shared" si="7"/>
        <v>15.274358137732005</v>
      </c>
      <c r="K172">
        <f t="shared" si="8"/>
        <v>3.8355191461849416</v>
      </c>
    </row>
    <row r="173" spans="1:11" x14ac:dyDescent="0.3">
      <c r="A173" s="6">
        <v>42124</v>
      </c>
      <c r="B173">
        <v>45620841</v>
      </c>
      <c r="C173">
        <v>35870868</v>
      </c>
      <c r="D173">
        <v>8894448</v>
      </c>
      <c r="E173">
        <v>3.22</v>
      </c>
      <c r="F173">
        <v>1.53</v>
      </c>
      <c r="G173">
        <v>6</v>
      </c>
      <c r="H173" s="1">
        <v>236891369</v>
      </c>
      <c r="I173">
        <f t="shared" si="6"/>
        <v>19.258127129148381</v>
      </c>
      <c r="J173">
        <f t="shared" si="7"/>
        <v>15.142327958769997</v>
      </c>
      <c r="K173">
        <f t="shared" si="8"/>
        <v>3.7546526230763608</v>
      </c>
    </row>
    <row r="174" spans="1:11" x14ac:dyDescent="0.3">
      <c r="A174" s="6">
        <v>42155</v>
      </c>
      <c r="B174">
        <v>46539713</v>
      </c>
      <c r="C174">
        <v>36235624</v>
      </c>
      <c r="D174">
        <v>8904091</v>
      </c>
      <c r="E174">
        <v>3.41</v>
      </c>
      <c r="F174">
        <v>1.57</v>
      </c>
      <c r="G174">
        <v>6.13</v>
      </c>
      <c r="H174" s="1">
        <v>239938358</v>
      </c>
      <c r="I174">
        <f t="shared" si="6"/>
        <v>19.396528920148732</v>
      </c>
      <c r="J174">
        <f t="shared" si="7"/>
        <v>15.102055503772348</v>
      </c>
      <c r="K174">
        <f t="shared" si="8"/>
        <v>3.7109910537939084</v>
      </c>
    </row>
    <row r="175" spans="1:11" x14ac:dyDescent="0.3">
      <c r="A175" s="6">
        <v>42185</v>
      </c>
      <c r="B175">
        <v>47122405</v>
      </c>
      <c r="C175">
        <v>36327392</v>
      </c>
      <c r="D175">
        <v>8767489</v>
      </c>
      <c r="E175">
        <v>3.4</v>
      </c>
      <c r="F175">
        <v>1.59</v>
      </c>
      <c r="G175">
        <v>5.58</v>
      </c>
      <c r="H175" s="1">
        <v>240674633</v>
      </c>
      <c r="I175">
        <f t="shared" si="6"/>
        <v>19.579298579422787</v>
      </c>
      <c r="J175">
        <f t="shared" si="7"/>
        <v>15.093984582911984</v>
      </c>
      <c r="K175">
        <f t="shared" si="8"/>
        <v>3.6428803861518722</v>
      </c>
    </row>
    <row r="176" spans="1:11" x14ac:dyDescent="0.3">
      <c r="A176" s="6">
        <v>42216</v>
      </c>
      <c r="B176">
        <v>47085085</v>
      </c>
      <c r="C176">
        <v>36469640</v>
      </c>
      <c r="D176">
        <v>8796653</v>
      </c>
      <c r="E176">
        <v>3.35</v>
      </c>
      <c r="F176">
        <v>1.61</v>
      </c>
      <c r="G176">
        <v>5.39</v>
      </c>
      <c r="H176" s="1">
        <v>242636372</v>
      </c>
      <c r="I176">
        <f t="shared" si="6"/>
        <v>19.405616978150334</v>
      </c>
      <c r="J176">
        <f t="shared" si="7"/>
        <v>15.030574228994819</v>
      </c>
      <c r="K176">
        <f t="shared" si="8"/>
        <v>3.6254469713221731</v>
      </c>
    </row>
    <row r="177" spans="1:11" x14ac:dyDescent="0.3">
      <c r="A177" s="6">
        <v>42247</v>
      </c>
      <c r="B177">
        <v>47803461</v>
      </c>
      <c r="C177">
        <v>36940050</v>
      </c>
      <c r="D177">
        <v>8845345</v>
      </c>
      <c r="E177">
        <v>3.34</v>
      </c>
      <c r="F177">
        <v>1.65</v>
      </c>
      <c r="G177">
        <v>5.43</v>
      </c>
      <c r="H177" s="1">
        <v>247377313</v>
      </c>
      <c r="I177">
        <f t="shared" si="6"/>
        <v>19.324108755276196</v>
      </c>
      <c r="J177">
        <f t="shared" si="7"/>
        <v>14.932674929652906</v>
      </c>
      <c r="K177">
        <f t="shared" si="8"/>
        <v>3.5756492350614217</v>
      </c>
    </row>
    <row r="178" spans="1:11" x14ac:dyDescent="0.3">
      <c r="A178" s="6">
        <v>42277</v>
      </c>
      <c r="B178">
        <v>48322157</v>
      </c>
      <c r="C178">
        <v>37266612</v>
      </c>
      <c r="D178">
        <v>8921600</v>
      </c>
      <c r="E178">
        <v>3.19</v>
      </c>
      <c r="F178">
        <v>1.66</v>
      </c>
      <c r="G178">
        <v>5.17</v>
      </c>
      <c r="H178" s="1">
        <v>250375568</v>
      </c>
      <c r="I178">
        <f t="shared" si="6"/>
        <v>19.299869146976832</v>
      </c>
      <c r="J178">
        <f t="shared" si="7"/>
        <v>14.884284556071382</v>
      </c>
      <c r="K178">
        <f t="shared" si="8"/>
        <v>3.5632869737513686</v>
      </c>
    </row>
    <row r="179" spans="1:11" x14ac:dyDescent="0.3">
      <c r="A179" s="6">
        <v>42308</v>
      </c>
      <c r="B179">
        <v>48984799</v>
      </c>
      <c r="C179">
        <v>37644537</v>
      </c>
      <c r="D179">
        <v>9073490</v>
      </c>
      <c r="E179">
        <v>3.27</v>
      </c>
      <c r="F179">
        <v>1.77</v>
      </c>
      <c r="G179">
        <v>5.19</v>
      </c>
      <c r="H179" s="1">
        <v>252502295</v>
      </c>
      <c r="I179">
        <f t="shared" si="6"/>
        <v>19.399744069652911</v>
      </c>
      <c r="J179">
        <f t="shared" si="7"/>
        <v>14.908592018935906</v>
      </c>
      <c r="K179">
        <f t="shared" si="8"/>
        <v>3.5934287250735686</v>
      </c>
    </row>
    <row r="180" spans="1:11" x14ac:dyDescent="0.3">
      <c r="A180" s="6">
        <v>42338</v>
      </c>
      <c r="B180">
        <v>50146113</v>
      </c>
      <c r="C180">
        <v>38192733</v>
      </c>
      <c r="D180">
        <v>9217250</v>
      </c>
      <c r="E180">
        <v>3.21</v>
      </c>
      <c r="F180">
        <v>1.78</v>
      </c>
      <c r="G180">
        <v>5.14</v>
      </c>
      <c r="H180" s="1">
        <v>257557888</v>
      </c>
      <c r="I180">
        <f t="shared" si="6"/>
        <v>19.469841669147403</v>
      </c>
      <c r="J180">
        <f t="shared" si="7"/>
        <v>14.828795691941691</v>
      </c>
      <c r="K180">
        <f t="shared" si="8"/>
        <v>3.5787100412937067</v>
      </c>
    </row>
    <row r="181" spans="1:11" x14ac:dyDescent="0.3">
      <c r="A181" s="6">
        <v>42369</v>
      </c>
      <c r="B181">
        <v>50654015</v>
      </c>
      <c r="C181">
        <v>38493474</v>
      </c>
      <c r="D181">
        <v>9309544</v>
      </c>
      <c r="E181">
        <v>3.17</v>
      </c>
      <c r="F181">
        <v>1.83</v>
      </c>
      <c r="G181">
        <v>4.63</v>
      </c>
      <c r="H181" s="1">
        <v>258378833</v>
      </c>
      <c r="I181">
        <f t="shared" si="6"/>
        <v>19.604552900817538</v>
      </c>
      <c r="J181">
        <f t="shared" si="7"/>
        <v>14.898075648480075</v>
      </c>
      <c r="K181">
        <f t="shared" si="8"/>
        <v>3.6030598528169677</v>
      </c>
    </row>
    <row r="182" spans="1:11" x14ac:dyDescent="0.3">
      <c r="A182" s="6">
        <v>42400</v>
      </c>
      <c r="B182">
        <v>50782123</v>
      </c>
      <c r="C182">
        <v>38769168</v>
      </c>
      <c r="D182">
        <v>9194080</v>
      </c>
      <c r="E182">
        <v>3.32</v>
      </c>
      <c r="F182">
        <v>1.92</v>
      </c>
      <c r="G182">
        <v>4.91</v>
      </c>
      <c r="H182" s="1">
        <v>260354841</v>
      </c>
      <c r="I182">
        <f t="shared" si="6"/>
        <v>19.504965916881108</v>
      </c>
      <c r="J182">
        <f t="shared" si="7"/>
        <v>14.890895767903158</v>
      </c>
      <c r="K182">
        <f t="shared" si="8"/>
        <v>3.5313651033667548</v>
      </c>
    </row>
    <row r="183" spans="1:11" x14ac:dyDescent="0.3">
      <c r="A183" s="6">
        <v>42429</v>
      </c>
      <c r="B183">
        <v>51198068</v>
      </c>
      <c r="C183">
        <v>39110987</v>
      </c>
      <c r="D183">
        <v>9144365</v>
      </c>
      <c r="E183">
        <v>3.38</v>
      </c>
      <c r="F183">
        <v>2.02</v>
      </c>
      <c r="G183">
        <v>5.08</v>
      </c>
      <c r="H183" s="1">
        <v>261956424</v>
      </c>
      <c r="I183">
        <f t="shared" si="6"/>
        <v>19.54449798108406</v>
      </c>
      <c r="J183">
        <f t="shared" si="7"/>
        <v>14.930340856996887</v>
      </c>
      <c r="K183">
        <f t="shared" si="8"/>
        <v>3.4907962402174189</v>
      </c>
    </row>
    <row r="184" spans="1:11" x14ac:dyDescent="0.3">
      <c r="A184" s="6">
        <v>42460</v>
      </c>
      <c r="B184">
        <v>51298744</v>
      </c>
      <c r="C184">
        <v>38823371</v>
      </c>
      <c r="D184">
        <v>9184446</v>
      </c>
      <c r="E184">
        <v>3.41</v>
      </c>
      <c r="F184">
        <v>1.99</v>
      </c>
      <c r="G184">
        <v>5.08</v>
      </c>
      <c r="H184" s="1">
        <v>259723226</v>
      </c>
      <c r="I184">
        <f t="shared" si="6"/>
        <v>19.751311729048059</v>
      </c>
      <c r="J184">
        <f t="shared" si="7"/>
        <v>14.947978121910438</v>
      </c>
      <c r="K184">
        <f t="shared" si="8"/>
        <v>3.536243616502746</v>
      </c>
    </row>
    <row r="185" spans="1:11" x14ac:dyDescent="0.3">
      <c r="A185" s="6">
        <v>42490</v>
      </c>
      <c r="B185">
        <v>51556294</v>
      </c>
      <c r="C185">
        <v>38854146</v>
      </c>
      <c r="D185">
        <v>9215524</v>
      </c>
      <c r="E185">
        <v>3.42</v>
      </c>
      <c r="F185">
        <v>2</v>
      </c>
      <c r="G185">
        <v>5.15</v>
      </c>
      <c r="H185" s="1">
        <v>260544060</v>
      </c>
      <c r="I185">
        <f t="shared" si="6"/>
        <v>19.787936827268293</v>
      </c>
      <c r="J185">
        <f t="shared" si="7"/>
        <v>14.912696915830667</v>
      </c>
      <c r="K185">
        <f t="shared" si="8"/>
        <v>3.5370309344223778</v>
      </c>
    </row>
    <row r="186" spans="1:11" x14ac:dyDescent="0.3">
      <c r="A186" s="6">
        <v>42521</v>
      </c>
      <c r="B186">
        <v>52215262</v>
      </c>
      <c r="C186">
        <v>39415043</v>
      </c>
      <c r="D186">
        <v>9224868</v>
      </c>
      <c r="E186">
        <v>3.62</v>
      </c>
      <c r="F186">
        <v>2.11</v>
      </c>
      <c r="G186">
        <v>5.13</v>
      </c>
      <c r="H186" s="1">
        <v>261969483</v>
      </c>
      <c r="I186">
        <f t="shared" si="6"/>
        <v>19.931810912494718</v>
      </c>
      <c r="J186">
        <f t="shared" si="7"/>
        <v>15.045662017052575</v>
      </c>
      <c r="K186">
        <f t="shared" si="8"/>
        <v>3.5213521416156706</v>
      </c>
    </row>
    <row r="187" spans="1:11" x14ac:dyDescent="0.3">
      <c r="A187" s="6">
        <v>42551</v>
      </c>
      <c r="B187">
        <v>52643056</v>
      </c>
      <c r="C187">
        <v>39536643</v>
      </c>
      <c r="D187">
        <v>9386996</v>
      </c>
      <c r="E187">
        <v>3.65</v>
      </c>
      <c r="F187">
        <v>2.14</v>
      </c>
      <c r="G187">
        <v>4.8499999999999996</v>
      </c>
      <c r="H187" s="1">
        <v>261712298</v>
      </c>
      <c r="I187">
        <f t="shared" si="6"/>
        <v>20.114857575397547</v>
      </c>
      <c r="J187">
        <f t="shared" si="7"/>
        <v>15.106910642770025</v>
      </c>
      <c r="K187">
        <f t="shared" si="8"/>
        <v>3.5867615208514199</v>
      </c>
    </row>
    <row r="188" spans="1:11" x14ac:dyDescent="0.3">
      <c r="A188" s="6">
        <v>42582</v>
      </c>
      <c r="B188">
        <v>52606806</v>
      </c>
      <c r="C188">
        <v>39838351</v>
      </c>
      <c r="D188">
        <v>9327623</v>
      </c>
      <c r="E188">
        <v>3.57</v>
      </c>
      <c r="F188">
        <v>2.1800000000000002</v>
      </c>
      <c r="G188">
        <v>5.04</v>
      </c>
      <c r="H188" s="1">
        <v>265109515</v>
      </c>
      <c r="I188">
        <f t="shared" si="6"/>
        <v>19.843424329752931</v>
      </c>
      <c r="J188">
        <f t="shared" si="7"/>
        <v>15.027129825951363</v>
      </c>
      <c r="K188">
        <f t="shared" si="8"/>
        <v>3.5184037057289328</v>
      </c>
    </row>
    <row r="189" spans="1:11" x14ac:dyDescent="0.3">
      <c r="A189" s="6">
        <v>42613</v>
      </c>
      <c r="B189">
        <v>53147392</v>
      </c>
      <c r="C189">
        <v>40141251</v>
      </c>
      <c r="D189">
        <v>9294825</v>
      </c>
      <c r="E189">
        <v>3.6</v>
      </c>
      <c r="F189">
        <v>2.3199999999999998</v>
      </c>
      <c r="G189">
        <v>5.04</v>
      </c>
      <c r="H189" s="1">
        <v>266442140</v>
      </c>
      <c r="I189">
        <f t="shared" si="6"/>
        <v>19.947066931679803</v>
      </c>
      <c r="J189">
        <f t="shared" si="7"/>
        <v>15.065654029051109</v>
      </c>
      <c r="K189">
        <f t="shared" si="8"/>
        <v>3.4884966019264074</v>
      </c>
    </row>
    <row r="190" spans="1:11" x14ac:dyDescent="0.3">
      <c r="A190" s="6">
        <v>42643</v>
      </c>
      <c r="B190">
        <v>53543891</v>
      </c>
      <c r="C190">
        <v>40238548</v>
      </c>
      <c r="D190">
        <v>9497261</v>
      </c>
      <c r="E190">
        <v>3.5</v>
      </c>
      <c r="F190">
        <v>2.27</v>
      </c>
      <c r="G190">
        <v>4.8899999999999997</v>
      </c>
      <c r="H190" s="1">
        <v>267429809</v>
      </c>
      <c r="I190">
        <f t="shared" si="6"/>
        <v>20.021661459586955</v>
      </c>
      <c r="J190">
        <f t="shared" si="7"/>
        <v>15.046395968521221</v>
      </c>
      <c r="K190">
        <f t="shared" si="8"/>
        <v>3.5513097943393439</v>
      </c>
    </row>
    <row r="191" spans="1:11" x14ac:dyDescent="0.3">
      <c r="A191" s="6">
        <v>42674</v>
      </c>
      <c r="B191">
        <v>53970449</v>
      </c>
      <c r="C191">
        <v>39974762</v>
      </c>
      <c r="D191">
        <v>9671418</v>
      </c>
      <c r="E191">
        <v>3.58</v>
      </c>
      <c r="F191">
        <v>2.2799999999999998</v>
      </c>
      <c r="G191">
        <v>5</v>
      </c>
      <c r="H191" s="1">
        <v>266841205</v>
      </c>
      <c r="I191">
        <f t="shared" si="6"/>
        <v>20.225680288019984</v>
      </c>
      <c r="J191">
        <f t="shared" si="7"/>
        <v>14.980730580946073</v>
      </c>
      <c r="K191">
        <f t="shared" si="8"/>
        <v>3.6244095060206307</v>
      </c>
    </row>
    <row r="192" spans="1:11" x14ac:dyDescent="0.3">
      <c r="A192" s="6">
        <v>42704</v>
      </c>
      <c r="B192">
        <v>54764892</v>
      </c>
      <c r="C192">
        <v>40134300</v>
      </c>
      <c r="D192">
        <v>9884052</v>
      </c>
      <c r="E192">
        <v>3.59</v>
      </c>
      <c r="F192">
        <v>2.31</v>
      </c>
      <c r="G192">
        <v>4.91</v>
      </c>
      <c r="H192" s="1">
        <v>270009158</v>
      </c>
      <c r="I192">
        <f t="shared" si="6"/>
        <v>20.282605377407236</v>
      </c>
      <c r="J192">
        <f t="shared" si="7"/>
        <v>14.864051388953259</v>
      </c>
      <c r="K192">
        <f t="shared" si="8"/>
        <v>3.6606358366555849</v>
      </c>
    </row>
    <row r="193" spans="1:11" x14ac:dyDescent="0.3">
      <c r="A193" s="6">
        <v>42735</v>
      </c>
      <c r="B193">
        <v>55033844</v>
      </c>
      <c r="C193">
        <v>40178438</v>
      </c>
      <c r="D193">
        <v>9967757</v>
      </c>
      <c r="E193">
        <v>3.49</v>
      </c>
      <c r="F193">
        <v>2.27</v>
      </c>
      <c r="G193">
        <v>4.63</v>
      </c>
      <c r="H193" s="1">
        <v>271109449</v>
      </c>
      <c r="I193">
        <f t="shared" si="6"/>
        <v>20.29949313939257</v>
      </c>
      <c r="J193">
        <f t="shared" si="7"/>
        <v>14.820006513310425</v>
      </c>
      <c r="K193">
        <f t="shared" si="8"/>
        <v>3.6766542209305286</v>
      </c>
    </row>
    <row r="194" spans="1:11" x14ac:dyDescent="0.3">
      <c r="A194" s="6">
        <v>42766</v>
      </c>
      <c r="B194">
        <v>55037997</v>
      </c>
      <c r="C194">
        <v>40090375</v>
      </c>
      <c r="D194">
        <v>9929237</v>
      </c>
      <c r="E194">
        <v>3.65</v>
      </c>
      <c r="F194">
        <v>2.3199999999999998</v>
      </c>
      <c r="G194">
        <v>4.7699999999999996</v>
      </c>
      <c r="H194" s="1">
        <v>268296699</v>
      </c>
      <c r="I194">
        <f t="shared" ref="I194:I257" si="9">B194/H194*100</f>
        <v>20.513855446279646</v>
      </c>
      <c r="J194">
        <f t="shared" ref="J194:J262" si="10">C194/H194*100</f>
        <v>14.942552461295843</v>
      </c>
      <c r="K194">
        <f t="shared" ref="K194:K262" si="11">D194/H194*100</f>
        <v>3.7008420293683897</v>
      </c>
    </row>
    <row r="195" spans="1:11" x14ac:dyDescent="0.3">
      <c r="A195" s="6">
        <v>42794</v>
      </c>
      <c r="B195">
        <v>55328212</v>
      </c>
      <c r="C195">
        <v>40214671</v>
      </c>
      <c r="D195">
        <v>10005518</v>
      </c>
      <c r="E195">
        <v>3.65</v>
      </c>
      <c r="F195">
        <v>2.37</v>
      </c>
      <c r="G195">
        <v>4.97</v>
      </c>
      <c r="H195" s="1">
        <v>268575800</v>
      </c>
      <c r="I195">
        <f t="shared" si="9"/>
        <v>20.600594692448091</v>
      </c>
      <c r="J195">
        <f t="shared" si="10"/>
        <v>14.973303998349813</v>
      </c>
      <c r="K195">
        <f t="shared" si="11"/>
        <v>3.7253981929868591</v>
      </c>
    </row>
    <row r="196" spans="1:11" x14ac:dyDescent="0.3">
      <c r="A196" s="6">
        <v>42825</v>
      </c>
      <c r="B196">
        <v>55463501</v>
      </c>
      <c r="C196">
        <v>40523038</v>
      </c>
      <c r="D196">
        <v>9951199</v>
      </c>
      <c r="E196">
        <v>3.6</v>
      </c>
      <c r="F196">
        <v>2.4300000000000002</v>
      </c>
      <c r="G196">
        <v>5.05</v>
      </c>
      <c r="H196" s="1">
        <v>268975683</v>
      </c>
      <c r="I196">
        <f t="shared" si="9"/>
        <v>20.620265884778885</v>
      </c>
      <c r="J196">
        <f t="shared" si="10"/>
        <v>15.06568829867048</v>
      </c>
      <c r="K196">
        <f t="shared" si="11"/>
        <v>3.6996649247285305</v>
      </c>
    </row>
    <row r="197" spans="1:11" x14ac:dyDescent="0.3">
      <c r="A197" s="6">
        <v>42855</v>
      </c>
      <c r="B197">
        <v>55679185</v>
      </c>
      <c r="C197">
        <v>40636045</v>
      </c>
      <c r="D197">
        <v>9867263</v>
      </c>
      <c r="E197">
        <v>3.66</v>
      </c>
      <c r="F197">
        <v>2.42</v>
      </c>
      <c r="G197">
        <v>5.26</v>
      </c>
      <c r="H197" s="1">
        <v>269920023</v>
      </c>
      <c r="I197">
        <f t="shared" si="9"/>
        <v>20.628030622241017</v>
      </c>
      <c r="J197">
        <f t="shared" si="10"/>
        <v>15.054846449831549</v>
      </c>
      <c r="K197">
        <f t="shared" si="11"/>
        <v>3.6556246885026384</v>
      </c>
    </row>
    <row r="198" spans="1:11" x14ac:dyDescent="0.3">
      <c r="A198" s="6">
        <v>42886</v>
      </c>
      <c r="B198">
        <v>56339364</v>
      </c>
      <c r="C198">
        <v>40979681</v>
      </c>
      <c r="D198">
        <v>9904058</v>
      </c>
      <c r="E198">
        <v>3.8</v>
      </c>
      <c r="F198">
        <v>2.56</v>
      </c>
      <c r="G198">
        <v>5.23</v>
      </c>
      <c r="H198" s="1">
        <v>271405982</v>
      </c>
      <c r="I198">
        <f t="shared" si="9"/>
        <v>20.758335385547987</v>
      </c>
      <c r="J198">
        <f t="shared" si="10"/>
        <v>15.099033815695337</v>
      </c>
      <c r="K198">
        <f t="shared" si="11"/>
        <v>3.6491671727412403</v>
      </c>
    </row>
    <row r="199" spans="1:11" x14ac:dyDescent="0.3">
      <c r="A199" s="6">
        <v>42916</v>
      </c>
      <c r="B199">
        <v>56725714</v>
      </c>
      <c r="C199">
        <v>41266552</v>
      </c>
      <c r="D199">
        <v>9924417</v>
      </c>
      <c r="E199">
        <v>3.58</v>
      </c>
      <c r="F199">
        <v>2.56</v>
      </c>
      <c r="G199">
        <v>5.17</v>
      </c>
      <c r="H199" s="1">
        <v>270787290</v>
      </c>
      <c r="I199">
        <f t="shared" si="9"/>
        <v>20.948440379162552</v>
      </c>
      <c r="J199">
        <f t="shared" si="10"/>
        <v>15.239471542405111</v>
      </c>
      <c r="K199">
        <f t="shared" si="11"/>
        <v>3.6650231995748399</v>
      </c>
    </row>
    <row r="200" spans="1:11" x14ac:dyDescent="0.3">
      <c r="A200" s="6">
        <v>42947</v>
      </c>
      <c r="B200">
        <v>56668585</v>
      </c>
      <c r="C200">
        <v>41346736</v>
      </c>
      <c r="D200">
        <v>9877110</v>
      </c>
      <c r="E200">
        <v>3.56</v>
      </c>
      <c r="F200">
        <v>2.61</v>
      </c>
      <c r="G200">
        <v>5.3</v>
      </c>
      <c r="H200" s="1">
        <v>273040773</v>
      </c>
      <c r="I200">
        <f t="shared" si="9"/>
        <v>20.75462370596204</v>
      </c>
      <c r="J200">
        <f t="shared" si="10"/>
        <v>15.143062900719226</v>
      </c>
      <c r="K200">
        <f t="shared" si="11"/>
        <v>3.6174487390570054</v>
      </c>
    </row>
    <row r="201" spans="1:11" x14ac:dyDescent="0.3">
      <c r="A201" s="6">
        <v>42978</v>
      </c>
      <c r="B201">
        <v>57277364</v>
      </c>
      <c r="C201">
        <v>41615491</v>
      </c>
      <c r="D201">
        <v>10038974</v>
      </c>
      <c r="E201">
        <v>3.62</v>
      </c>
      <c r="F201">
        <v>2.62</v>
      </c>
      <c r="G201">
        <v>5.36</v>
      </c>
      <c r="H201" s="1">
        <v>273969545</v>
      </c>
      <c r="I201">
        <f t="shared" si="9"/>
        <v>20.906471191898355</v>
      </c>
      <c r="J201">
        <f t="shared" si="10"/>
        <v>15.189823744825359</v>
      </c>
      <c r="K201">
        <f t="shared" si="11"/>
        <v>3.6642664059612904</v>
      </c>
    </row>
    <row r="202" spans="1:11" x14ac:dyDescent="0.3">
      <c r="A202" s="6">
        <v>43008</v>
      </c>
      <c r="B202">
        <v>57752127</v>
      </c>
      <c r="C202">
        <v>42149281</v>
      </c>
      <c r="D202">
        <v>10356214</v>
      </c>
      <c r="E202">
        <v>3.53</v>
      </c>
      <c r="F202">
        <v>2.65</v>
      </c>
      <c r="G202">
        <v>5.27</v>
      </c>
      <c r="H202" s="1">
        <v>276736814</v>
      </c>
      <c r="I202">
        <f t="shared" si="9"/>
        <v>20.868971556491214</v>
      </c>
      <c r="J202">
        <f t="shared" si="10"/>
        <v>15.230818188143195</v>
      </c>
      <c r="K202">
        <f t="shared" si="11"/>
        <v>3.7422610495183339</v>
      </c>
    </row>
    <row r="203" spans="1:11" x14ac:dyDescent="0.3">
      <c r="A203" s="6">
        <v>43039</v>
      </c>
      <c r="B203">
        <v>58247095</v>
      </c>
      <c r="C203">
        <v>42671641</v>
      </c>
      <c r="D203">
        <v>10311994</v>
      </c>
      <c r="E203">
        <v>3.62</v>
      </c>
      <c r="F203">
        <v>2.75</v>
      </c>
      <c r="G203">
        <v>5.61</v>
      </c>
      <c r="H203" s="1">
        <v>278923631</v>
      </c>
      <c r="I203">
        <f t="shared" si="9"/>
        <v>20.882811108966241</v>
      </c>
      <c r="J203">
        <f t="shared" si="10"/>
        <v>15.29868259889389</v>
      </c>
      <c r="K203">
        <f t="shared" si="11"/>
        <v>3.6970671732005385</v>
      </c>
    </row>
    <row r="204" spans="1:11" x14ac:dyDescent="0.3">
      <c r="A204" s="6">
        <v>43069</v>
      </c>
      <c r="B204">
        <v>59037098</v>
      </c>
      <c r="C204">
        <v>43009149</v>
      </c>
      <c r="D204">
        <v>10504962</v>
      </c>
      <c r="E204">
        <v>3.63</v>
      </c>
      <c r="F204">
        <v>2.78</v>
      </c>
      <c r="G204">
        <v>5.42</v>
      </c>
      <c r="H204" s="1">
        <v>282761856</v>
      </c>
      <c r="I204">
        <f t="shared" si="9"/>
        <v>20.878734789461841</v>
      </c>
      <c r="J204">
        <f t="shared" si="10"/>
        <v>15.210378658711306</v>
      </c>
      <c r="K204">
        <f t="shared" si="11"/>
        <v>3.715126979503204</v>
      </c>
    </row>
    <row r="205" spans="1:11" x14ac:dyDescent="0.3">
      <c r="A205" s="6">
        <v>43100</v>
      </c>
      <c r="B205">
        <v>59645462</v>
      </c>
      <c r="C205">
        <v>43232671</v>
      </c>
      <c r="D205">
        <v>10617697</v>
      </c>
      <c r="E205">
        <v>3.52</v>
      </c>
      <c r="F205">
        <v>2.76</v>
      </c>
      <c r="G205">
        <v>5.09</v>
      </c>
      <c r="H205" s="1">
        <v>285128963</v>
      </c>
      <c r="I205">
        <f t="shared" si="9"/>
        <v>20.918766502159936</v>
      </c>
      <c r="J205">
        <f t="shared" si="10"/>
        <v>15.162497189035124</v>
      </c>
      <c r="K205">
        <f t="shared" si="11"/>
        <v>3.7238226830011656</v>
      </c>
    </row>
    <row r="206" spans="1:11" x14ac:dyDescent="0.3">
      <c r="A206" s="6">
        <v>43131</v>
      </c>
      <c r="B206">
        <v>59915035</v>
      </c>
      <c r="C206">
        <v>43313305</v>
      </c>
      <c r="D206">
        <v>10517788</v>
      </c>
      <c r="E206">
        <v>3.59</v>
      </c>
      <c r="F206">
        <v>2.85</v>
      </c>
      <c r="G206">
        <v>5.21</v>
      </c>
      <c r="H206" s="1">
        <v>284361411</v>
      </c>
      <c r="I206">
        <f t="shared" si="9"/>
        <v>21.07003013851271</v>
      </c>
      <c r="J206">
        <f t="shared" si="10"/>
        <v>15.231780165839732</v>
      </c>
      <c r="K206">
        <f t="shared" si="11"/>
        <v>3.6987395592857006</v>
      </c>
    </row>
    <row r="207" spans="1:11" x14ac:dyDescent="0.3">
      <c r="A207" s="6">
        <v>43159</v>
      </c>
      <c r="B207">
        <v>60723268</v>
      </c>
      <c r="C207">
        <v>43786805</v>
      </c>
      <c r="D207">
        <v>10463721</v>
      </c>
      <c r="E207">
        <v>3.62</v>
      </c>
      <c r="F207">
        <v>2.89</v>
      </c>
      <c r="G207">
        <v>5.38</v>
      </c>
      <c r="H207" s="1">
        <v>286611333</v>
      </c>
      <c r="I207">
        <f t="shared" si="9"/>
        <v>21.18662488478779</v>
      </c>
      <c r="J207">
        <f t="shared" si="10"/>
        <v>15.277415774762821</v>
      </c>
      <c r="K207">
        <f t="shared" si="11"/>
        <v>3.6508399338137827</v>
      </c>
    </row>
    <row r="208" spans="1:11" x14ac:dyDescent="0.3">
      <c r="A208" s="6">
        <v>43190</v>
      </c>
      <c r="B208">
        <v>61131729</v>
      </c>
      <c r="C208">
        <v>43987306</v>
      </c>
      <c r="D208">
        <v>10524451</v>
      </c>
      <c r="E208">
        <v>3.48</v>
      </c>
      <c r="F208">
        <v>2.84</v>
      </c>
      <c r="G208">
        <v>5.55</v>
      </c>
      <c r="H208" s="1">
        <v>289000931</v>
      </c>
      <c r="I208">
        <f t="shared" si="9"/>
        <v>21.152779262154002</v>
      </c>
      <c r="J208">
        <f t="shared" si="10"/>
        <v>15.220472075226638</v>
      </c>
      <c r="K208">
        <f t="shared" si="11"/>
        <v>3.6416668152532701</v>
      </c>
    </row>
    <row r="209" spans="1:11" x14ac:dyDescent="0.3">
      <c r="A209" s="6">
        <v>43220</v>
      </c>
      <c r="B209">
        <v>61894539</v>
      </c>
      <c r="C209">
        <v>44300003</v>
      </c>
      <c r="D209">
        <v>10495634</v>
      </c>
      <c r="E209">
        <v>3.54</v>
      </c>
      <c r="F209">
        <v>2.88</v>
      </c>
      <c r="G209">
        <v>5.67</v>
      </c>
      <c r="H209" s="1">
        <v>292573348</v>
      </c>
      <c r="I209">
        <f t="shared" si="9"/>
        <v>21.155221219945162</v>
      </c>
      <c r="J209">
        <f t="shared" si="10"/>
        <v>15.141503251348787</v>
      </c>
      <c r="K209">
        <f t="shared" si="11"/>
        <v>3.5873513673569475</v>
      </c>
    </row>
    <row r="210" spans="1:11" x14ac:dyDescent="0.3">
      <c r="A210" s="6">
        <v>43251</v>
      </c>
      <c r="B210">
        <v>62868276</v>
      </c>
      <c r="C210">
        <v>44804534</v>
      </c>
      <c r="D210">
        <v>10505752</v>
      </c>
      <c r="E210">
        <v>3.63</v>
      </c>
      <c r="F210">
        <v>2.94</v>
      </c>
      <c r="G210">
        <v>5.62</v>
      </c>
      <c r="H210" s="1">
        <v>296318493</v>
      </c>
      <c r="I210">
        <f t="shared" si="9"/>
        <v>21.216453743236336</v>
      </c>
      <c r="J210">
        <f t="shared" si="10"/>
        <v>15.120397497431929</v>
      </c>
      <c r="K210">
        <f t="shared" si="11"/>
        <v>3.5454256984224068</v>
      </c>
    </row>
    <row r="211" spans="1:11" x14ac:dyDescent="0.3">
      <c r="A211" s="6">
        <v>43281</v>
      </c>
      <c r="B211">
        <v>63392271</v>
      </c>
      <c r="C211">
        <v>45198384</v>
      </c>
      <c r="D211">
        <v>10460520</v>
      </c>
      <c r="E211">
        <v>3.47</v>
      </c>
      <c r="F211">
        <v>2.87</v>
      </c>
      <c r="G211">
        <v>5.75</v>
      </c>
      <c r="H211" s="1">
        <v>297942725</v>
      </c>
      <c r="I211">
        <f t="shared" si="9"/>
        <v>21.276663492958253</v>
      </c>
      <c r="J211">
        <f t="shared" si="10"/>
        <v>15.170158626964291</v>
      </c>
      <c r="K211">
        <f t="shared" si="11"/>
        <v>3.5109164018017216</v>
      </c>
    </row>
    <row r="212" spans="1:11" x14ac:dyDescent="0.3">
      <c r="A212" s="6">
        <v>43312</v>
      </c>
      <c r="B212">
        <v>63622295</v>
      </c>
      <c r="C212">
        <v>45367471</v>
      </c>
      <c r="D212">
        <v>10425854</v>
      </c>
      <c r="E212">
        <v>3.5</v>
      </c>
      <c r="F212">
        <v>2.95</v>
      </c>
      <c r="G212">
        <v>5.6</v>
      </c>
      <c r="H212" s="1">
        <v>298869005</v>
      </c>
      <c r="I212">
        <f t="shared" si="9"/>
        <v>21.287685887668413</v>
      </c>
      <c r="J212">
        <f t="shared" si="10"/>
        <v>15.179717615749416</v>
      </c>
      <c r="K212">
        <f t="shared" si="11"/>
        <v>3.488436012292409</v>
      </c>
    </row>
    <row r="213" spans="1:11" x14ac:dyDescent="0.3">
      <c r="A213" s="6">
        <v>43343</v>
      </c>
      <c r="B213">
        <v>64595534</v>
      </c>
      <c r="C213">
        <v>45719803</v>
      </c>
      <c r="D213">
        <v>10500347</v>
      </c>
      <c r="E213">
        <v>3.57</v>
      </c>
      <c r="F213">
        <v>2.95</v>
      </c>
      <c r="G213">
        <v>5.84</v>
      </c>
      <c r="H213" s="1">
        <v>300929315</v>
      </c>
      <c r="I213">
        <f t="shared" si="9"/>
        <v>21.46535109083673</v>
      </c>
      <c r="J213">
        <f t="shared" si="10"/>
        <v>15.192871123240353</v>
      </c>
      <c r="K213">
        <f t="shared" si="11"/>
        <v>3.4893067828901945</v>
      </c>
    </row>
    <row r="214" spans="1:11" x14ac:dyDescent="0.3">
      <c r="A214" s="6">
        <v>43373</v>
      </c>
      <c r="B214">
        <v>65073483</v>
      </c>
      <c r="C214">
        <v>46194599</v>
      </c>
      <c r="D214">
        <v>10481298</v>
      </c>
      <c r="E214">
        <v>3.24</v>
      </c>
      <c r="F214">
        <v>2.9</v>
      </c>
      <c r="G214">
        <v>5.83</v>
      </c>
      <c r="H214" s="1">
        <v>304130320</v>
      </c>
      <c r="I214">
        <f t="shared" si="9"/>
        <v>21.396578611432098</v>
      </c>
      <c r="J214">
        <f t="shared" si="10"/>
        <v>15.189080457351309</v>
      </c>
      <c r="K214">
        <f t="shared" si="11"/>
        <v>3.4463180126203792</v>
      </c>
    </row>
    <row r="215" spans="1:11" x14ac:dyDescent="0.3">
      <c r="A215" s="6">
        <v>43404</v>
      </c>
      <c r="B215">
        <v>66002925</v>
      </c>
      <c r="C215">
        <v>46671977</v>
      </c>
      <c r="D215">
        <v>10587642</v>
      </c>
      <c r="E215">
        <v>3.26</v>
      </c>
      <c r="F215">
        <v>3.02</v>
      </c>
      <c r="G215">
        <v>5.96</v>
      </c>
      <c r="H215" s="1">
        <v>308182851</v>
      </c>
      <c r="I215">
        <f t="shared" si="9"/>
        <v>21.416806543852758</v>
      </c>
      <c r="J215">
        <f t="shared" si="10"/>
        <v>15.144248568198234</v>
      </c>
      <c r="K215">
        <f t="shared" si="11"/>
        <v>3.4355065395900302</v>
      </c>
    </row>
    <row r="216" spans="1:11" x14ac:dyDescent="0.3">
      <c r="A216" s="6">
        <v>43434</v>
      </c>
      <c r="B216">
        <v>67093866</v>
      </c>
      <c r="C216">
        <v>47185628</v>
      </c>
      <c r="D216">
        <v>10947542</v>
      </c>
      <c r="E216">
        <v>3.23</v>
      </c>
      <c r="F216">
        <v>2.99</v>
      </c>
      <c r="G216">
        <v>5.76</v>
      </c>
      <c r="H216" s="1">
        <v>311013033</v>
      </c>
      <c r="I216">
        <f t="shared" si="9"/>
        <v>21.5726863124736</v>
      </c>
      <c r="J216">
        <f t="shared" si="10"/>
        <v>15.171591860589329</v>
      </c>
      <c r="K216">
        <f t="shared" si="11"/>
        <v>3.5199624576504482</v>
      </c>
    </row>
    <row r="217" spans="1:11" x14ac:dyDescent="0.3">
      <c r="A217" s="6">
        <v>43465</v>
      </c>
      <c r="B217">
        <v>67694904</v>
      </c>
      <c r="C217">
        <v>47442526</v>
      </c>
      <c r="D217">
        <v>10934647</v>
      </c>
      <c r="E217">
        <v>3.14</v>
      </c>
      <c r="F217">
        <v>3.01</v>
      </c>
      <c r="G217">
        <v>5.41</v>
      </c>
      <c r="H217" s="1">
        <v>315061566</v>
      </c>
      <c r="I217">
        <f t="shared" si="9"/>
        <v>21.486246278608292</v>
      </c>
      <c r="J217">
        <f t="shared" si="10"/>
        <v>15.058176280378166</v>
      </c>
      <c r="K217">
        <f t="shared" si="11"/>
        <v>3.4706381799676578</v>
      </c>
    </row>
    <row r="218" spans="1:11" x14ac:dyDescent="0.3">
      <c r="A218" s="6">
        <v>43496</v>
      </c>
      <c r="B218">
        <v>68141310</v>
      </c>
      <c r="C218">
        <v>47528931</v>
      </c>
      <c r="D218">
        <v>10889626</v>
      </c>
      <c r="E218">
        <v>3.14</v>
      </c>
      <c r="F218">
        <v>3.05</v>
      </c>
      <c r="G218">
        <v>5.65</v>
      </c>
      <c r="H218" s="1">
        <v>311858152</v>
      </c>
      <c r="I218">
        <f t="shared" si="9"/>
        <v>21.850097412236316</v>
      </c>
      <c r="J218">
        <f t="shared" si="10"/>
        <v>15.240560714924008</v>
      </c>
      <c r="K218">
        <f t="shared" si="11"/>
        <v>3.4918522828930252</v>
      </c>
    </row>
    <row r="219" spans="1:11" x14ac:dyDescent="0.3">
      <c r="A219" s="6">
        <v>43524</v>
      </c>
      <c r="B219">
        <v>68869937</v>
      </c>
      <c r="C219">
        <v>47731196</v>
      </c>
      <c r="D219">
        <v>10972677</v>
      </c>
      <c r="E219">
        <v>3.11</v>
      </c>
      <c r="F219">
        <v>2.96</v>
      </c>
      <c r="G219">
        <v>5.81</v>
      </c>
      <c r="H219" s="1">
        <v>310471185</v>
      </c>
      <c r="I219">
        <f t="shared" si="9"/>
        <v>22.182392546348545</v>
      </c>
      <c r="J219">
        <f t="shared" si="10"/>
        <v>15.373792579172846</v>
      </c>
      <c r="K219">
        <f t="shared" si="11"/>
        <v>3.5342014106719755</v>
      </c>
    </row>
    <row r="220" spans="1:11" x14ac:dyDescent="0.3">
      <c r="A220" s="6">
        <v>43555</v>
      </c>
      <c r="B220">
        <v>69605819</v>
      </c>
      <c r="C220">
        <v>48199711</v>
      </c>
      <c r="D220">
        <v>11026029</v>
      </c>
      <c r="E220">
        <v>3.09</v>
      </c>
      <c r="F220">
        <v>2.94</v>
      </c>
      <c r="G220">
        <v>5.8</v>
      </c>
      <c r="H220" s="1">
        <v>315544028</v>
      </c>
      <c r="I220">
        <f t="shared" si="9"/>
        <v>22.058987914041587</v>
      </c>
      <c r="J220">
        <f t="shared" si="10"/>
        <v>15.275114317802901</v>
      </c>
      <c r="K220">
        <f t="shared" si="11"/>
        <v>3.4942917696417308</v>
      </c>
    </row>
    <row r="221" spans="1:11" x14ac:dyDescent="0.3">
      <c r="A221" s="6">
        <v>43585</v>
      </c>
      <c r="B221">
        <v>70279334</v>
      </c>
      <c r="C221">
        <v>48430062</v>
      </c>
      <c r="D221">
        <v>10998404</v>
      </c>
      <c r="E221">
        <v>3.16</v>
      </c>
      <c r="F221">
        <v>2.97</v>
      </c>
      <c r="G221">
        <v>5.93</v>
      </c>
      <c r="H221" s="1">
        <v>316878071</v>
      </c>
      <c r="I221">
        <f t="shared" si="9"/>
        <v>22.178667579682408</v>
      </c>
      <c r="J221">
        <f t="shared" si="10"/>
        <v>15.283500637063648</v>
      </c>
      <c r="K221">
        <f t="shared" si="11"/>
        <v>3.470863087903612</v>
      </c>
    </row>
    <row r="222" spans="1:11" x14ac:dyDescent="0.3">
      <c r="A222" s="6">
        <v>43616</v>
      </c>
      <c r="B222">
        <v>71206836</v>
      </c>
      <c r="C222">
        <v>49022856</v>
      </c>
      <c r="D222">
        <v>11040671</v>
      </c>
      <c r="E222">
        <v>3.3</v>
      </c>
      <c r="F222">
        <v>3.05</v>
      </c>
      <c r="G222">
        <v>5.95</v>
      </c>
      <c r="H222" s="1">
        <v>320769255</v>
      </c>
      <c r="I222">
        <f t="shared" si="9"/>
        <v>22.198772136063976</v>
      </c>
      <c r="J222">
        <f t="shared" si="10"/>
        <v>15.282903593737499</v>
      </c>
      <c r="K222">
        <f t="shared" si="11"/>
        <v>3.441935543354989</v>
      </c>
    </row>
    <row r="223" spans="1:11" x14ac:dyDescent="0.3">
      <c r="A223" s="6">
        <v>43646</v>
      </c>
      <c r="B223">
        <v>71976743</v>
      </c>
      <c r="C223">
        <v>49387574</v>
      </c>
      <c r="D223">
        <v>10971517</v>
      </c>
      <c r="E223">
        <v>3.21</v>
      </c>
      <c r="F223">
        <v>2.97</v>
      </c>
      <c r="G223">
        <v>5.99</v>
      </c>
      <c r="H223" s="1">
        <v>320687028</v>
      </c>
      <c r="I223">
        <f t="shared" si="9"/>
        <v>22.444544591931546</v>
      </c>
      <c r="J223">
        <f t="shared" si="10"/>
        <v>15.400552466375409</v>
      </c>
      <c r="K223">
        <f t="shared" si="11"/>
        <v>3.4212537589764933</v>
      </c>
    </row>
    <row r="224" spans="1:11" x14ac:dyDescent="0.3">
      <c r="A224" s="6">
        <v>43677</v>
      </c>
      <c r="B224">
        <v>72494171</v>
      </c>
      <c r="C224">
        <v>49581157</v>
      </c>
      <c r="D224">
        <v>11007060</v>
      </c>
      <c r="E224">
        <v>3.26</v>
      </c>
      <c r="F224">
        <v>2.98</v>
      </c>
      <c r="G224">
        <v>6.1</v>
      </c>
      <c r="H224" s="1">
        <v>322349887</v>
      </c>
      <c r="I224">
        <f t="shared" si="9"/>
        <v>22.489280723712493</v>
      </c>
      <c r="J224">
        <f t="shared" si="10"/>
        <v>15.381161588556722</v>
      </c>
      <c r="K224">
        <f t="shared" si="11"/>
        <v>3.4146312574944382</v>
      </c>
    </row>
    <row r="225" spans="1:11" x14ac:dyDescent="0.3">
      <c r="A225" s="6">
        <v>43708</v>
      </c>
      <c r="B225">
        <v>73556596</v>
      </c>
      <c r="C225">
        <v>50164525</v>
      </c>
      <c r="D225">
        <v>11086083</v>
      </c>
      <c r="E225">
        <v>3.29</v>
      </c>
      <c r="F225">
        <v>3.01</v>
      </c>
      <c r="G225">
        <v>6.15</v>
      </c>
      <c r="H225" s="1">
        <v>326994546</v>
      </c>
      <c r="I225">
        <f t="shared" si="9"/>
        <v>22.49474705305941</v>
      </c>
      <c r="J225">
        <f t="shared" si="10"/>
        <v>15.341089205812015</v>
      </c>
      <c r="K225">
        <f t="shared" si="11"/>
        <v>3.3902959959460612</v>
      </c>
    </row>
    <row r="226" spans="1:11" x14ac:dyDescent="0.3">
      <c r="A226" s="6">
        <v>43738</v>
      </c>
      <c r="B226">
        <v>74419847</v>
      </c>
      <c r="C226">
        <v>50638876</v>
      </c>
      <c r="D226">
        <v>11144426</v>
      </c>
      <c r="E226">
        <v>3.23</v>
      </c>
      <c r="F226">
        <v>3</v>
      </c>
      <c r="G226">
        <v>6.19</v>
      </c>
      <c r="H226" s="1">
        <v>328131244</v>
      </c>
      <c r="I226">
        <f t="shared" si="9"/>
        <v>22.67990274038031</v>
      </c>
      <c r="J226">
        <f t="shared" si="10"/>
        <v>15.432506634448989</v>
      </c>
      <c r="K226">
        <f t="shared" si="11"/>
        <v>3.3963318653069194</v>
      </c>
    </row>
    <row r="227" spans="1:11" x14ac:dyDescent="0.3">
      <c r="A227" s="6">
        <v>43769</v>
      </c>
      <c r="B227">
        <v>75271971</v>
      </c>
      <c r="C227">
        <v>50968335</v>
      </c>
      <c r="D227">
        <v>11288222</v>
      </c>
      <c r="E227">
        <v>3.23</v>
      </c>
      <c r="F227">
        <v>2.99</v>
      </c>
      <c r="G227">
        <v>6.15</v>
      </c>
      <c r="H227" s="1">
        <v>331519926</v>
      </c>
      <c r="I227">
        <f t="shared" si="9"/>
        <v>22.705112150634349</v>
      </c>
      <c r="J227">
        <f t="shared" si="10"/>
        <v>15.37413923047268</v>
      </c>
      <c r="K227">
        <f t="shared" si="11"/>
        <v>3.4049905042510176</v>
      </c>
    </row>
    <row r="228" spans="1:11" x14ac:dyDescent="0.3">
      <c r="A228" s="6">
        <v>43799</v>
      </c>
      <c r="B228">
        <v>76374602</v>
      </c>
      <c r="C228">
        <v>51515064</v>
      </c>
      <c r="D228">
        <v>11555983</v>
      </c>
      <c r="E228">
        <v>3.26</v>
      </c>
      <c r="F228">
        <v>2.97</v>
      </c>
      <c r="G228">
        <v>6.14</v>
      </c>
      <c r="H228" s="1">
        <v>335948266</v>
      </c>
      <c r="I228">
        <f t="shared" si="9"/>
        <v>22.734036674563455</v>
      </c>
      <c r="J228">
        <f t="shared" si="10"/>
        <v>15.334225300034737</v>
      </c>
      <c r="K228">
        <f t="shared" si="11"/>
        <v>3.4398102831702069</v>
      </c>
    </row>
    <row r="229" spans="1:11" x14ac:dyDescent="0.3">
      <c r="A229" s="6">
        <v>43830</v>
      </c>
      <c r="B229">
        <v>76882081</v>
      </c>
      <c r="C229">
        <v>51407055</v>
      </c>
      <c r="D229">
        <v>11679421</v>
      </c>
      <c r="E229">
        <v>3.22</v>
      </c>
      <c r="F229">
        <v>2.96</v>
      </c>
      <c r="G229">
        <v>5.72</v>
      </c>
      <c r="H229" s="1">
        <v>334772259</v>
      </c>
      <c r="I229">
        <f t="shared" si="9"/>
        <v>22.96548741214546</v>
      </c>
      <c r="J229">
        <f t="shared" si="10"/>
        <v>15.355828811371136</v>
      </c>
      <c r="K229">
        <f t="shared" si="11"/>
        <v>3.4887660748497087</v>
      </c>
    </row>
    <row r="230" spans="1:11" x14ac:dyDescent="0.3">
      <c r="A230" s="6">
        <v>43861</v>
      </c>
      <c r="B230">
        <v>77530062</v>
      </c>
      <c r="C230">
        <v>51828014</v>
      </c>
      <c r="D230">
        <v>11670596</v>
      </c>
      <c r="E230">
        <v>3.33</v>
      </c>
      <c r="F230">
        <v>2.96</v>
      </c>
      <c r="G230">
        <v>5.95</v>
      </c>
      <c r="H230" s="1">
        <v>335345358</v>
      </c>
      <c r="I230">
        <f t="shared" si="9"/>
        <v>23.119467781629467</v>
      </c>
      <c r="J230">
        <f t="shared" si="10"/>
        <v>15.455115976288541</v>
      </c>
      <c r="K230">
        <f t="shared" si="11"/>
        <v>3.4801722229296521</v>
      </c>
    </row>
    <row r="231" spans="1:11" x14ac:dyDescent="0.3">
      <c r="A231" s="6">
        <v>43890</v>
      </c>
      <c r="B231">
        <v>78361249</v>
      </c>
      <c r="C231">
        <v>52409704</v>
      </c>
      <c r="D231">
        <v>11764683</v>
      </c>
      <c r="E231">
        <v>3.28</v>
      </c>
      <c r="F231">
        <v>2.94</v>
      </c>
      <c r="G231">
        <v>5.9</v>
      </c>
      <c r="H231" s="1">
        <v>338424702</v>
      </c>
      <c r="I231">
        <f t="shared" si="9"/>
        <v>23.154707247108693</v>
      </c>
      <c r="J231">
        <f t="shared" si="10"/>
        <v>15.486370731885875</v>
      </c>
      <c r="K231">
        <f t="shared" si="11"/>
        <v>3.4763074120990138</v>
      </c>
    </row>
    <row r="232" spans="1:11" x14ac:dyDescent="0.3">
      <c r="A232" s="6">
        <v>43921</v>
      </c>
      <c r="B232">
        <v>77315745</v>
      </c>
      <c r="C232">
        <v>52118205</v>
      </c>
      <c r="D232">
        <v>11308244</v>
      </c>
      <c r="E232">
        <v>3.41</v>
      </c>
      <c r="F232">
        <v>3.13</v>
      </c>
      <c r="G232">
        <v>5.93</v>
      </c>
      <c r="H232" s="1">
        <v>343135466</v>
      </c>
      <c r="I232">
        <f t="shared" si="9"/>
        <v>22.532134582672374</v>
      </c>
      <c r="J232">
        <f t="shared" si="10"/>
        <v>15.188813213496269</v>
      </c>
      <c r="K232">
        <f t="shared" si="11"/>
        <v>3.2955625752774851</v>
      </c>
    </row>
    <row r="233" spans="1:11" x14ac:dyDescent="0.3">
      <c r="A233" s="6">
        <v>43951</v>
      </c>
      <c r="B233">
        <v>75389392</v>
      </c>
      <c r="C233">
        <v>51841256</v>
      </c>
      <c r="D233">
        <v>10678207</v>
      </c>
      <c r="E233">
        <v>3.75</v>
      </c>
      <c r="F233">
        <v>3.47</v>
      </c>
      <c r="G233">
        <v>6.25</v>
      </c>
      <c r="H233" s="1">
        <v>343407334</v>
      </c>
      <c r="I233">
        <f t="shared" si="9"/>
        <v>21.953343605643553</v>
      </c>
      <c r="J233">
        <f t="shared" si="10"/>
        <v>15.096141190741138</v>
      </c>
      <c r="K233">
        <f t="shared" si="11"/>
        <v>3.1094871724550881</v>
      </c>
    </row>
    <row r="234" spans="1:11" x14ac:dyDescent="0.3">
      <c r="A234" s="6">
        <v>43982</v>
      </c>
      <c r="B234">
        <v>74499300</v>
      </c>
      <c r="C234">
        <v>51914060</v>
      </c>
      <c r="D234">
        <v>10557945</v>
      </c>
      <c r="E234">
        <v>3.68</v>
      </c>
      <c r="F234">
        <v>3.44</v>
      </c>
      <c r="G234">
        <v>6.53</v>
      </c>
      <c r="H234" s="1">
        <v>364347955</v>
      </c>
      <c r="I234">
        <f t="shared" si="9"/>
        <v>20.447294674674378</v>
      </c>
      <c r="J234">
        <f t="shared" si="10"/>
        <v>14.248483980100835</v>
      </c>
      <c r="K234">
        <f t="shared" si="11"/>
        <v>2.8977643088459217</v>
      </c>
    </row>
    <row r="235" spans="1:11" x14ac:dyDescent="0.3">
      <c r="A235" s="6">
        <v>44012</v>
      </c>
      <c r="B235">
        <v>73346354</v>
      </c>
      <c r="C235">
        <v>51959581</v>
      </c>
      <c r="D235">
        <v>10456644</v>
      </c>
      <c r="E235">
        <v>3.89</v>
      </c>
      <c r="F235">
        <v>3.57</v>
      </c>
      <c r="G235">
        <v>6.85</v>
      </c>
      <c r="H235" s="1">
        <v>367061565</v>
      </c>
      <c r="I235">
        <f t="shared" si="9"/>
        <v>19.982030534850466</v>
      </c>
      <c r="J235">
        <f t="shared" si="10"/>
        <v>14.155549355868954</v>
      </c>
      <c r="K235">
        <f t="shared" si="11"/>
        <v>2.8487439157515717</v>
      </c>
    </row>
    <row r="236" spans="1:11" x14ac:dyDescent="0.3">
      <c r="A236" s="6">
        <v>44043</v>
      </c>
      <c r="B236">
        <v>72142614</v>
      </c>
      <c r="C236">
        <v>51774281</v>
      </c>
      <c r="D236">
        <v>11482676</v>
      </c>
      <c r="E236">
        <v>3.6</v>
      </c>
      <c r="F236">
        <v>3.3</v>
      </c>
      <c r="G236">
        <v>6.03</v>
      </c>
      <c r="H236" s="1">
        <v>371260666</v>
      </c>
      <c r="I236">
        <f t="shared" si="9"/>
        <v>19.431795664558766</v>
      </c>
      <c r="J236">
        <f t="shared" si="10"/>
        <v>13.94553362138288</v>
      </c>
      <c r="K236">
        <f t="shared" si="11"/>
        <v>3.0928878417731438</v>
      </c>
    </row>
    <row r="237" spans="1:11" x14ac:dyDescent="0.3">
      <c r="A237" s="6">
        <v>44074</v>
      </c>
      <c r="B237">
        <v>71570594</v>
      </c>
      <c r="C237">
        <v>51906744</v>
      </c>
      <c r="D237">
        <v>12488547</v>
      </c>
      <c r="E237">
        <v>3.8</v>
      </c>
      <c r="F237">
        <v>3.28</v>
      </c>
      <c r="G237">
        <v>5.75</v>
      </c>
      <c r="H237" s="1">
        <v>374700661</v>
      </c>
      <c r="I237">
        <f t="shared" si="9"/>
        <v>19.100738656022813</v>
      </c>
      <c r="J237">
        <f t="shared" si="10"/>
        <v>13.852856267045658</v>
      </c>
      <c r="K237">
        <f t="shared" si="11"/>
        <v>3.3329396768798336</v>
      </c>
    </row>
    <row r="238" spans="1:11" x14ac:dyDescent="0.3">
      <c r="A238" s="6">
        <v>44104</v>
      </c>
      <c r="B238">
        <v>71259425</v>
      </c>
      <c r="C238">
        <v>52392198</v>
      </c>
      <c r="D238">
        <v>13310788</v>
      </c>
      <c r="E238">
        <v>4.4800000000000004</v>
      </c>
      <c r="F238">
        <v>3.45</v>
      </c>
      <c r="G238">
        <v>5.63</v>
      </c>
      <c r="H238" s="1">
        <v>374860474</v>
      </c>
      <c r="I238">
        <f t="shared" si="9"/>
        <v>19.009586217404184</v>
      </c>
      <c r="J238">
        <f t="shared" si="10"/>
        <v>13.97645300955363</v>
      </c>
      <c r="K238">
        <f t="shared" si="11"/>
        <v>3.5508646345039834</v>
      </c>
    </row>
    <row r="239" spans="1:11" x14ac:dyDescent="0.3">
      <c r="A239" s="6">
        <v>44135</v>
      </c>
      <c r="B239">
        <v>71489805</v>
      </c>
      <c r="C239">
        <v>52819738</v>
      </c>
      <c r="D239">
        <v>14245785</v>
      </c>
      <c r="E239">
        <v>5.2</v>
      </c>
      <c r="F239">
        <v>3.6</v>
      </c>
      <c r="G239">
        <v>5.41</v>
      </c>
      <c r="H239" s="1">
        <v>376580544</v>
      </c>
      <c r="I239">
        <f t="shared" si="9"/>
        <v>18.983934815283501</v>
      </c>
      <c r="J239">
        <f t="shared" si="10"/>
        <v>14.026146289703167</v>
      </c>
      <c r="K239">
        <f t="shared" si="11"/>
        <v>3.7829317597459311</v>
      </c>
    </row>
    <row r="240" spans="1:11" x14ac:dyDescent="0.3">
      <c r="A240" s="6">
        <v>44165</v>
      </c>
      <c r="B240">
        <v>71676489</v>
      </c>
      <c r="C240">
        <v>53256680</v>
      </c>
      <c r="D240">
        <v>14467888</v>
      </c>
      <c r="E240">
        <v>5.79</v>
      </c>
      <c r="F240">
        <v>3.62</v>
      </c>
      <c r="G240">
        <v>5.37</v>
      </c>
      <c r="H240" s="1">
        <v>376742738</v>
      </c>
      <c r="I240">
        <f t="shared" si="9"/>
        <v>19.025314032728616</v>
      </c>
      <c r="J240">
        <f t="shared" si="10"/>
        <v>14.136086678862538</v>
      </c>
      <c r="K240">
        <f t="shared" si="11"/>
        <v>3.8402566368777626</v>
      </c>
    </row>
    <row r="241" spans="1:11" x14ac:dyDescent="0.3">
      <c r="A241" s="6">
        <v>44196</v>
      </c>
      <c r="B241">
        <v>71420637</v>
      </c>
      <c r="C241">
        <v>53635449</v>
      </c>
      <c r="D241">
        <v>14415555</v>
      </c>
      <c r="E241">
        <v>6.57</v>
      </c>
      <c r="F241">
        <v>3.57</v>
      </c>
      <c r="G241">
        <v>5.07</v>
      </c>
      <c r="H241" s="1">
        <v>375965510</v>
      </c>
      <c r="I241">
        <f t="shared" si="9"/>
        <v>18.996592799163945</v>
      </c>
      <c r="J241">
        <f t="shared" si="10"/>
        <v>14.266055681543769</v>
      </c>
      <c r="K241">
        <f t="shared" si="11"/>
        <v>3.8342759153625554</v>
      </c>
    </row>
    <row r="242" spans="1:11" x14ac:dyDescent="0.3">
      <c r="A242" s="6">
        <v>44227</v>
      </c>
      <c r="B242">
        <v>70316825</v>
      </c>
      <c r="C242">
        <v>54069708</v>
      </c>
      <c r="D242">
        <v>13457103</v>
      </c>
      <c r="E242">
        <v>6.66</v>
      </c>
      <c r="F242">
        <v>3.67</v>
      </c>
      <c r="G242">
        <v>5.39</v>
      </c>
      <c r="H242" s="1">
        <v>374014481</v>
      </c>
      <c r="I242">
        <f t="shared" si="9"/>
        <v>18.800562163260199</v>
      </c>
      <c r="J242">
        <f t="shared" si="10"/>
        <v>14.456581428460789</v>
      </c>
      <c r="K242">
        <f t="shared" si="11"/>
        <v>3.598016569845059</v>
      </c>
    </row>
    <row r="243" spans="1:11" x14ac:dyDescent="0.3">
      <c r="A243" s="6">
        <v>44255</v>
      </c>
      <c r="B243">
        <v>69212709</v>
      </c>
      <c r="C243">
        <v>54579553</v>
      </c>
      <c r="D243">
        <v>12811636</v>
      </c>
      <c r="E243">
        <v>6.35</v>
      </c>
      <c r="F243">
        <v>3.63</v>
      </c>
      <c r="G243">
        <v>5.85</v>
      </c>
      <c r="H243" s="1">
        <v>371870969</v>
      </c>
      <c r="I243">
        <f t="shared" si="9"/>
        <v>18.612022655632472</v>
      </c>
      <c r="J243">
        <f t="shared" si="10"/>
        <v>14.677013682130157</v>
      </c>
      <c r="K243">
        <f t="shared" si="11"/>
        <v>3.4451831597534572</v>
      </c>
    </row>
    <row r="244" spans="1:11" x14ac:dyDescent="0.3">
      <c r="A244" s="6">
        <v>44286</v>
      </c>
      <c r="B244">
        <v>68865581</v>
      </c>
      <c r="C244">
        <v>55204713</v>
      </c>
      <c r="D244">
        <v>12132235</v>
      </c>
      <c r="E244">
        <v>5.29</v>
      </c>
      <c r="F244">
        <v>3.62</v>
      </c>
      <c r="G244">
        <v>6.52</v>
      </c>
      <c r="H244" s="1">
        <v>374320011</v>
      </c>
      <c r="I244">
        <f t="shared" si="9"/>
        <v>18.39751522127413</v>
      </c>
      <c r="J244">
        <f t="shared" si="10"/>
        <v>14.74799940631547</v>
      </c>
      <c r="K244">
        <f t="shared" si="11"/>
        <v>3.2411398385003789</v>
      </c>
    </row>
    <row r="245" spans="1:11" x14ac:dyDescent="0.3">
      <c r="A245" s="6">
        <v>44316</v>
      </c>
      <c r="B245">
        <v>69133611</v>
      </c>
      <c r="C245">
        <v>55693277</v>
      </c>
      <c r="D245">
        <v>11930104</v>
      </c>
      <c r="E245">
        <v>4.59</v>
      </c>
      <c r="F245">
        <v>3.6</v>
      </c>
      <c r="G245">
        <v>6.59</v>
      </c>
      <c r="H245" s="1">
        <v>378128909</v>
      </c>
      <c r="I245">
        <f t="shared" si="9"/>
        <v>18.28308001703197</v>
      </c>
      <c r="J245">
        <f t="shared" si="10"/>
        <v>14.728648266350881</v>
      </c>
      <c r="K245">
        <f t="shared" si="11"/>
        <v>3.1550362101512843</v>
      </c>
    </row>
    <row r="246" spans="1:11" x14ac:dyDescent="0.3">
      <c r="A246" s="6">
        <v>44347</v>
      </c>
      <c r="B246">
        <v>68973317</v>
      </c>
      <c r="C246">
        <v>55982996</v>
      </c>
      <c r="D246">
        <v>11870148</v>
      </c>
      <c r="E246">
        <v>4.3600000000000003</v>
      </c>
      <c r="F246">
        <v>3.59</v>
      </c>
      <c r="G246">
        <v>6.64</v>
      </c>
      <c r="H246" s="1">
        <v>384607408</v>
      </c>
      <c r="I246">
        <f t="shared" si="9"/>
        <v>17.933434345081569</v>
      </c>
      <c r="J246">
        <f t="shared" si="10"/>
        <v>14.555880837323862</v>
      </c>
      <c r="K246">
        <f t="shared" si="11"/>
        <v>3.0863024874445477</v>
      </c>
    </row>
    <row r="247" spans="1:11" x14ac:dyDescent="0.3">
      <c r="A247" s="6">
        <v>44377</v>
      </c>
      <c r="B247">
        <v>69049904</v>
      </c>
      <c r="C247">
        <v>56403436</v>
      </c>
      <c r="D247">
        <v>11944462</v>
      </c>
      <c r="E247">
        <v>4.21</v>
      </c>
      <c r="F247">
        <v>3.53</v>
      </c>
      <c r="G247">
        <v>6.22</v>
      </c>
      <c r="H247" s="1">
        <v>388185061</v>
      </c>
      <c r="I247">
        <f t="shared" si="9"/>
        <v>17.787882877852425</v>
      </c>
      <c r="J247">
        <f t="shared" si="10"/>
        <v>14.530037774946727</v>
      </c>
      <c r="K247">
        <f t="shared" si="11"/>
        <v>3.0770019766422694</v>
      </c>
    </row>
    <row r="248" spans="1:11" x14ac:dyDescent="0.3">
      <c r="A248" s="6">
        <v>44408</v>
      </c>
      <c r="B248">
        <v>69035691</v>
      </c>
      <c r="C248">
        <v>56759925</v>
      </c>
      <c r="D248">
        <v>12132260</v>
      </c>
      <c r="E248">
        <v>3.88</v>
      </c>
      <c r="F248">
        <v>3.51</v>
      </c>
      <c r="G248">
        <v>6.05</v>
      </c>
      <c r="H248" s="1">
        <v>395322815</v>
      </c>
      <c r="I248">
        <f t="shared" si="9"/>
        <v>17.46311833785763</v>
      </c>
      <c r="J248">
        <f t="shared" si="10"/>
        <v>14.357867253373676</v>
      </c>
      <c r="K248">
        <f t="shared" si="11"/>
        <v>3.0689501186517658</v>
      </c>
    </row>
    <row r="249" spans="1:11" x14ac:dyDescent="0.3">
      <c r="A249" s="6">
        <v>44439</v>
      </c>
      <c r="B249">
        <v>69387258</v>
      </c>
      <c r="C249">
        <v>56827281</v>
      </c>
      <c r="D249">
        <v>12456822</v>
      </c>
      <c r="E249">
        <v>3.6</v>
      </c>
      <c r="F249">
        <v>3.4</v>
      </c>
      <c r="G249">
        <v>5.77</v>
      </c>
      <c r="H249" s="1">
        <v>395356247</v>
      </c>
      <c r="I249">
        <f t="shared" si="9"/>
        <v>17.550565730658608</v>
      </c>
      <c r="J249">
        <f t="shared" si="10"/>
        <v>14.373689914149757</v>
      </c>
      <c r="K249">
        <f t="shared" si="11"/>
        <v>3.1507841584706267</v>
      </c>
    </row>
    <row r="250" spans="1:11" x14ac:dyDescent="0.3">
      <c r="A250" s="6">
        <v>44469</v>
      </c>
      <c r="B250">
        <v>69866478</v>
      </c>
      <c r="C250">
        <v>57283156</v>
      </c>
      <c r="D250">
        <v>12713072</v>
      </c>
      <c r="E250">
        <v>3.26</v>
      </c>
      <c r="F250">
        <v>3.29</v>
      </c>
      <c r="G250">
        <v>5.24</v>
      </c>
      <c r="H250" s="1">
        <v>395422421</v>
      </c>
      <c r="I250">
        <f t="shared" si="9"/>
        <v>17.668820554816239</v>
      </c>
      <c r="J250">
        <f t="shared" si="10"/>
        <v>14.486572576014852</v>
      </c>
      <c r="K250">
        <f t="shared" si="11"/>
        <v>3.215060989169352</v>
      </c>
    </row>
    <row r="251" spans="1:11" x14ac:dyDescent="0.3">
      <c r="A251" s="6">
        <v>44500</v>
      </c>
      <c r="B251">
        <v>70944257</v>
      </c>
      <c r="C251">
        <v>57361587</v>
      </c>
      <c r="D251">
        <v>13050590</v>
      </c>
      <c r="E251">
        <v>2.94</v>
      </c>
      <c r="F251">
        <v>3.25</v>
      </c>
      <c r="G251">
        <v>5.39</v>
      </c>
      <c r="H251" s="1">
        <v>394507076</v>
      </c>
      <c r="I251">
        <f t="shared" si="9"/>
        <v>17.983012553113241</v>
      </c>
      <c r="J251">
        <f t="shared" si="10"/>
        <v>14.540065435987263</v>
      </c>
      <c r="K251">
        <f t="shared" si="11"/>
        <v>3.3080750115620234</v>
      </c>
    </row>
    <row r="252" spans="1:11" x14ac:dyDescent="0.3">
      <c r="A252" s="6">
        <v>44530</v>
      </c>
      <c r="B252">
        <v>72787451</v>
      </c>
      <c r="C252">
        <v>57921888</v>
      </c>
      <c r="D252">
        <v>13714645</v>
      </c>
      <c r="E252">
        <v>2.79</v>
      </c>
      <c r="F252">
        <v>3.16</v>
      </c>
      <c r="G252">
        <v>5.05</v>
      </c>
      <c r="H252" s="1">
        <v>399076204</v>
      </c>
      <c r="I252">
        <f t="shared" si="9"/>
        <v>18.238985504633096</v>
      </c>
      <c r="J252">
        <f t="shared" si="10"/>
        <v>14.513991919197466</v>
      </c>
      <c r="K252">
        <f t="shared" si="11"/>
        <v>3.4365980388046391</v>
      </c>
    </row>
    <row r="253" spans="1:11" x14ac:dyDescent="0.3">
      <c r="A253" s="6">
        <v>44561</v>
      </c>
      <c r="B253">
        <v>74123801</v>
      </c>
      <c r="C253">
        <v>58296118</v>
      </c>
      <c r="D253">
        <v>13854981</v>
      </c>
      <c r="E253">
        <v>2.68</v>
      </c>
      <c r="F253">
        <v>3.06</v>
      </c>
      <c r="G253">
        <v>4.6900000000000004</v>
      </c>
      <c r="H253" s="1">
        <v>401785816</v>
      </c>
      <c r="I253">
        <f t="shared" si="9"/>
        <v>18.448585800749122</v>
      </c>
      <c r="J253">
        <f t="shared" si="10"/>
        <v>14.509252362457714</v>
      </c>
      <c r="K253">
        <f t="shared" si="11"/>
        <v>3.4483499536977185</v>
      </c>
    </row>
    <row r="254" spans="1:11" x14ac:dyDescent="0.3">
      <c r="A254" s="6">
        <v>44592</v>
      </c>
      <c r="B254">
        <v>74895193</v>
      </c>
      <c r="C254">
        <v>58444393</v>
      </c>
      <c r="D254">
        <v>13851482</v>
      </c>
      <c r="E254">
        <v>2.61</v>
      </c>
      <c r="F254">
        <v>3.03</v>
      </c>
      <c r="G254">
        <v>4.99</v>
      </c>
      <c r="H254" s="1">
        <v>398248489</v>
      </c>
      <c r="I254">
        <f t="shared" si="9"/>
        <v>18.806146179753615</v>
      </c>
      <c r="J254">
        <f t="shared" si="10"/>
        <v>14.67535837907473</v>
      </c>
      <c r="K254">
        <f t="shared" si="11"/>
        <v>3.4781003274566098</v>
      </c>
    </row>
    <row r="255" spans="1:11" x14ac:dyDescent="0.3">
      <c r="A255" s="6">
        <v>44620</v>
      </c>
      <c r="B255">
        <v>76593380</v>
      </c>
      <c r="C255">
        <v>58846653</v>
      </c>
      <c r="D255">
        <v>13941999</v>
      </c>
      <c r="E255">
        <v>2.6</v>
      </c>
      <c r="F255">
        <v>2.95</v>
      </c>
      <c r="G255">
        <v>5.0999999999999996</v>
      </c>
      <c r="H255" s="1">
        <v>398540166</v>
      </c>
      <c r="I255">
        <f t="shared" si="9"/>
        <v>19.218484492727391</v>
      </c>
      <c r="J255">
        <f t="shared" si="10"/>
        <v>14.76555138485088</v>
      </c>
      <c r="K255">
        <f t="shared" si="11"/>
        <v>3.4982669726694495</v>
      </c>
    </row>
    <row r="256" spans="1:11" x14ac:dyDescent="0.3">
      <c r="A256" s="6">
        <v>44651</v>
      </c>
      <c r="B256">
        <v>79527809</v>
      </c>
      <c r="C256">
        <v>59362768</v>
      </c>
      <c r="D256">
        <v>13842005</v>
      </c>
      <c r="E256">
        <v>2.5299999999999998</v>
      </c>
      <c r="F256">
        <v>2.92</v>
      </c>
      <c r="G256">
        <v>5.32</v>
      </c>
      <c r="H256" s="1">
        <v>402305038</v>
      </c>
      <c r="I256">
        <f t="shared" si="9"/>
        <v>19.768037058486946</v>
      </c>
      <c r="J256">
        <f t="shared" si="10"/>
        <v>14.75566110111701</v>
      </c>
      <c r="K256">
        <f t="shared" si="11"/>
        <v>3.440674038986308</v>
      </c>
    </row>
    <row r="257" spans="1:11" x14ac:dyDescent="0.3">
      <c r="A257" s="6">
        <v>44681</v>
      </c>
      <c r="B257">
        <v>81396764</v>
      </c>
      <c r="C257">
        <v>60133766</v>
      </c>
      <c r="D257">
        <v>13588847</v>
      </c>
      <c r="E257">
        <v>2.5</v>
      </c>
      <c r="F257">
        <v>2.87</v>
      </c>
      <c r="G257">
        <v>5.44</v>
      </c>
      <c r="H257" s="1">
        <v>407422130</v>
      </c>
      <c r="I257">
        <f t="shared" si="9"/>
        <v>19.978483741175275</v>
      </c>
      <c r="J257">
        <f t="shared" si="10"/>
        <v>14.759572829291329</v>
      </c>
      <c r="K257">
        <f t="shared" si="11"/>
        <v>3.3353237341329494</v>
      </c>
    </row>
    <row r="258" spans="1:11" x14ac:dyDescent="0.3">
      <c r="A258" s="6">
        <v>44712</v>
      </c>
      <c r="B258">
        <v>83271073</v>
      </c>
      <c r="C258">
        <v>60564943</v>
      </c>
      <c r="D258">
        <v>13635787</v>
      </c>
      <c r="E258">
        <v>2.64</v>
      </c>
      <c r="F258">
        <v>2.9</v>
      </c>
      <c r="G258">
        <v>5.64</v>
      </c>
      <c r="H258" s="1">
        <v>407571386</v>
      </c>
      <c r="I258">
        <f t="shared" ref="I258:I262" si="12">B258/H258*100</f>
        <v>20.431040023992264</v>
      </c>
      <c r="J258">
        <f t="shared" si="10"/>
        <v>14.859959526206779</v>
      </c>
      <c r="K258">
        <f t="shared" si="11"/>
        <v>3.3456193119504221</v>
      </c>
    </row>
    <row r="259" spans="1:11" x14ac:dyDescent="0.3">
      <c r="A259" s="6">
        <v>44742</v>
      </c>
      <c r="B259">
        <v>84901125</v>
      </c>
      <c r="C259">
        <v>61239571</v>
      </c>
      <c r="D259">
        <v>13561604</v>
      </c>
      <c r="E259">
        <v>2.72</v>
      </c>
      <c r="F259">
        <v>2.89</v>
      </c>
      <c r="G259">
        <v>5.59</v>
      </c>
      <c r="H259" s="1">
        <v>414259731</v>
      </c>
      <c r="I259">
        <f t="shared" si="12"/>
        <v>20.494660389764025</v>
      </c>
      <c r="J259">
        <f t="shared" si="10"/>
        <v>14.78289257132743</v>
      </c>
      <c r="K259">
        <f t="shared" si="11"/>
        <v>3.2736959412547875</v>
      </c>
    </row>
    <row r="260" spans="1:11" x14ac:dyDescent="0.3">
      <c r="A260" s="6">
        <v>44773</v>
      </c>
      <c r="B260">
        <v>85496292</v>
      </c>
      <c r="C260">
        <v>61623713</v>
      </c>
      <c r="D260">
        <v>13672197</v>
      </c>
      <c r="E260">
        <v>2.74</v>
      </c>
      <c r="F260">
        <v>2.83</v>
      </c>
      <c r="G260">
        <v>5.81</v>
      </c>
      <c r="H260" s="1">
        <v>420021556</v>
      </c>
      <c r="I260">
        <f t="shared" si="12"/>
        <v>20.355215292807497</v>
      </c>
      <c r="J260">
        <f t="shared" si="10"/>
        <v>14.671559618716332</v>
      </c>
      <c r="K260">
        <f t="shared" si="11"/>
        <v>3.2551179349471293</v>
      </c>
    </row>
    <row r="261" spans="1:11" x14ac:dyDescent="0.3">
      <c r="A261" s="6">
        <v>44804</v>
      </c>
      <c r="B261">
        <v>86495815</v>
      </c>
      <c r="C261">
        <v>61742721</v>
      </c>
      <c r="D261">
        <v>13869170</v>
      </c>
      <c r="E261">
        <v>2.87</v>
      </c>
      <c r="F261">
        <v>2.75</v>
      </c>
      <c r="G261">
        <v>5.76</v>
      </c>
      <c r="H261" s="1">
        <v>416627399</v>
      </c>
      <c r="I261">
        <f t="shared" si="12"/>
        <v>20.760952161958027</v>
      </c>
      <c r="J261">
        <f t="shared" si="10"/>
        <v>14.819649679352942</v>
      </c>
      <c r="K261">
        <f t="shared" si="11"/>
        <v>3.3289145248942207</v>
      </c>
    </row>
    <row r="262" spans="1:11" x14ac:dyDescent="0.3">
      <c r="A262" s="6">
        <v>44834</v>
      </c>
      <c r="B262">
        <v>87307653</v>
      </c>
      <c r="C262">
        <v>62333744</v>
      </c>
      <c r="D262">
        <v>13915646</v>
      </c>
      <c r="E262">
        <v>2.91</v>
      </c>
      <c r="F262">
        <v>2.69</v>
      </c>
      <c r="G262">
        <v>5.79</v>
      </c>
      <c r="H262" s="1">
        <v>418859540</v>
      </c>
      <c r="I262">
        <f t="shared" si="12"/>
        <v>20.844136198974962</v>
      </c>
      <c r="J262">
        <f t="shared" si="10"/>
        <v>14.881777313702823</v>
      </c>
      <c r="K262">
        <f t="shared" si="11"/>
        <v>3.3222702770480055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B563-5223-7848-B8D7-20704D82FB2B}">
  <dimension ref="A1:S262"/>
  <sheetViews>
    <sheetView topLeftCell="C1" zoomScale="125" workbookViewId="0">
      <selection activeCell="N1" sqref="N1:P1048576"/>
    </sheetView>
  </sheetViews>
  <sheetFormatPr baseColWidth="10" defaultRowHeight="14.4" x14ac:dyDescent="0.3"/>
  <sheetData>
    <row r="1" spans="1:19" x14ac:dyDescent="0.3">
      <c r="A1" t="s">
        <v>17</v>
      </c>
      <c r="B1" t="s">
        <v>59</v>
      </c>
      <c r="C1" t="s">
        <v>60</v>
      </c>
      <c r="D1" t="s">
        <v>61</v>
      </c>
      <c r="E1" t="s">
        <v>63</v>
      </c>
      <c r="F1" t="s">
        <v>64</v>
      </c>
      <c r="G1" t="s">
        <v>64</v>
      </c>
      <c r="H1" t="s">
        <v>35</v>
      </c>
      <c r="I1" t="s">
        <v>41</v>
      </c>
      <c r="J1" t="s">
        <v>38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55</v>
      </c>
      <c r="R1" t="s">
        <v>54</v>
      </c>
      <c r="S1" t="s">
        <v>71</v>
      </c>
    </row>
    <row r="2" spans="1:19" x14ac:dyDescent="0.3">
      <c r="A2" s="6">
        <v>36922</v>
      </c>
      <c r="B2">
        <v>10</v>
      </c>
      <c r="C2">
        <v>8.4</v>
      </c>
      <c r="D2">
        <v>6.87</v>
      </c>
      <c r="E2">
        <v>11.064720983521841</v>
      </c>
      <c r="F2">
        <v>7.8252176523509158</v>
      </c>
      <c r="G2">
        <v>4.5185313629642394</v>
      </c>
      <c r="H2">
        <v>955</v>
      </c>
      <c r="I2">
        <v>44267153</v>
      </c>
      <c r="J2">
        <v>41891576</v>
      </c>
    </row>
    <row r="3" spans="1:19" x14ac:dyDescent="0.3">
      <c r="A3" s="6">
        <v>36950</v>
      </c>
      <c r="B3">
        <v>10.15</v>
      </c>
      <c r="C3">
        <v>7.73</v>
      </c>
      <c r="D3">
        <v>10.07</v>
      </c>
      <c r="E3">
        <v>11.026831081239756</v>
      </c>
      <c r="F3">
        <v>7.7962810096614783</v>
      </c>
      <c r="G3">
        <v>4.6935105182118182</v>
      </c>
      <c r="H3">
        <v>970</v>
      </c>
      <c r="I3">
        <v>44735992</v>
      </c>
      <c r="J3">
        <v>41815758</v>
      </c>
    </row>
    <row r="4" spans="1:19" x14ac:dyDescent="0.3">
      <c r="A4" s="6">
        <v>36981</v>
      </c>
      <c r="B4">
        <v>10.28</v>
      </c>
      <c r="C4">
        <v>7.78</v>
      </c>
      <c r="D4">
        <v>12.41</v>
      </c>
      <c r="E4">
        <v>10.866629490133429</v>
      </c>
      <c r="F4">
        <v>7.7165005347718889</v>
      </c>
      <c r="G4">
        <v>4.0022067828883294</v>
      </c>
      <c r="H4">
        <v>977</v>
      </c>
      <c r="I4">
        <v>45087910</v>
      </c>
      <c r="J4">
        <v>42336743</v>
      </c>
      <c r="K4">
        <f>B4</f>
        <v>10.28</v>
      </c>
      <c r="L4">
        <f>C4</f>
        <v>7.78</v>
      </c>
      <c r="M4">
        <f>D4</f>
        <v>12.41</v>
      </c>
      <c r="N4">
        <f t="shared" ref="N4" si="0">E4</f>
        <v>10.866629490133429</v>
      </c>
      <c r="O4">
        <f t="shared" ref="O4" si="1">F4</f>
        <v>7.7165005347718889</v>
      </c>
      <c r="P4">
        <f>G4</f>
        <v>4.0022067828883294</v>
      </c>
      <c r="Q4">
        <f>H4</f>
        <v>977</v>
      </c>
      <c r="R4">
        <f>SUM(I2:I4)</f>
        <v>134091055</v>
      </c>
      <c r="S4">
        <f>SUM(J2:J4)</f>
        <v>126044077</v>
      </c>
    </row>
    <row r="5" spans="1:19" x14ac:dyDescent="0.3">
      <c r="A5" s="6">
        <v>37011</v>
      </c>
      <c r="B5">
        <v>10.16</v>
      </c>
      <c r="C5">
        <v>7.9</v>
      </c>
      <c r="D5">
        <v>13.59</v>
      </c>
      <c r="E5">
        <v>10.393299590209468</v>
      </c>
      <c r="F5">
        <v>7.7109845015249201</v>
      </c>
      <c r="G5">
        <v>4.1576447671417931</v>
      </c>
      <c r="H5">
        <v>982</v>
      </c>
      <c r="I5">
        <v>47123590</v>
      </c>
      <c r="J5">
        <v>43455372</v>
      </c>
    </row>
    <row r="6" spans="1:19" x14ac:dyDescent="0.3">
      <c r="A6" s="6">
        <v>37042</v>
      </c>
      <c r="B6">
        <v>9.6999999999999993</v>
      </c>
      <c r="C6">
        <v>8.19</v>
      </c>
      <c r="D6">
        <v>14.04</v>
      </c>
      <c r="E6">
        <v>10.182645588158721</v>
      </c>
      <c r="F6">
        <v>7.6971971847927145</v>
      </c>
      <c r="G6">
        <v>4.1955256185181753</v>
      </c>
      <c r="H6">
        <v>995</v>
      </c>
      <c r="I6">
        <v>47275960</v>
      </c>
      <c r="J6">
        <v>43979710</v>
      </c>
    </row>
    <row r="7" spans="1:19" x14ac:dyDescent="0.3">
      <c r="A7" s="6">
        <v>37072</v>
      </c>
      <c r="B7">
        <v>9.7200000000000006</v>
      </c>
      <c r="C7">
        <v>7.75</v>
      </c>
      <c r="D7">
        <v>12.71</v>
      </c>
      <c r="E7">
        <v>10.282439850547869</v>
      </c>
      <c r="F7">
        <v>7.6920558619122072</v>
      </c>
      <c r="G7">
        <v>4.2142563814679308</v>
      </c>
      <c r="H7">
        <v>1016</v>
      </c>
      <c r="I7">
        <v>46608001</v>
      </c>
      <c r="J7">
        <v>42855461</v>
      </c>
      <c r="K7">
        <f>B7</f>
        <v>9.7200000000000006</v>
      </c>
      <c r="L7">
        <f>C7</f>
        <v>7.75</v>
      </c>
      <c r="M7">
        <f>D7</f>
        <v>12.71</v>
      </c>
      <c r="N7">
        <f t="shared" ref="N7" si="2">E7</f>
        <v>10.282439850547869</v>
      </c>
      <c r="O7">
        <f t="shared" ref="O7" si="3">F7</f>
        <v>7.6920558619122072</v>
      </c>
      <c r="P7">
        <f t="shared" ref="P7" si="4">G7</f>
        <v>4.2142563814679308</v>
      </c>
      <c r="Q7">
        <f t="shared" ref="Q7" si="5">H7</f>
        <v>1016</v>
      </c>
      <c r="R7">
        <f t="shared" ref="R7:S7" si="6">SUM(I5:I7)</f>
        <v>141007551</v>
      </c>
      <c r="S7">
        <f t="shared" si="6"/>
        <v>130290543</v>
      </c>
    </row>
    <row r="8" spans="1:19" x14ac:dyDescent="0.3">
      <c r="A8" s="6">
        <v>37103</v>
      </c>
      <c r="B8">
        <v>10.28</v>
      </c>
      <c r="C8">
        <v>7.57</v>
      </c>
      <c r="D8">
        <v>12.99</v>
      </c>
      <c r="E8">
        <v>9.9663537217639657</v>
      </c>
      <c r="F8">
        <v>7.8352029809626575</v>
      </c>
      <c r="G8">
        <v>3.9964090006829234</v>
      </c>
      <c r="H8">
        <v>1014</v>
      </c>
      <c r="I8">
        <v>47049143</v>
      </c>
      <c r="J8">
        <v>42010590</v>
      </c>
    </row>
    <row r="9" spans="1:19" x14ac:dyDescent="0.3">
      <c r="A9" s="6">
        <v>37134</v>
      </c>
      <c r="B9">
        <v>10.130000000000001</v>
      </c>
      <c r="C9">
        <v>7.68</v>
      </c>
      <c r="D9">
        <v>14.04</v>
      </c>
      <c r="E9">
        <v>9.9597205146030472</v>
      </c>
      <c r="F9">
        <v>7.8765639498378963</v>
      </c>
      <c r="G9">
        <v>4.1094416838912347</v>
      </c>
      <c r="H9">
        <v>1018</v>
      </c>
      <c r="I9">
        <v>47752243</v>
      </c>
      <c r="J9">
        <v>41898003</v>
      </c>
    </row>
    <row r="10" spans="1:19" x14ac:dyDescent="0.3">
      <c r="A10" s="6">
        <v>37164</v>
      </c>
      <c r="B10">
        <v>9.65</v>
      </c>
      <c r="C10">
        <v>7.56</v>
      </c>
      <c r="D10">
        <v>13.34</v>
      </c>
      <c r="E10">
        <v>10.040474062047936</v>
      </c>
      <c r="F10">
        <v>7.9971091576091933</v>
      </c>
      <c r="G10">
        <v>4.0755486220774069</v>
      </c>
      <c r="H10">
        <v>1021</v>
      </c>
      <c r="I10">
        <v>47792547</v>
      </c>
      <c r="J10">
        <v>41435673</v>
      </c>
      <c r="K10">
        <f>B10</f>
        <v>9.65</v>
      </c>
      <c r="L10">
        <f>C10</f>
        <v>7.56</v>
      </c>
      <c r="M10">
        <f>D10</f>
        <v>13.34</v>
      </c>
      <c r="N10">
        <f t="shared" ref="N10" si="7">E10</f>
        <v>10.040474062047936</v>
      </c>
      <c r="O10">
        <f t="shared" ref="O10" si="8">F10</f>
        <v>7.9971091576091933</v>
      </c>
      <c r="P10">
        <f t="shared" ref="P10" si="9">G10</f>
        <v>4.0755486220774069</v>
      </c>
      <c r="Q10">
        <f t="shared" ref="Q10" si="10">H10</f>
        <v>1021</v>
      </c>
      <c r="R10">
        <f t="shared" ref="R10:S10" si="11">SUM(I8:I10)</f>
        <v>142593933</v>
      </c>
      <c r="S10">
        <f t="shared" si="11"/>
        <v>125344266</v>
      </c>
    </row>
    <row r="11" spans="1:19" x14ac:dyDescent="0.3">
      <c r="A11" s="6">
        <v>37195</v>
      </c>
      <c r="B11">
        <v>9.4600000000000009</v>
      </c>
      <c r="C11">
        <v>7.39</v>
      </c>
      <c r="D11">
        <v>13.3</v>
      </c>
      <c r="E11">
        <v>10.025933803141088</v>
      </c>
      <c r="F11">
        <v>7.9974710991547351</v>
      </c>
      <c r="G11">
        <v>4.1259698380780963</v>
      </c>
      <c r="H11">
        <v>1026</v>
      </c>
      <c r="I11">
        <v>47659697</v>
      </c>
      <c r="J11">
        <v>41051827</v>
      </c>
    </row>
    <row r="12" spans="1:19" x14ac:dyDescent="0.3">
      <c r="A12" s="6">
        <v>37225</v>
      </c>
      <c r="B12">
        <v>9.43</v>
      </c>
      <c r="C12">
        <v>7.19</v>
      </c>
      <c r="D12">
        <v>12.62</v>
      </c>
      <c r="E12">
        <v>10.334433570818771</v>
      </c>
      <c r="F12">
        <v>8.0456807503394074</v>
      </c>
      <c r="G12">
        <v>4.3267108920102988</v>
      </c>
      <c r="H12">
        <v>1041</v>
      </c>
      <c r="I12">
        <v>48508198</v>
      </c>
      <c r="J12">
        <v>41079010</v>
      </c>
    </row>
    <row r="13" spans="1:19" x14ac:dyDescent="0.3">
      <c r="A13" s="6">
        <v>37256</v>
      </c>
      <c r="B13">
        <v>8.89</v>
      </c>
      <c r="C13">
        <v>7.03</v>
      </c>
      <c r="D13">
        <v>13.42</v>
      </c>
      <c r="E13">
        <v>10.085370587437781</v>
      </c>
      <c r="F13">
        <v>8.6310394887524016</v>
      </c>
      <c r="G13">
        <v>4.3394060187287913</v>
      </c>
      <c r="H13">
        <v>1050</v>
      </c>
      <c r="I13">
        <v>48639940</v>
      </c>
      <c r="J13">
        <v>41806436</v>
      </c>
      <c r="K13">
        <f>B13</f>
        <v>8.89</v>
      </c>
      <c r="L13">
        <f>C13</f>
        <v>7.03</v>
      </c>
      <c r="M13">
        <f>D13</f>
        <v>13.42</v>
      </c>
      <c r="N13">
        <f t="shared" ref="N13" si="12">E13</f>
        <v>10.085370587437781</v>
      </c>
      <c r="O13">
        <f t="shared" ref="O13" si="13">F13</f>
        <v>8.6310394887524016</v>
      </c>
      <c r="P13">
        <f t="shared" ref="P13" si="14">G13</f>
        <v>4.3394060187287913</v>
      </c>
      <c r="Q13">
        <f t="shared" ref="Q13" si="15">H13</f>
        <v>1050</v>
      </c>
      <c r="R13">
        <f t="shared" ref="R13:S13" si="16">SUM(I11:I13)</f>
        <v>144807835</v>
      </c>
      <c r="S13">
        <f t="shared" si="16"/>
        <v>123937273</v>
      </c>
    </row>
    <row r="14" spans="1:19" x14ac:dyDescent="0.3">
      <c r="A14" s="6">
        <v>37287</v>
      </c>
      <c r="B14">
        <v>8.83</v>
      </c>
      <c r="C14">
        <v>7.07</v>
      </c>
      <c r="D14">
        <v>13.62</v>
      </c>
      <c r="E14">
        <v>10.291896009960762</v>
      </c>
      <c r="F14">
        <v>8.7647191099122832</v>
      </c>
      <c r="G14">
        <v>4.3253455261607243</v>
      </c>
      <c r="H14">
        <v>1054</v>
      </c>
      <c r="I14">
        <v>48149297</v>
      </c>
      <c r="J14">
        <v>41473126</v>
      </c>
    </row>
    <row r="15" spans="1:19" x14ac:dyDescent="0.3">
      <c r="A15" s="6">
        <v>37315</v>
      </c>
      <c r="B15">
        <v>8.32</v>
      </c>
      <c r="C15">
        <v>6.94</v>
      </c>
      <c r="D15">
        <v>13.19</v>
      </c>
      <c r="E15">
        <v>10.1840928281686</v>
      </c>
      <c r="F15">
        <v>8.6733572388969051</v>
      </c>
      <c r="G15">
        <v>4.322206325708895</v>
      </c>
      <c r="H15">
        <v>1046</v>
      </c>
      <c r="I15">
        <v>48474898</v>
      </c>
      <c r="J15">
        <v>41890388</v>
      </c>
    </row>
    <row r="16" spans="1:19" x14ac:dyDescent="0.3">
      <c r="A16" s="6">
        <v>37346</v>
      </c>
      <c r="B16">
        <v>7.78</v>
      </c>
      <c r="C16">
        <v>6.9</v>
      </c>
      <c r="D16">
        <v>12.56</v>
      </c>
      <c r="E16">
        <v>10.319630319547594</v>
      </c>
      <c r="F16">
        <v>8.7100905195542921</v>
      </c>
      <c r="G16">
        <v>4.4141686791515475</v>
      </c>
      <c r="H16">
        <v>1044</v>
      </c>
      <c r="I16">
        <v>47715739</v>
      </c>
      <c r="J16">
        <v>41582507</v>
      </c>
      <c r="K16">
        <f>B16</f>
        <v>7.78</v>
      </c>
      <c r="L16">
        <f>C16</f>
        <v>6.9</v>
      </c>
      <c r="M16">
        <f>D16</f>
        <v>12.56</v>
      </c>
      <c r="N16">
        <f t="shared" ref="N16" si="17">E16</f>
        <v>10.319630319547594</v>
      </c>
      <c r="O16">
        <f t="shared" ref="O16" si="18">F16</f>
        <v>8.7100905195542921</v>
      </c>
      <c r="P16">
        <f t="shared" ref="P16" si="19">G16</f>
        <v>4.4141686791515475</v>
      </c>
      <c r="Q16">
        <f t="shared" ref="Q16" si="20">H16</f>
        <v>1044</v>
      </c>
      <c r="R16">
        <f t="shared" ref="R16:S16" si="21">SUM(I14:I16)</f>
        <v>144339934</v>
      </c>
      <c r="S16">
        <f t="shared" si="21"/>
        <v>124946021</v>
      </c>
    </row>
    <row r="17" spans="1:19" x14ac:dyDescent="0.3">
      <c r="A17" s="6">
        <v>37376</v>
      </c>
      <c r="B17">
        <v>6.78</v>
      </c>
      <c r="C17">
        <v>7.49</v>
      </c>
      <c r="D17">
        <v>12.64</v>
      </c>
      <c r="E17">
        <v>10.259057339653376</v>
      </c>
      <c r="F17">
        <v>8.9789677381444104</v>
      </c>
      <c r="G17">
        <v>4.5628763565811692</v>
      </c>
      <c r="H17">
        <v>1045</v>
      </c>
      <c r="I17">
        <v>47800006</v>
      </c>
      <c r="J17">
        <v>41149307</v>
      </c>
    </row>
    <row r="18" spans="1:19" x14ac:dyDescent="0.3">
      <c r="A18" s="6">
        <v>37407</v>
      </c>
      <c r="B18">
        <v>6.49</v>
      </c>
      <c r="C18">
        <v>7.62</v>
      </c>
      <c r="D18">
        <v>12.16</v>
      </c>
      <c r="E18">
        <v>10.335734285550283</v>
      </c>
      <c r="F18">
        <v>9.0432264475598476</v>
      </c>
      <c r="G18">
        <v>4.6175514565558515</v>
      </c>
      <c r="H18">
        <v>1050</v>
      </c>
      <c r="I18">
        <v>48333370</v>
      </c>
      <c r="J18">
        <v>41793557</v>
      </c>
    </row>
    <row r="19" spans="1:19" x14ac:dyDescent="0.3">
      <c r="A19" s="6">
        <v>37437</v>
      </c>
      <c r="B19">
        <v>5.91</v>
      </c>
      <c r="C19">
        <v>6.78</v>
      </c>
      <c r="D19">
        <v>11.23</v>
      </c>
      <c r="E19">
        <v>10.422264431305504</v>
      </c>
      <c r="F19">
        <v>9.0955883116503049</v>
      </c>
      <c r="G19">
        <v>4.6498484343566409</v>
      </c>
      <c r="H19">
        <v>1054</v>
      </c>
      <c r="I19">
        <v>48771214</v>
      </c>
      <c r="J19">
        <v>42371080</v>
      </c>
      <c r="K19">
        <f>B19</f>
        <v>5.91</v>
      </c>
      <c r="L19">
        <f>C19</f>
        <v>6.78</v>
      </c>
      <c r="M19">
        <f>D19</f>
        <v>11.23</v>
      </c>
      <c r="N19">
        <f t="shared" ref="N19" si="22">E19</f>
        <v>10.422264431305504</v>
      </c>
      <c r="O19">
        <f t="shared" ref="O19" si="23">F19</f>
        <v>9.0955883116503049</v>
      </c>
      <c r="P19">
        <f t="shared" ref="P19" si="24">G19</f>
        <v>4.6498484343566409</v>
      </c>
      <c r="Q19">
        <f t="shared" ref="Q19" si="25">H19</f>
        <v>1054</v>
      </c>
      <c r="R19">
        <f t="shared" ref="R19:S19" si="26">SUM(I17:I19)</f>
        <v>144904590</v>
      </c>
      <c r="S19">
        <f t="shared" si="26"/>
        <v>125313944</v>
      </c>
    </row>
    <row r="20" spans="1:19" x14ac:dyDescent="0.3">
      <c r="A20" s="6">
        <v>37468</v>
      </c>
      <c r="B20">
        <v>5.94</v>
      </c>
      <c r="C20">
        <v>6.94</v>
      </c>
      <c r="D20">
        <v>8.99</v>
      </c>
      <c r="E20">
        <v>10.521215151175076</v>
      </c>
      <c r="F20">
        <v>9.185080458724272</v>
      </c>
      <c r="G20">
        <v>4.5433665147127895</v>
      </c>
      <c r="H20">
        <v>1062</v>
      </c>
      <c r="I20">
        <v>51100030</v>
      </c>
      <c r="J20">
        <v>42708793</v>
      </c>
    </row>
    <row r="21" spans="1:19" x14ac:dyDescent="0.3">
      <c r="A21" s="6">
        <v>37499</v>
      </c>
      <c r="B21">
        <v>5.73</v>
      </c>
      <c r="C21">
        <v>6.61</v>
      </c>
      <c r="D21">
        <v>9.15</v>
      </c>
      <c r="E21">
        <v>10.695210095422395</v>
      </c>
      <c r="F21">
        <v>9.3436877031432797</v>
      </c>
      <c r="G21">
        <v>4.1491526531162286</v>
      </c>
      <c r="H21">
        <v>1063</v>
      </c>
      <c r="I21">
        <v>52165057</v>
      </c>
      <c r="J21">
        <v>43098583</v>
      </c>
    </row>
    <row r="22" spans="1:19" x14ac:dyDescent="0.3">
      <c r="A22" s="6">
        <v>37529</v>
      </c>
      <c r="B22">
        <v>5.49</v>
      </c>
      <c r="C22">
        <v>6.45</v>
      </c>
      <c r="D22">
        <v>9.08</v>
      </c>
      <c r="E22">
        <v>10.850014449830489</v>
      </c>
      <c r="F22">
        <v>9.4297725552858811</v>
      </c>
      <c r="G22">
        <v>4.1738952337701187</v>
      </c>
      <c r="H22">
        <v>1064</v>
      </c>
      <c r="I22">
        <v>52158521</v>
      </c>
      <c r="J22">
        <v>43356910</v>
      </c>
      <c r="K22">
        <f>B22</f>
        <v>5.49</v>
      </c>
      <c r="L22">
        <f>C22</f>
        <v>6.45</v>
      </c>
      <c r="M22">
        <f>D22</f>
        <v>9.08</v>
      </c>
      <c r="N22">
        <f t="shared" ref="N22" si="27">E22</f>
        <v>10.850014449830489</v>
      </c>
      <c r="O22">
        <f t="shared" ref="O22" si="28">F22</f>
        <v>9.4297725552858811</v>
      </c>
      <c r="P22">
        <f t="shared" ref="P22" si="29">G22</f>
        <v>4.1738952337701187</v>
      </c>
      <c r="Q22">
        <f t="shared" ref="Q22" si="30">H22</f>
        <v>1064</v>
      </c>
      <c r="R22">
        <f t="shared" ref="R22:S22" si="31">SUM(I20:I22)</f>
        <v>155423608</v>
      </c>
      <c r="S22">
        <f t="shared" si="31"/>
        <v>129164286</v>
      </c>
    </row>
    <row r="23" spans="1:19" x14ac:dyDescent="0.3">
      <c r="A23" s="6">
        <v>37560</v>
      </c>
      <c r="B23">
        <v>5.34</v>
      </c>
      <c r="C23">
        <v>6.26</v>
      </c>
      <c r="D23">
        <v>8.85</v>
      </c>
      <c r="E23">
        <v>11.129423257354004</v>
      </c>
      <c r="F23">
        <v>9.547440716973874</v>
      </c>
      <c r="G23">
        <v>4.4031463820729932</v>
      </c>
      <c r="H23">
        <v>1066</v>
      </c>
      <c r="I23">
        <v>51730037</v>
      </c>
      <c r="J23">
        <v>43018806</v>
      </c>
    </row>
    <row r="24" spans="1:19" x14ac:dyDescent="0.3">
      <c r="A24" s="6">
        <v>37590</v>
      </c>
      <c r="B24">
        <v>5.44</v>
      </c>
      <c r="C24">
        <v>6.06</v>
      </c>
      <c r="D24">
        <v>8.99</v>
      </c>
      <c r="E24">
        <v>11.368825907975646</v>
      </c>
      <c r="F24">
        <v>9.5350479184803127</v>
      </c>
      <c r="G24">
        <v>4.7440472687664528</v>
      </c>
      <c r="H24">
        <v>1070</v>
      </c>
      <c r="I24">
        <v>51495849</v>
      </c>
      <c r="J24">
        <v>42601831</v>
      </c>
    </row>
    <row r="25" spans="1:19" x14ac:dyDescent="0.3">
      <c r="A25" s="6">
        <v>37621</v>
      </c>
      <c r="B25">
        <v>4.78</v>
      </c>
      <c r="C25">
        <v>5.72</v>
      </c>
      <c r="D25">
        <v>8.7899999999999991</v>
      </c>
      <c r="E25">
        <v>11.906541732680255</v>
      </c>
      <c r="F25">
        <v>9.6647381813932718</v>
      </c>
      <c r="G25">
        <v>4.712362901450823</v>
      </c>
      <c r="H25">
        <v>1076</v>
      </c>
      <c r="I25">
        <v>51225522</v>
      </c>
      <c r="J25">
        <v>42712797</v>
      </c>
      <c r="K25">
        <f>B25</f>
        <v>4.78</v>
      </c>
      <c r="L25">
        <f>C25</f>
        <v>5.72</v>
      </c>
      <c r="M25">
        <f>D25</f>
        <v>8.7899999999999991</v>
      </c>
      <c r="N25">
        <f t="shared" ref="N25" si="32">E25</f>
        <v>11.906541732680255</v>
      </c>
      <c r="O25">
        <f t="shared" ref="O25" si="33">F25</f>
        <v>9.6647381813932718</v>
      </c>
      <c r="P25">
        <f t="shared" ref="P25" si="34">G25</f>
        <v>4.712362901450823</v>
      </c>
      <c r="Q25">
        <f t="shared" ref="Q25" si="35">H25</f>
        <v>1076</v>
      </c>
      <c r="R25">
        <f t="shared" ref="R25:S25" si="36">SUM(I23:I25)</f>
        <v>154451408</v>
      </c>
      <c r="S25">
        <f t="shared" si="36"/>
        <v>128333434</v>
      </c>
    </row>
    <row r="26" spans="1:19" x14ac:dyDescent="0.3">
      <c r="A26" s="6">
        <v>37652</v>
      </c>
      <c r="B26">
        <v>4.9800000000000004</v>
      </c>
      <c r="C26">
        <v>5.71</v>
      </c>
      <c r="D26">
        <v>9.1300000000000008</v>
      </c>
      <c r="E26">
        <v>12.276867805915607</v>
      </c>
      <c r="F26">
        <v>9.9101459358023636</v>
      </c>
      <c r="G26">
        <v>4.8565890845115529</v>
      </c>
      <c r="H26">
        <v>1082</v>
      </c>
      <c r="I26">
        <v>50687379</v>
      </c>
      <c r="J26">
        <v>41368190</v>
      </c>
    </row>
    <row r="27" spans="1:19" x14ac:dyDescent="0.3">
      <c r="A27" s="6">
        <v>37680</v>
      </c>
      <c r="B27">
        <v>5.01</v>
      </c>
      <c r="C27">
        <v>5.46</v>
      </c>
      <c r="D27">
        <v>9.09</v>
      </c>
      <c r="E27">
        <v>12.336219592141877</v>
      </c>
      <c r="F27">
        <v>9.9421553357590309</v>
      </c>
      <c r="G27">
        <v>4.9598398509982964</v>
      </c>
      <c r="H27">
        <v>1085</v>
      </c>
      <c r="I27">
        <v>51212539</v>
      </c>
      <c r="J27">
        <v>41538317</v>
      </c>
    </row>
    <row r="28" spans="1:19" x14ac:dyDescent="0.3">
      <c r="A28" s="6">
        <v>37711</v>
      </c>
      <c r="B28">
        <v>5.56</v>
      </c>
      <c r="C28">
        <v>4.83</v>
      </c>
      <c r="D28">
        <v>8.84</v>
      </c>
      <c r="E28">
        <v>12.560975150025572</v>
      </c>
      <c r="F28">
        <v>10.086869018055653</v>
      </c>
      <c r="G28">
        <v>5.1226858924683745</v>
      </c>
      <c r="H28">
        <v>1063</v>
      </c>
      <c r="I28">
        <v>51555216</v>
      </c>
      <c r="J28">
        <v>41381612</v>
      </c>
      <c r="K28">
        <f>B28</f>
        <v>5.56</v>
      </c>
      <c r="L28">
        <f>C28</f>
        <v>4.83</v>
      </c>
      <c r="M28">
        <f>D28</f>
        <v>8.84</v>
      </c>
      <c r="N28">
        <f t="shared" ref="N28" si="37">E28</f>
        <v>12.560975150025572</v>
      </c>
      <c r="O28">
        <f t="shared" ref="O28" si="38">F28</f>
        <v>10.086869018055653</v>
      </c>
      <c r="P28">
        <f t="shared" ref="P28" si="39">G28</f>
        <v>5.1226858924683745</v>
      </c>
      <c r="Q28">
        <f t="shared" ref="Q28" si="40">H28</f>
        <v>1063</v>
      </c>
      <c r="R28">
        <f t="shared" ref="R28:S28" si="41">SUM(I26:I28)</f>
        <v>153455134</v>
      </c>
      <c r="S28">
        <f t="shared" si="41"/>
        <v>124288119</v>
      </c>
    </row>
    <row r="29" spans="1:19" x14ac:dyDescent="0.3">
      <c r="A29" s="6">
        <v>37741</v>
      </c>
      <c r="B29">
        <v>5.05</v>
      </c>
      <c r="C29">
        <v>5.59</v>
      </c>
      <c r="D29">
        <v>8.8000000000000007</v>
      </c>
      <c r="E29">
        <v>12.565398064632097</v>
      </c>
      <c r="F29">
        <v>10.166533494987727</v>
      </c>
      <c r="G29">
        <v>5.0932358172281331</v>
      </c>
      <c r="H29">
        <v>1069</v>
      </c>
      <c r="I29">
        <v>51151976</v>
      </c>
      <c r="J29">
        <v>41874519</v>
      </c>
    </row>
    <row r="30" spans="1:19" x14ac:dyDescent="0.3">
      <c r="A30" s="6">
        <v>37772</v>
      </c>
      <c r="B30">
        <v>5.0199999999999996</v>
      </c>
      <c r="C30">
        <v>5.68</v>
      </c>
      <c r="D30">
        <v>7.16</v>
      </c>
      <c r="E30">
        <v>12.832607509814267</v>
      </c>
      <c r="F30">
        <v>10.339463635794575</v>
      </c>
      <c r="G30">
        <v>5.0911306452526377</v>
      </c>
      <c r="H30">
        <v>1075</v>
      </c>
      <c r="I30">
        <v>51782504</v>
      </c>
      <c r="J30">
        <v>41935125</v>
      </c>
    </row>
    <row r="31" spans="1:19" x14ac:dyDescent="0.3">
      <c r="A31" s="6">
        <v>37802</v>
      </c>
      <c r="B31">
        <v>5.37</v>
      </c>
      <c r="C31">
        <v>5.5</v>
      </c>
      <c r="D31">
        <v>7.12</v>
      </c>
      <c r="E31">
        <v>12.995446111925352</v>
      </c>
      <c r="F31">
        <v>10.519214695083173</v>
      </c>
      <c r="G31">
        <v>5.2154103951749198</v>
      </c>
      <c r="H31">
        <v>1080</v>
      </c>
      <c r="I31">
        <v>51964235</v>
      </c>
      <c r="J31">
        <v>41760798</v>
      </c>
      <c r="K31">
        <f>B31</f>
        <v>5.37</v>
      </c>
      <c r="L31">
        <f>C31</f>
        <v>5.5</v>
      </c>
      <c r="M31">
        <f>D31</f>
        <v>7.12</v>
      </c>
      <c r="N31">
        <f t="shared" ref="N31" si="42">E31</f>
        <v>12.995446111925352</v>
      </c>
      <c r="O31">
        <f t="shared" ref="O31" si="43">F31</f>
        <v>10.519214695083173</v>
      </c>
      <c r="P31">
        <f t="shared" ref="P31" si="44">G31</f>
        <v>5.2154103951749198</v>
      </c>
      <c r="Q31">
        <f t="shared" ref="Q31" si="45">H31</f>
        <v>1080</v>
      </c>
      <c r="R31">
        <f t="shared" ref="R31:S31" si="46">SUM(I29:I31)</f>
        <v>154898715</v>
      </c>
      <c r="S31">
        <f t="shared" si="46"/>
        <v>125570442</v>
      </c>
    </row>
    <row r="32" spans="1:19" x14ac:dyDescent="0.3">
      <c r="A32" s="6">
        <v>37833</v>
      </c>
      <c r="B32">
        <v>5.37</v>
      </c>
      <c r="C32">
        <v>5.35</v>
      </c>
      <c r="D32">
        <v>7.11</v>
      </c>
      <c r="E32">
        <v>13.110938799523215</v>
      </c>
      <c r="F32">
        <v>10.649119629914953</v>
      </c>
      <c r="G32">
        <v>5.3098710106433948</v>
      </c>
      <c r="H32">
        <v>1091</v>
      </c>
      <c r="I32">
        <v>51753045</v>
      </c>
      <c r="J32">
        <v>41746080</v>
      </c>
    </row>
    <row r="33" spans="1:19" x14ac:dyDescent="0.3">
      <c r="A33" s="6">
        <v>37864</v>
      </c>
      <c r="B33">
        <v>4.93</v>
      </c>
      <c r="C33">
        <v>5.08</v>
      </c>
      <c r="D33">
        <v>7.54</v>
      </c>
      <c r="E33">
        <v>13.341141053081474</v>
      </c>
      <c r="F33">
        <v>10.839635329895925</v>
      </c>
      <c r="G33">
        <v>5.4144464137435033</v>
      </c>
      <c r="H33">
        <v>1101</v>
      </c>
      <c r="I33">
        <v>51744658</v>
      </c>
      <c r="J33">
        <v>41740740</v>
      </c>
    </row>
    <row r="34" spans="1:19" x14ac:dyDescent="0.3">
      <c r="A34" s="6">
        <v>37894</v>
      </c>
      <c r="B34">
        <v>4.55</v>
      </c>
      <c r="C34">
        <v>4.95</v>
      </c>
      <c r="D34">
        <v>7.43</v>
      </c>
      <c r="E34">
        <v>13.513612304413517</v>
      </c>
      <c r="F34">
        <v>11.048375175065489</v>
      </c>
      <c r="G34">
        <v>5.5587785061917332</v>
      </c>
      <c r="H34">
        <v>1106</v>
      </c>
      <c r="I34">
        <v>50885600</v>
      </c>
      <c r="J34">
        <v>41392367</v>
      </c>
      <c r="K34">
        <f>B34</f>
        <v>4.55</v>
      </c>
      <c r="L34">
        <f>C34</f>
        <v>4.95</v>
      </c>
      <c r="M34">
        <f>D34</f>
        <v>7.43</v>
      </c>
      <c r="N34">
        <f t="shared" ref="N34" si="47">E34</f>
        <v>13.513612304413517</v>
      </c>
      <c r="O34">
        <f t="shared" ref="O34" si="48">F34</f>
        <v>11.048375175065489</v>
      </c>
      <c r="P34">
        <f t="shared" ref="P34" si="49">G34</f>
        <v>5.5587785061917332</v>
      </c>
      <c r="Q34">
        <f t="shared" ref="Q34" si="50">H34</f>
        <v>1106</v>
      </c>
      <c r="R34">
        <f t="shared" ref="R34:S34" si="51">SUM(I32:I34)</f>
        <v>154383303</v>
      </c>
      <c r="S34">
        <f t="shared" si="51"/>
        <v>124879187</v>
      </c>
    </row>
    <row r="35" spans="1:19" x14ac:dyDescent="0.3">
      <c r="A35" s="6">
        <v>37925</v>
      </c>
      <c r="B35">
        <v>4.32</v>
      </c>
      <c r="C35">
        <v>4.7300000000000004</v>
      </c>
      <c r="D35">
        <v>7.38</v>
      </c>
      <c r="E35">
        <v>13.831159691766207</v>
      </c>
      <c r="F35">
        <v>11.187839670542335</v>
      </c>
      <c r="G35">
        <v>5.7602757113603147</v>
      </c>
      <c r="H35">
        <v>1108</v>
      </c>
      <c r="I35">
        <v>50434852</v>
      </c>
      <c r="J35">
        <v>41215857</v>
      </c>
    </row>
    <row r="36" spans="1:19" x14ac:dyDescent="0.3">
      <c r="A36" s="6">
        <v>37955</v>
      </c>
      <c r="B36">
        <v>4.28</v>
      </c>
      <c r="C36">
        <v>4.32</v>
      </c>
      <c r="D36">
        <v>7.2</v>
      </c>
      <c r="E36">
        <v>13.892683995797944</v>
      </c>
      <c r="F36">
        <v>11.253106159993106</v>
      </c>
      <c r="G36">
        <v>6.0074369136971049</v>
      </c>
      <c r="H36">
        <v>1116</v>
      </c>
      <c r="I36">
        <v>50953548</v>
      </c>
      <c r="J36">
        <v>41745274</v>
      </c>
    </row>
    <row r="37" spans="1:19" x14ac:dyDescent="0.3">
      <c r="A37" s="6">
        <v>37986</v>
      </c>
      <c r="B37">
        <v>3.6</v>
      </c>
      <c r="C37">
        <v>3.71</v>
      </c>
      <c r="D37">
        <v>6.97</v>
      </c>
      <c r="E37">
        <v>14.963276706392318</v>
      </c>
      <c r="F37">
        <v>11.708404948426844</v>
      </c>
      <c r="G37">
        <v>6.220081839470021</v>
      </c>
      <c r="H37">
        <v>1122</v>
      </c>
      <c r="I37">
        <v>50760772</v>
      </c>
      <c r="J37">
        <v>40337749</v>
      </c>
      <c r="K37">
        <f>B37</f>
        <v>3.6</v>
      </c>
      <c r="L37">
        <f>C37</f>
        <v>3.71</v>
      </c>
      <c r="M37">
        <f>D37</f>
        <v>6.97</v>
      </c>
      <c r="N37">
        <f t="shared" ref="N37" si="52">E37</f>
        <v>14.963276706392318</v>
      </c>
      <c r="O37">
        <f t="shared" ref="O37" si="53">F37</f>
        <v>11.708404948426844</v>
      </c>
      <c r="P37">
        <f t="shared" ref="P37" si="54">G37</f>
        <v>6.220081839470021</v>
      </c>
      <c r="Q37">
        <f t="shared" ref="Q37" si="55">H37</f>
        <v>1122</v>
      </c>
      <c r="R37">
        <f t="shared" ref="R37:S37" si="56">SUM(I35:I37)</f>
        <v>152149172</v>
      </c>
      <c r="S37">
        <f t="shared" si="56"/>
        <v>123298880</v>
      </c>
    </row>
    <row r="38" spans="1:19" x14ac:dyDescent="0.3">
      <c r="A38" s="6">
        <v>38017</v>
      </c>
      <c r="B38">
        <v>3.7</v>
      </c>
      <c r="C38">
        <v>3.66</v>
      </c>
      <c r="D38">
        <v>7.3</v>
      </c>
      <c r="E38">
        <v>15.213656554104876</v>
      </c>
      <c r="F38">
        <v>11.973483308926939</v>
      </c>
      <c r="G38">
        <v>6.1745809716804922</v>
      </c>
      <c r="H38">
        <v>1128</v>
      </c>
      <c r="I38">
        <v>51362740</v>
      </c>
      <c r="J38">
        <v>40244237</v>
      </c>
    </row>
    <row r="39" spans="1:19" x14ac:dyDescent="0.3">
      <c r="A39" s="6">
        <v>38046</v>
      </c>
      <c r="B39">
        <v>3.78</v>
      </c>
      <c r="C39">
        <v>3.45</v>
      </c>
      <c r="D39">
        <v>7.66</v>
      </c>
      <c r="E39">
        <v>15.684222999043627</v>
      </c>
      <c r="F39">
        <v>12.224348816272235</v>
      </c>
      <c r="G39">
        <v>6.3147209970161917</v>
      </c>
      <c r="H39">
        <v>1127</v>
      </c>
      <c r="I39">
        <v>50069467</v>
      </c>
      <c r="J39">
        <v>39657049</v>
      </c>
    </row>
    <row r="40" spans="1:19" x14ac:dyDescent="0.3">
      <c r="A40" s="6">
        <v>38077</v>
      </c>
      <c r="B40">
        <v>3.8</v>
      </c>
      <c r="C40">
        <v>3.47</v>
      </c>
      <c r="D40">
        <v>7.8</v>
      </c>
      <c r="E40">
        <v>15.868970033992213</v>
      </c>
      <c r="F40">
        <v>12.20473023514301</v>
      </c>
      <c r="G40">
        <v>6.3020544350322405</v>
      </c>
      <c r="H40">
        <v>1099</v>
      </c>
      <c r="I40">
        <v>50497480</v>
      </c>
      <c r="J40">
        <v>40007398</v>
      </c>
      <c r="K40">
        <f>B40</f>
        <v>3.8</v>
      </c>
      <c r="L40">
        <f>C40</f>
        <v>3.47</v>
      </c>
      <c r="M40">
        <f>D40</f>
        <v>7.8</v>
      </c>
      <c r="N40">
        <f t="shared" ref="N40" si="57">E40</f>
        <v>15.868970033992213</v>
      </c>
      <c r="O40">
        <f t="shared" ref="O40" si="58">F40</f>
        <v>12.20473023514301</v>
      </c>
      <c r="P40">
        <f t="shared" ref="P40" si="59">G40</f>
        <v>6.3020544350322405</v>
      </c>
      <c r="Q40">
        <f t="shared" ref="Q40" si="60">H40</f>
        <v>1099</v>
      </c>
      <c r="R40">
        <f t="shared" ref="R40:S40" si="61">SUM(I38:I40)</f>
        <v>151929687</v>
      </c>
      <c r="S40">
        <f t="shared" si="61"/>
        <v>119908684</v>
      </c>
    </row>
    <row r="41" spans="1:19" x14ac:dyDescent="0.3">
      <c r="A41" s="6">
        <v>38107</v>
      </c>
      <c r="B41">
        <v>3.93</v>
      </c>
      <c r="C41">
        <v>3.36</v>
      </c>
      <c r="D41">
        <v>8.15</v>
      </c>
      <c r="E41">
        <v>15.846780045731764</v>
      </c>
      <c r="F41">
        <v>12.24615233439498</v>
      </c>
      <c r="G41">
        <v>6.307244318607963</v>
      </c>
      <c r="H41">
        <v>1104</v>
      </c>
      <c r="I41">
        <v>50358249</v>
      </c>
      <c r="J41">
        <v>40665826</v>
      </c>
    </row>
    <row r="42" spans="1:19" x14ac:dyDescent="0.3">
      <c r="A42" s="6">
        <v>38138</v>
      </c>
      <c r="B42">
        <v>3.87</v>
      </c>
      <c r="C42">
        <v>3.41</v>
      </c>
      <c r="D42">
        <v>8.1300000000000008</v>
      </c>
      <c r="E42">
        <v>15.941003233337886</v>
      </c>
      <c r="F42">
        <v>12.222226738575397</v>
      </c>
      <c r="G42">
        <v>6.332106998277963</v>
      </c>
      <c r="H42">
        <v>1107</v>
      </c>
      <c r="I42">
        <v>50766942</v>
      </c>
      <c r="J42">
        <v>41331282</v>
      </c>
    </row>
    <row r="43" spans="1:19" x14ac:dyDescent="0.3">
      <c r="A43" s="6">
        <v>38168</v>
      </c>
      <c r="B43">
        <v>3.74</v>
      </c>
      <c r="C43">
        <v>3.28</v>
      </c>
      <c r="D43">
        <v>8.3800000000000008</v>
      </c>
      <c r="E43">
        <v>16.115954176192254</v>
      </c>
      <c r="F43">
        <v>12.269591350094142</v>
      </c>
      <c r="G43">
        <v>6.4000065470536605</v>
      </c>
      <c r="H43">
        <v>1106</v>
      </c>
      <c r="I43">
        <v>51846391</v>
      </c>
      <c r="J43">
        <v>41667598</v>
      </c>
      <c r="K43">
        <f>B43</f>
        <v>3.74</v>
      </c>
      <c r="L43">
        <f>C43</f>
        <v>3.28</v>
      </c>
      <c r="M43">
        <f>D43</f>
        <v>8.3800000000000008</v>
      </c>
      <c r="N43">
        <f t="shared" ref="N43" si="62">E43</f>
        <v>16.115954176192254</v>
      </c>
      <c r="O43">
        <f t="shared" ref="O43" si="63">F43</f>
        <v>12.269591350094142</v>
      </c>
      <c r="P43">
        <f t="shared" ref="P43" si="64">G43</f>
        <v>6.4000065470536605</v>
      </c>
      <c r="Q43">
        <f t="shared" ref="Q43" si="65">H43</f>
        <v>1106</v>
      </c>
      <c r="R43">
        <f t="shared" ref="R43:S43" si="66">SUM(I41:I43)</f>
        <v>152971582</v>
      </c>
      <c r="S43">
        <f t="shared" si="66"/>
        <v>123664706</v>
      </c>
    </row>
    <row r="44" spans="1:19" x14ac:dyDescent="0.3">
      <c r="A44" s="6">
        <v>38199</v>
      </c>
      <c r="B44">
        <v>3.75</v>
      </c>
      <c r="C44">
        <v>3.24</v>
      </c>
      <c r="D44">
        <v>8.56</v>
      </c>
      <c r="E44">
        <v>16.210129554507937</v>
      </c>
      <c r="F44">
        <v>12.290709174633092</v>
      </c>
      <c r="G44">
        <v>6.4943490523324767</v>
      </c>
      <c r="H44">
        <v>1113</v>
      </c>
      <c r="I44">
        <v>52276275</v>
      </c>
      <c r="J44">
        <v>41543209</v>
      </c>
    </row>
    <row r="45" spans="1:19" x14ac:dyDescent="0.3">
      <c r="A45" s="6">
        <v>38230</v>
      </c>
      <c r="B45">
        <v>3.53</v>
      </c>
      <c r="C45">
        <v>3.23</v>
      </c>
      <c r="D45">
        <v>8.2200000000000006</v>
      </c>
      <c r="E45">
        <v>16.793683806064561</v>
      </c>
      <c r="F45">
        <v>12.520403006966038</v>
      </c>
      <c r="G45">
        <v>6.7008845915012607</v>
      </c>
      <c r="H45">
        <v>1105</v>
      </c>
      <c r="I45">
        <v>51655620</v>
      </c>
      <c r="J45">
        <v>40709073</v>
      </c>
    </row>
    <row r="46" spans="1:19" x14ac:dyDescent="0.3">
      <c r="A46" s="6">
        <v>38260</v>
      </c>
      <c r="B46">
        <v>3.23</v>
      </c>
      <c r="C46">
        <v>3.14</v>
      </c>
      <c r="D46">
        <v>7.63</v>
      </c>
      <c r="E46">
        <v>17.205794989662309</v>
      </c>
      <c r="F46">
        <v>12.786396606992822</v>
      </c>
      <c r="G46">
        <v>6.9232678093745683</v>
      </c>
      <c r="H46">
        <v>1112</v>
      </c>
      <c r="I46">
        <v>51778763</v>
      </c>
      <c r="J46">
        <v>40402626</v>
      </c>
      <c r="K46">
        <f>B46</f>
        <v>3.23</v>
      </c>
      <c r="L46">
        <f>C46</f>
        <v>3.14</v>
      </c>
      <c r="M46">
        <f>D46</f>
        <v>7.63</v>
      </c>
      <c r="N46">
        <f t="shared" ref="N46" si="67">E46</f>
        <v>17.205794989662309</v>
      </c>
      <c r="O46">
        <f t="shared" ref="O46" si="68">F46</f>
        <v>12.786396606992822</v>
      </c>
      <c r="P46">
        <f t="shared" ref="P46" si="69">G46</f>
        <v>6.9232678093745683</v>
      </c>
      <c r="Q46">
        <f t="shared" ref="Q46" si="70">H46</f>
        <v>1112</v>
      </c>
      <c r="R46">
        <f t="shared" ref="R46:S46" si="71">SUM(I44:I46)</f>
        <v>155710658</v>
      </c>
      <c r="S46">
        <f t="shared" si="71"/>
        <v>122654908</v>
      </c>
    </row>
    <row r="47" spans="1:19" x14ac:dyDescent="0.3">
      <c r="A47" s="6">
        <v>38291</v>
      </c>
      <c r="B47">
        <v>3.05</v>
      </c>
      <c r="C47">
        <v>3.03</v>
      </c>
      <c r="D47">
        <v>7.57</v>
      </c>
      <c r="E47">
        <v>17.456449056011213</v>
      </c>
      <c r="F47">
        <v>12.899953612180799</v>
      </c>
      <c r="G47">
        <v>7.1615944898844512</v>
      </c>
      <c r="H47">
        <v>1106</v>
      </c>
      <c r="I47">
        <v>52018634</v>
      </c>
      <c r="J47">
        <v>40508479</v>
      </c>
    </row>
    <row r="48" spans="1:19" x14ac:dyDescent="0.3">
      <c r="A48" s="6">
        <v>38321</v>
      </c>
      <c r="B48">
        <v>2.98</v>
      </c>
      <c r="C48">
        <v>2.88</v>
      </c>
      <c r="D48">
        <v>7.07</v>
      </c>
      <c r="E48">
        <v>17.724185299130028</v>
      </c>
      <c r="F48">
        <v>12.95644326066836</v>
      </c>
      <c r="G48">
        <v>7.5301680197990013</v>
      </c>
      <c r="H48">
        <v>1111</v>
      </c>
      <c r="I48">
        <v>52568228</v>
      </c>
      <c r="J48">
        <v>40785491</v>
      </c>
    </row>
    <row r="49" spans="1:19" x14ac:dyDescent="0.3">
      <c r="A49" s="6">
        <v>38352</v>
      </c>
      <c r="B49">
        <v>2.85</v>
      </c>
      <c r="C49">
        <v>2.6</v>
      </c>
      <c r="D49">
        <v>6.56</v>
      </c>
      <c r="E49">
        <v>18.143961223621773</v>
      </c>
      <c r="F49">
        <v>12.870335557739477</v>
      </c>
      <c r="G49">
        <v>7.643244836130898</v>
      </c>
      <c r="H49">
        <v>1130</v>
      </c>
      <c r="I49">
        <v>52575745</v>
      </c>
      <c r="J49">
        <v>41332380</v>
      </c>
      <c r="K49">
        <f>B49</f>
        <v>2.85</v>
      </c>
      <c r="L49">
        <f>C49</f>
        <v>2.6</v>
      </c>
      <c r="M49">
        <f>D49</f>
        <v>6.56</v>
      </c>
      <c r="N49">
        <f t="shared" ref="N49" si="72">E49</f>
        <v>18.143961223621773</v>
      </c>
      <c r="O49">
        <f t="shared" ref="O49" si="73">F49</f>
        <v>12.870335557739477</v>
      </c>
      <c r="P49">
        <f t="shared" ref="P49" si="74">G49</f>
        <v>7.643244836130898</v>
      </c>
      <c r="Q49">
        <f t="shared" ref="Q49" si="75">H49</f>
        <v>1130</v>
      </c>
      <c r="R49">
        <f t="shared" ref="R49:S49" si="76">SUM(I47:I49)</f>
        <v>157162607</v>
      </c>
      <c r="S49">
        <f t="shared" si="76"/>
        <v>122626350</v>
      </c>
    </row>
    <row r="50" spans="1:19" x14ac:dyDescent="0.3">
      <c r="A50" s="6">
        <v>38383</v>
      </c>
      <c r="B50">
        <v>3.02</v>
      </c>
      <c r="C50">
        <v>2.63</v>
      </c>
      <c r="D50">
        <v>7.08</v>
      </c>
      <c r="E50">
        <v>18.389905900538125</v>
      </c>
      <c r="F50">
        <v>12.99209698928259</v>
      </c>
      <c r="G50">
        <v>7.5914725123839304</v>
      </c>
      <c r="H50">
        <v>1135</v>
      </c>
      <c r="I50">
        <v>52822173</v>
      </c>
      <c r="J50">
        <v>41128503</v>
      </c>
    </row>
    <row r="51" spans="1:19" x14ac:dyDescent="0.3">
      <c r="A51" s="6">
        <v>38411</v>
      </c>
      <c r="B51">
        <v>3.08</v>
      </c>
      <c r="C51">
        <v>2.5099999999999998</v>
      </c>
      <c r="D51">
        <v>7.21</v>
      </c>
      <c r="E51">
        <v>18.652645868549207</v>
      </c>
      <c r="F51">
        <v>13.126074404898635</v>
      </c>
      <c r="G51">
        <v>7.7483303092914904</v>
      </c>
      <c r="H51">
        <v>1138</v>
      </c>
      <c r="I51">
        <v>52347356</v>
      </c>
      <c r="J51">
        <v>41204787</v>
      </c>
    </row>
    <row r="52" spans="1:19" x14ac:dyDescent="0.3">
      <c r="A52" s="6">
        <v>38442</v>
      </c>
      <c r="B52">
        <v>3.13</v>
      </c>
      <c r="C52">
        <v>2.4</v>
      </c>
      <c r="D52">
        <v>7.27</v>
      </c>
      <c r="E52">
        <v>18.742455315992796</v>
      </c>
      <c r="F52">
        <v>13.154649053870932</v>
      </c>
      <c r="G52">
        <v>7.8247078904870646</v>
      </c>
      <c r="H52">
        <v>1142</v>
      </c>
      <c r="I52">
        <v>53475952</v>
      </c>
      <c r="J52">
        <v>41739654</v>
      </c>
      <c r="K52">
        <f>B52</f>
        <v>3.13</v>
      </c>
      <c r="L52">
        <f>C52</f>
        <v>2.4</v>
      </c>
      <c r="M52">
        <f>D52</f>
        <v>7.27</v>
      </c>
      <c r="N52">
        <f t="shared" ref="N52" si="77">E52</f>
        <v>18.742455315992796</v>
      </c>
      <c r="O52">
        <f t="shared" ref="O52" si="78">F52</f>
        <v>13.154649053870932</v>
      </c>
      <c r="P52">
        <f t="shared" ref="P52" si="79">G52</f>
        <v>7.8247078904870646</v>
      </c>
      <c r="Q52">
        <f t="shared" ref="Q52" si="80">H52</f>
        <v>1142</v>
      </c>
      <c r="R52">
        <f t="shared" ref="R52:S52" si="81">SUM(I50:I52)</f>
        <v>158645481</v>
      </c>
      <c r="S52">
        <f t="shared" si="81"/>
        <v>124072944</v>
      </c>
    </row>
    <row r="53" spans="1:19" x14ac:dyDescent="0.3">
      <c r="A53" s="6">
        <v>38472</v>
      </c>
      <c r="B53">
        <v>3.14</v>
      </c>
      <c r="C53">
        <v>2.35</v>
      </c>
      <c r="D53">
        <v>7.34</v>
      </c>
      <c r="E53">
        <v>18.679076858489637</v>
      </c>
      <c r="F53">
        <v>13.024393859436426</v>
      </c>
      <c r="G53">
        <v>7.8255603640001841</v>
      </c>
      <c r="H53">
        <v>1143</v>
      </c>
      <c r="I53">
        <v>53874758</v>
      </c>
      <c r="J53">
        <v>42742396</v>
      </c>
    </row>
    <row r="54" spans="1:19" x14ac:dyDescent="0.3">
      <c r="A54" s="6">
        <v>38503</v>
      </c>
      <c r="B54">
        <v>3.13</v>
      </c>
      <c r="C54">
        <v>2.29</v>
      </c>
      <c r="D54">
        <v>7.34</v>
      </c>
      <c r="E54">
        <v>18.68029116503714</v>
      </c>
      <c r="F54">
        <v>12.872641019036072</v>
      </c>
      <c r="G54">
        <v>7.7869711270235911</v>
      </c>
      <c r="H54">
        <v>1142</v>
      </c>
      <c r="I54">
        <v>55252952</v>
      </c>
      <c r="J54">
        <v>43793857</v>
      </c>
    </row>
    <row r="55" spans="1:19" x14ac:dyDescent="0.3">
      <c r="A55" s="6">
        <v>38533</v>
      </c>
      <c r="B55">
        <v>3.05</v>
      </c>
      <c r="C55">
        <v>2.14</v>
      </c>
      <c r="D55">
        <v>7.2</v>
      </c>
      <c r="E55">
        <v>18.609743736079547</v>
      </c>
      <c r="F55">
        <v>12.867518965973252</v>
      </c>
      <c r="G55">
        <v>7.8013692683037306</v>
      </c>
      <c r="H55">
        <v>1145</v>
      </c>
      <c r="I55">
        <v>55947077</v>
      </c>
      <c r="J55">
        <v>44467399</v>
      </c>
      <c r="K55">
        <f>B55</f>
        <v>3.05</v>
      </c>
      <c r="L55">
        <f>C55</f>
        <v>2.14</v>
      </c>
      <c r="M55">
        <f>D55</f>
        <v>7.2</v>
      </c>
      <c r="N55">
        <f t="shared" ref="N55" si="82">E55</f>
        <v>18.609743736079547</v>
      </c>
      <c r="O55">
        <f t="shared" ref="O55" si="83">F55</f>
        <v>12.867518965973252</v>
      </c>
      <c r="P55">
        <f t="shared" ref="P55" si="84">G55</f>
        <v>7.8013692683037306</v>
      </c>
      <c r="Q55">
        <f t="shared" ref="Q55" si="85">H55</f>
        <v>1145</v>
      </c>
      <c r="R55">
        <f t="shared" ref="R55:S55" si="86">SUM(I53:I55)</f>
        <v>165074787</v>
      </c>
      <c r="S55">
        <f t="shared" si="86"/>
        <v>131003652</v>
      </c>
    </row>
    <row r="56" spans="1:19" x14ac:dyDescent="0.3">
      <c r="A56" s="6">
        <v>38564</v>
      </c>
      <c r="B56">
        <v>2.91</v>
      </c>
      <c r="C56">
        <v>2.0099999999999998</v>
      </c>
      <c r="D56">
        <v>7.41</v>
      </c>
      <c r="E56">
        <v>18.542670992023798</v>
      </c>
      <c r="F56">
        <v>12.986593232836466</v>
      </c>
      <c r="G56">
        <v>7.8803683477757085</v>
      </c>
      <c r="H56">
        <v>1152</v>
      </c>
      <c r="I56">
        <v>55696808</v>
      </c>
      <c r="J56">
        <v>45001602</v>
      </c>
    </row>
    <row r="57" spans="1:19" x14ac:dyDescent="0.3">
      <c r="A57" s="6">
        <v>38595</v>
      </c>
      <c r="B57">
        <v>2.73</v>
      </c>
      <c r="C57">
        <v>1.95</v>
      </c>
      <c r="D57">
        <v>7.02</v>
      </c>
      <c r="E57">
        <v>19.046150336374215</v>
      </c>
      <c r="F57">
        <v>13.228516093615678</v>
      </c>
      <c r="G57">
        <v>8.0017682723798593</v>
      </c>
      <c r="H57">
        <v>1165</v>
      </c>
      <c r="I57">
        <v>56922628</v>
      </c>
      <c r="J57">
        <v>45271306</v>
      </c>
    </row>
    <row r="58" spans="1:19" x14ac:dyDescent="0.3">
      <c r="A58" s="6">
        <v>38625</v>
      </c>
      <c r="B58">
        <v>2.69</v>
      </c>
      <c r="C58">
        <v>1.86</v>
      </c>
      <c r="D58">
        <v>6.76</v>
      </c>
      <c r="E58">
        <v>19.335089903905089</v>
      </c>
      <c r="F58">
        <v>13.574847278912952</v>
      </c>
      <c r="G58">
        <v>8.2112303855976609</v>
      </c>
      <c r="H58">
        <v>1180</v>
      </c>
      <c r="I58">
        <v>58664415</v>
      </c>
      <c r="J58">
        <v>45836663</v>
      </c>
      <c r="K58">
        <f>B58</f>
        <v>2.69</v>
      </c>
      <c r="L58">
        <f>C58</f>
        <v>1.86</v>
      </c>
      <c r="M58">
        <f>D58</f>
        <v>6.76</v>
      </c>
      <c r="N58">
        <f t="shared" ref="N58" si="87">E58</f>
        <v>19.335089903905089</v>
      </c>
      <c r="O58">
        <f t="shared" ref="O58" si="88">F58</f>
        <v>13.574847278912952</v>
      </c>
      <c r="P58">
        <f t="shared" ref="P58" si="89">G58</f>
        <v>8.2112303855976609</v>
      </c>
      <c r="Q58">
        <f t="shared" ref="Q58" si="90">H58</f>
        <v>1180</v>
      </c>
      <c r="R58">
        <f t="shared" ref="R58:S58" si="91">SUM(I56:I58)</f>
        <v>171283851</v>
      </c>
      <c r="S58">
        <f t="shared" si="91"/>
        <v>136109571</v>
      </c>
    </row>
    <row r="59" spans="1:19" x14ac:dyDescent="0.3">
      <c r="A59" s="6">
        <v>38656</v>
      </c>
      <c r="B59">
        <v>2.63</v>
      </c>
      <c r="C59">
        <v>1.82</v>
      </c>
      <c r="D59">
        <v>6.66</v>
      </c>
      <c r="E59">
        <v>19.345930706646229</v>
      </c>
      <c r="F59">
        <v>13.651942601045402</v>
      </c>
      <c r="G59">
        <v>8.3773113483469874</v>
      </c>
      <c r="H59">
        <v>1192</v>
      </c>
      <c r="I59">
        <v>59410764</v>
      </c>
      <c r="J59">
        <v>46877021</v>
      </c>
    </row>
    <row r="60" spans="1:19" x14ac:dyDescent="0.3">
      <c r="A60" s="6">
        <v>38686</v>
      </c>
      <c r="B60">
        <v>2.6</v>
      </c>
      <c r="C60">
        <v>1.68</v>
      </c>
      <c r="D60">
        <v>6.29</v>
      </c>
      <c r="E60">
        <v>19.112040650696869</v>
      </c>
      <c r="F60">
        <v>13.489117079704908</v>
      </c>
      <c r="G60">
        <v>8.5443496294909682</v>
      </c>
      <c r="H60">
        <v>1201</v>
      </c>
      <c r="I60">
        <v>61210276</v>
      </c>
      <c r="J60">
        <v>48719460</v>
      </c>
    </row>
    <row r="61" spans="1:19" x14ac:dyDescent="0.3">
      <c r="A61" s="6">
        <v>38717</v>
      </c>
      <c r="B61">
        <v>2.3199999999999998</v>
      </c>
      <c r="C61">
        <v>1.59</v>
      </c>
      <c r="D61">
        <v>5.77</v>
      </c>
      <c r="E61">
        <v>19.281257885291176</v>
      </c>
      <c r="F61">
        <v>13.395057549619564</v>
      </c>
      <c r="G61">
        <v>8.5066783072942513</v>
      </c>
      <c r="H61">
        <v>1228</v>
      </c>
      <c r="I61">
        <v>63556054</v>
      </c>
      <c r="J61">
        <v>50121009</v>
      </c>
      <c r="K61">
        <f>B61</f>
        <v>2.3199999999999998</v>
      </c>
      <c r="L61">
        <f>C61</f>
        <v>1.59</v>
      </c>
      <c r="M61">
        <f>D61</f>
        <v>5.77</v>
      </c>
      <c r="N61">
        <f t="shared" ref="N61" si="92">E61</f>
        <v>19.281257885291176</v>
      </c>
      <c r="O61">
        <f t="shared" ref="O61" si="93">F61</f>
        <v>13.395057549619564</v>
      </c>
      <c r="P61">
        <f t="shared" ref="P61" si="94">G61</f>
        <v>8.5066783072942513</v>
      </c>
      <c r="Q61">
        <f t="shared" ref="Q61" si="95">H61</f>
        <v>1228</v>
      </c>
      <c r="R61">
        <f t="shared" ref="R61:S61" si="96">SUM(I59:I61)</f>
        <v>184177094</v>
      </c>
      <c r="S61">
        <f t="shared" si="96"/>
        <v>145717490</v>
      </c>
    </row>
    <row r="62" spans="1:19" x14ac:dyDescent="0.3">
      <c r="A62" s="6">
        <v>38748</v>
      </c>
      <c r="B62">
        <v>2.39</v>
      </c>
      <c r="C62">
        <v>1.66</v>
      </c>
      <c r="D62">
        <v>6.1</v>
      </c>
      <c r="E62">
        <v>20.333944434943476</v>
      </c>
      <c r="F62">
        <v>13.710569327178646</v>
      </c>
      <c r="G62">
        <v>8.7509190291025316</v>
      </c>
      <c r="H62">
        <v>1246</v>
      </c>
      <c r="I62">
        <v>61795376</v>
      </c>
      <c r="J62">
        <v>48071111</v>
      </c>
    </row>
    <row r="63" spans="1:19" x14ac:dyDescent="0.3">
      <c r="A63" s="6">
        <v>38776</v>
      </c>
      <c r="B63">
        <v>2.4</v>
      </c>
      <c r="C63">
        <v>1.64</v>
      </c>
      <c r="D63">
        <v>6.32</v>
      </c>
      <c r="E63">
        <v>20.565361911217543</v>
      </c>
      <c r="F63">
        <v>13.741861095590318</v>
      </c>
      <c r="G63">
        <v>8.9154002197280899</v>
      </c>
      <c r="H63">
        <v>1254</v>
      </c>
      <c r="I63">
        <v>62442724</v>
      </c>
      <c r="J63">
        <v>48365232</v>
      </c>
    </row>
    <row r="64" spans="1:19" x14ac:dyDescent="0.3">
      <c r="A64" s="6">
        <v>38807</v>
      </c>
      <c r="B64">
        <v>2.39</v>
      </c>
      <c r="C64">
        <v>1.53</v>
      </c>
      <c r="D64">
        <v>6.14</v>
      </c>
      <c r="E64">
        <v>20.043963663920692</v>
      </c>
      <c r="F64">
        <v>13.600353546448311</v>
      </c>
      <c r="G64">
        <v>8.7668517629404814</v>
      </c>
      <c r="H64">
        <v>1258</v>
      </c>
      <c r="I64">
        <v>65149133</v>
      </c>
      <c r="J64">
        <v>50774658</v>
      </c>
      <c r="K64">
        <f>B64</f>
        <v>2.39</v>
      </c>
      <c r="L64">
        <f>C64</f>
        <v>1.53</v>
      </c>
      <c r="M64">
        <f>D64</f>
        <v>6.14</v>
      </c>
      <c r="N64">
        <f t="shared" ref="N64" si="97">E64</f>
        <v>20.043963663920692</v>
      </c>
      <c r="O64">
        <f t="shared" ref="O64" si="98">F64</f>
        <v>13.600353546448311</v>
      </c>
      <c r="P64">
        <f t="shared" ref="P64" si="99">G64</f>
        <v>8.7668517629404814</v>
      </c>
      <c r="Q64">
        <f t="shared" ref="Q64" si="100">H64</f>
        <v>1258</v>
      </c>
      <c r="R64">
        <f t="shared" ref="R64:S64" si="101">SUM(I62:I64)</f>
        <v>189387233</v>
      </c>
      <c r="S64">
        <f t="shared" si="101"/>
        <v>147211001</v>
      </c>
    </row>
    <row r="65" spans="1:19" x14ac:dyDescent="0.3">
      <c r="A65" s="6">
        <v>38837</v>
      </c>
      <c r="B65">
        <v>2.4900000000000002</v>
      </c>
      <c r="C65">
        <v>1.43</v>
      </c>
      <c r="D65">
        <v>6.33</v>
      </c>
      <c r="E65">
        <v>20.234531762029917</v>
      </c>
      <c r="F65">
        <v>13.569809405431595</v>
      </c>
      <c r="G65">
        <v>8.8383345954414345</v>
      </c>
      <c r="H65">
        <v>1258</v>
      </c>
      <c r="I65">
        <v>62825768</v>
      </c>
      <c r="J65">
        <v>50784081</v>
      </c>
    </row>
    <row r="66" spans="1:19" x14ac:dyDescent="0.3">
      <c r="A66" s="6">
        <v>38868</v>
      </c>
      <c r="B66">
        <v>2.62</v>
      </c>
      <c r="C66">
        <v>1.45</v>
      </c>
      <c r="D66">
        <v>6.39</v>
      </c>
      <c r="E66">
        <v>20.299594385961555</v>
      </c>
      <c r="F66">
        <v>13.39765632361029</v>
      </c>
      <c r="G66">
        <v>8.8013184173220029</v>
      </c>
      <c r="H66">
        <v>1263</v>
      </c>
      <c r="I66">
        <v>62974018</v>
      </c>
      <c r="J66">
        <v>51835484</v>
      </c>
    </row>
    <row r="67" spans="1:19" x14ac:dyDescent="0.3">
      <c r="A67" s="6">
        <v>38898</v>
      </c>
      <c r="B67">
        <v>2.64</v>
      </c>
      <c r="C67">
        <v>1.37</v>
      </c>
      <c r="D67">
        <v>6.36</v>
      </c>
      <c r="E67">
        <v>20.348019336021252</v>
      </c>
      <c r="F67">
        <v>13.254109790359658</v>
      </c>
      <c r="G67">
        <v>8.7736396136065391</v>
      </c>
      <c r="H67">
        <v>1270</v>
      </c>
      <c r="I67">
        <v>63942917</v>
      </c>
      <c r="J67">
        <v>52605238</v>
      </c>
      <c r="K67">
        <f>B67</f>
        <v>2.64</v>
      </c>
      <c r="L67">
        <f>C67</f>
        <v>1.37</v>
      </c>
      <c r="M67">
        <f>D67</f>
        <v>6.36</v>
      </c>
      <c r="N67">
        <f t="shared" ref="N67" si="102">E67</f>
        <v>20.348019336021252</v>
      </c>
      <c r="O67">
        <f t="shared" ref="O67" si="103">F67</f>
        <v>13.254109790359658</v>
      </c>
      <c r="P67">
        <f t="shared" ref="P67" si="104">G67</f>
        <v>8.7736396136065391</v>
      </c>
      <c r="Q67">
        <f t="shared" ref="Q67" si="105">H67</f>
        <v>1270</v>
      </c>
      <c r="R67">
        <f t="shared" ref="R67:S67" si="106">SUM(I65:I67)</f>
        <v>189742703</v>
      </c>
      <c r="S67">
        <f t="shared" si="106"/>
        <v>155224803</v>
      </c>
    </row>
    <row r="68" spans="1:19" x14ac:dyDescent="0.3">
      <c r="A68" s="6">
        <v>38929</v>
      </c>
      <c r="B68">
        <v>2.77</v>
      </c>
      <c r="C68">
        <v>1.42</v>
      </c>
      <c r="D68">
        <v>6.47</v>
      </c>
      <c r="E68">
        <v>20.40406172374739</v>
      </c>
      <c r="F68">
        <v>13.245627633735962</v>
      </c>
      <c r="G68">
        <v>8.8548849656410731</v>
      </c>
      <c r="H68">
        <v>1278</v>
      </c>
      <c r="I68">
        <v>63940688</v>
      </c>
      <c r="J68">
        <v>52836779</v>
      </c>
    </row>
    <row r="69" spans="1:19" x14ac:dyDescent="0.3">
      <c r="A69" s="6">
        <v>38960</v>
      </c>
      <c r="B69">
        <v>2.71</v>
      </c>
      <c r="C69">
        <v>1.28</v>
      </c>
      <c r="D69">
        <v>6.34</v>
      </c>
      <c r="E69">
        <v>20.943296710820469</v>
      </c>
      <c r="F69">
        <v>13.432345988851585</v>
      </c>
      <c r="G69">
        <v>8.9848784589241948</v>
      </c>
      <c r="H69">
        <v>1289</v>
      </c>
      <c r="I69">
        <v>65437727</v>
      </c>
      <c r="J69">
        <v>52814326</v>
      </c>
    </row>
    <row r="70" spans="1:19" x14ac:dyDescent="0.3">
      <c r="A70" s="6">
        <v>38990</v>
      </c>
      <c r="B70">
        <v>2.52</v>
      </c>
      <c r="C70">
        <v>1.3</v>
      </c>
      <c r="D70">
        <v>6.19</v>
      </c>
      <c r="E70">
        <v>21.108429444590197</v>
      </c>
      <c r="F70">
        <v>13.370661668644383</v>
      </c>
      <c r="G70">
        <v>9.0206495452713717</v>
      </c>
      <c r="H70">
        <v>1323</v>
      </c>
      <c r="I70">
        <v>65472220</v>
      </c>
      <c r="J70">
        <v>53603069</v>
      </c>
      <c r="K70">
        <f>B70</f>
        <v>2.52</v>
      </c>
      <c r="L70">
        <f>C70</f>
        <v>1.3</v>
      </c>
      <c r="M70">
        <f>D70</f>
        <v>6.19</v>
      </c>
      <c r="N70">
        <f t="shared" ref="N70" si="107">E70</f>
        <v>21.108429444590197</v>
      </c>
      <c r="O70">
        <f t="shared" ref="O70" si="108">F70</f>
        <v>13.370661668644383</v>
      </c>
      <c r="P70">
        <f t="shared" ref="P70" si="109">G70</f>
        <v>9.0206495452713717</v>
      </c>
      <c r="Q70">
        <f t="shared" ref="Q70" si="110">H70</f>
        <v>1323</v>
      </c>
      <c r="R70">
        <f t="shared" ref="R70:S70" si="111">SUM(I68:I70)</f>
        <v>194850635</v>
      </c>
      <c r="S70">
        <f t="shared" si="111"/>
        <v>159254174</v>
      </c>
    </row>
    <row r="71" spans="1:19" x14ac:dyDescent="0.3">
      <c r="A71" s="6">
        <v>39021</v>
      </c>
      <c r="B71">
        <v>2.58</v>
      </c>
      <c r="C71">
        <v>1.26</v>
      </c>
      <c r="D71">
        <v>6.14</v>
      </c>
      <c r="E71">
        <v>21.393977282594342</v>
      </c>
      <c r="F71">
        <v>13.34010414225299</v>
      </c>
      <c r="G71">
        <v>9.2502101110113486</v>
      </c>
      <c r="H71">
        <v>1348</v>
      </c>
      <c r="I71">
        <v>66262736</v>
      </c>
      <c r="J71">
        <v>54059518</v>
      </c>
    </row>
    <row r="72" spans="1:19" x14ac:dyDescent="0.3">
      <c r="A72" s="6">
        <v>39051</v>
      </c>
      <c r="B72">
        <v>2.61</v>
      </c>
      <c r="C72">
        <v>1.21</v>
      </c>
      <c r="D72">
        <v>5.65</v>
      </c>
      <c r="E72">
        <v>21.303757332463942</v>
      </c>
      <c r="F72">
        <v>13.233103895452988</v>
      </c>
      <c r="G72">
        <v>9.4683570027460764</v>
      </c>
      <c r="H72">
        <v>1362</v>
      </c>
      <c r="I72">
        <v>68083043</v>
      </c>
      <c r="J72">
        <v>55526867</v>
      </c>
    </row>
    <row r="73" spans="1:19" x14ac:dyDescent="0.3">
      <c r="A73" s="6">
        <v>39082</v>
      </c>
      <c r="B73">
        <v>2.4300000000000002</v>
      </c>
      <c r="C73">
        <v>1.06</v>
      </c>
      <c r="D73">
        <v>5.26</v>
      </c>
      <c r="E73">
        <v>21.464611430814752</v>
      </c>
      <c r="F73">
        <v>13.0087458642109</v>
      </c>
      <c r="G73">
        <v>9.4446588351625635</v>
      </c>
      <c r="H73">
        <v>1383</v>
      </c>
      <c r="I73">
        <v>69559453</v>
      </c>
      <c r="J73">
        <v>56900266</v>
      </c>
      <c r="K73">
        <f>B73</f>
        <v>2.4300000000000002</v>
      </c>
      <c r="L73">
        <f>C73</f>
        <v>1.06</v>
      </c>
      <c r="M73">
        <f>D73</f>
        <v>5.26</v>
      </c>
      <c r="N73">
        <f t="shared" ref="N73" si="112">E73</f>
        <v>21.464611430814752</v>
      </c>
      <c r="O73">
        <f t="shared" ref="O73" si="113">F73</f>
        <v>13.0087458642109</v>
      </c>
      <c r="P73">
        <f t="shared" ref="P73" si="114">G73</f>
        <v>9.4446588351625635</v>
      </c>
      <c r="Q73">
        <f t="shared" ref="Q73" si="115">H73</f>
        <v>1383</v>
      </c>
      <c r="R73">
        <f t="shared" ref="R73:S73" si="116">SUM(I71:I73)</f>
        <v>203905232</v>
      </c>
      <c r="S73">
        <f t="shared" si="116"/>
        <v>166486651</v>
      </c>
    </row>
    <row r="74" spans="1:19" x14ac:dyDescent="0.3">
      <c r="A74" s="6">
        <v>39113</v>
      </c>
      <c r="B74">
        <v>2.57</v>
      </c>
      <c r="C74">
        <v>1.08</v>
      </c>
      <c r="D74">
        <v>5.38</v>
      </c>
      <c r="E74">
        <v>21.713299722670971</v>
      </c>
      <c r="F74">
        <v>13.108165325989399</v>
      </c>
      <c r="G74">
        <v>9.4102674869998033</v>
      </c>
      <c r="H74">
        <v>1409</v>
      </c>
      <c r="I74">
        <v>71096503</v>
      </c>
      <c r="J74">
        <v>57105093</v>
      </c>
    </row>
    <row r="75" spans="1:19" x14ac:dyDescent="0.3">
      <c r="A75" s="6">
        <v>39141</v>
      </c>
      <c r="B75">
        <v>2.54</v>
      </c>
      <c r="C75">
        <v>1.07</v>
      </c>
      <c r="D75">
        <v>5.31</v>
      </c>
      <c r="E75">
        <v>22.092481861656509</v>
      </c>
      <c r="F75">
        <v>13.119764272367076</v>
      </c>
      <c r="G75">
        <v>9.5362635243469516</v>
      </c>
      <c r="H75">
        <v>1430</v>
      </c>
      <c r="I75">
        <v>72455685</v>
      </c>
      <c r="J75">
        <v>57777189</v>
      </c>
    </row>
    <row r="76" spans="1:19" x14ac:dyDescent="0.3">
      <c r="A76" s="6">
        <v>39172</v>
      </c>
      <c r="B76">
        <v>2.5</v>
      </c>
      <c r="C76">
        <v>1.02</v>
      </c>
      <c r="D76">
        <v>5.22</v>
      </c>
      <c r="E76">
        <v>22.243812581896943</v>
      </c>
      <c r="F76">
        <v>12.998428416372112</v>
      </c>
      <c r="G76">
        <v>9.5437766497557952</v>
      </c>
      <c r="H76">
        <v>1454</v>
      </c>
      <c r="I76">
        <v>73013988</v>
      </c>
      <c r="J76">
        <v>59211612</v>
      </c>
      <c r="K76">
        <f>B76</f>
        <v>2.5</v>
      </c>
      <c r="L76">
        <f>C76</f>
        <v>1.02</v>
      </c>
      <c r="M76">
        <f>D76</f>
        <v>5.22</v>
      </c>
      <c r="N76">
        <f t="shared" ref="N76" si="117">E76</f>
        <v>22.243812581896943</v>
      </c>
      <c r="O76">
        <f t="shared" ref="O76" si="118">F76</f>
        <v>12.998428416372112</v>
      </c>
      <c r="P76">
        <f t="shared" ref="P76" si="119">G76</f>
        <v>9.5437766497557952</v>
      </c>
      <c r="Q76">
        <f t="shared" ref="Q76" si="120">H76</f>
        <v>1454</v>
      </c>
      <c r="R76">
        <f t="shared" ref="R76:S76" si="121">SUM(I74:I76)</f>
        <v>216566176</v>
      </c>
      <c r="S76">
        <f t="shared" si="121"/>
        <v>174093894</v>
      </c>
    </row>
    <row r="77" spans="1:19" x14ac:dyDescent="0.3">
      <c r="A77" s="6">
        <v>39202</v>
      </c>
      <c r="B77">
        <v>2.5099999999999998</v>
      </c>
      <c r="C77">
        <v>0.99</v>
      </c>
      <c r="D77">
        <v>5.27</v>
      </c>
      <c r="E77">
        <v>22.379439476367832</v>
      </c>
      <c r="F77">
        <v>12.831924385386746</v>
      </c>
      <c r="G77">
        <v>9.4724802424676096</v>
      </c>
      <c r="H77">
        <v>1468</v>
      </c>
      <c r="I77">
        <v>72889134</v>
      </c>
      <c r="J77">
        <v>60914363</v>
      </c>
    </row>
    <row r="78" spans="1:19" x14ac:dyDescent="0.3">
      <c r="A78" s="6">
        <v>39233</v>
      </c>
      <c r="B78">
        <v>2.56</v>
      </c>
      <c r="C78">
        <v>1</v>
      </c>
      <c r="D78">
        <v>5.22</v>
      </c>
      <c r="E78">
        <v>22.812076070705956</v>
      </c>
      <c r="F78">
        <v>12.773867940495393</v>
      </c>
      <c r="G78">
        <v>9.4693014286337078</v>
      </c>
      <c r="H78">
        <v>1478</v>
      </c>
      <c r="I78">
        <v>75890226</v>
      </c>
      <c r="J78">
        <v>62392480</v>
      </c>
    </row>
    <row r="79" spans="1:19" x14ac:dyDescent="0.3">
      <c r="A79" s="6">
        <v>39263</v>
      </c>
      <c r="B79">
        <v>2.4900000000000002</v>
      </c>
      <c r="C79">
        <v>0.95</v>
      </c>
      <c r="D79">
        <v>5.01</v>
      </c>
      <c r="E79">
        <v>22.513527580068914</v>
      </c>
      <c r="F79">
        <v>12.498363103592885</v>
      </c>
      <c r="G79">
        <v>9.3072638993560961</v>
      </c>
      <c r="H79">
        <v>1491</v>
      </c>
      <c r="I79">
        <v>81048217</v>
      </c>
      <c r="J79">
        <v>64886513</v>
      </c>
      <c r="K79">
        <f>B79</f>
        <v>2.4900000000000002</v>
      </c>
      <c r="L79">
        <f>C79</f>
        <v>0.95</v>
      </c>
      <c r="M79">
        <f>D79</f>
        <v>5.01</v>
      </c>
      <c r="N79">
        <f t="shared" ref="N79" si="122">E79</f>
        <v>22.513527580068914</v>
      </c>
      <c r="O79">
        <f t="shared" ref="O79" si="123">F79</f>
        <v>12.498363103592885</v>
      </c>
      <c r="P79">
        <f t="shared" ref="P79" si="124">G79</f>
        <v>9.3072638993560961</v>
      </c>
      <c r="Q79">
        <f t="shared" ref="Q79" si="125">H79</f>
        <v>1491</v>
      </c>
      <c r="R79">
        <f t="shared" ref="R79:S79" si="126">SUM(I77:I79)</f>
        <v>229827577</v>
      </c>
      <c r="S79">
        <f t="shared" si="126"/>
        <v>188193356</v>
      </c>
    </row>
    <row r="80" spans="1:19" x14ac:dyDescent="0.3">
      <c r="A80" s="6">
        <v>39294</v>
      </c>
      <c r="B80">
        <v>2.5499999999999998</v>
      </c>
      <c r="C80">
        <v>0.96</v>
      </c>
      <c r="D80">
        <v>4.95</v>
      </c>
      <c r="E80">
        <v>22.401878289692426</v>
      </c>
      <c r="F80">
        <v>12.394369523949367</v>
      </c>
      <c r="G80">
        <v>9.3370155522169895</v>
      </c>
      <c r="H80">
        <v>1523</v>
      </c>
      <c r="I80">
        <v>81595867</v>
      </c>
      <c r="J80">
        <v>66468980</v>
      </c>
    </row>
    <row r="81" spans="1:19" x14ac:dyDescent="0.3">
      <c r="A81" s="6">
        <v>39325</v>
      </c>
      <c r="B81">
        <v>2.58</v>
      </c>
      <c r="C81">
        <v>0.96</v>
      </c>
      <c r="D81">
        <v>4.97</v>
      </c>
      <c r="E81">
        <v>22.646701999114164</v>
      </c>
      <c r="F81">
        <v>12.416350054986076</v>
      </c>
      <c r="G81">
        <v>9.3365048065254825</v>
      </c>
      <c r="H81">
        <v>1554</v>
      </c>
      <c r="I81">
        <v>84613969</v>
      </c>
      <c r="J81">
        <v>67676225</v>
      </c>
    </row>
    <row r="82" spans="1:19" x14ac:dyDescent="0.3">
      <c r="A82" s="6">
        <v>39355</v>
      </c>
      <c r="B82">
        <v>2.5</v>
      </c>
      <c r="C82">
        <v>0.93</v>
      </c>
      <c r="D82">
        <v>4.84</v>
      </c>
      <c r="E82">
        <v>22.633639862118802</v>
      </c>
      <c r="F82">
        <v>12.199358442743661</v>
      </c>
      <c r="G82">
        <v>9.4522079310503209</v>
      </c>
      <c r="H82">
        <v>1587</v>
      </c>
      <c r="I82">
        <v>84027447</v>
      </c>
      <c r="J82">
        <v>68716548</v>
      </c>
      <c r="K82">
        <f>B82</f>
        <v>2.5</v>
      </c>
      <c r="L82">
        <f>C82</f>
        <v>0.93</v>
      </c>
      <c r="M82">
        <f>D82</f>
        <v>4.84</v>
      </c>
      <c r="N82">
        <f t="shared" ref="N82" si="127">E82</f>
        <v>22.633639862118802</v>
      </c>
      <c r="O82">
        <f t="shared" ref="O82" si="128">F82</f>
        <v>12.199358442743661</v>
      </c>
      <c r="P82">
        <f t="shared" ref="P82" si="129">G82</f>
        <v>9.4522079310503209</v>
      </c>
      <c r="Q82">
        <f t="shared" ref="Q82" si="130">H82</f>
        <v>1587</v>
      </c>
      <c r="R82">
        <f t="shared" ref="R82:S82" si="131">SUM(I80:I82)</f>
        <v>250237283</v>
      </c>
      <c r="S82">
        <f t="shared" si="131"/>
        <v>202861753</v>
      </c>
    </row>
    <row r="83" spans="1:19" x14ac:dyDescent="0.3">
      <c r="A83" s="6">
        <v>39386</v>
      </c>
      <c r="B83">
        <v>2.46</v>
      </c>
      <c r="C83">
        <v>0.95</v>
      </c>
      <c r="D83">
        <v>4.59</v>
      </c>
      <c r="E83">
        <v>22.916268200812691</v>
      </c>
      <c r="F83">
        <v>12.048285625100904</v>
      </c>
      <c r="G83">
        <v>9.723761030738661</v>
      </c>
      <c r="H83">
        <v>1613</v>
      </c>
      <c r="I83">
        <v>85108230</v>
      </c>
      <c r="J83">
        <v>69223832</v>
      </c>
    </row>
    <row r="84" spans="1:19" x14ac:dyDescent="0.3">
      <c r="A84" s="6">
        <v>39416</v>
      </c>
      <c r="B84">
        <v>2.3199999999999998</v>
      </c>
      <c r="C84">
        <v>0.91</v>
      </c>
      <c r="D84">
        <v>4.21</v>
      </c>
      <c r="E84">
        <v>22.195480976388769</v>
      </c>
      <c r="F84">
        <v>11.596733281441592</v>
      </c>
      <c r="G84">
        <v>9.6729161316985</v>
      </c>
      <c r="H84">
        <v>1642</v>
      </c>
      <c r="I84">
        <v>87290297</v>
      </c>
      <c r="J84">
        <v>73298754</v>
      </c>
    </row>
    <row r="85" spans="1:19" x14ac:dyDescent="0.3">
      <c r="A85" s="6">
        <v>39447</v>
      </c>
      <c r="B85">
        <v>2.0699999999999998</v>
      </c>
      <c r="C85">
        <v>0.88</v>
      </c>
      <c r="D85">
        <v>4</v>
      </c>
      <c r="E85">
        <v>22.12052121429625</v>
      </c>
      <c r="F85">
        <v>11.294039967181183</v>
      </c>
      <c r="G85">
        <v>9.5518330190372076</v>
      </c>
      <c r="H85">
        <v>1681</v>
      </c>
      <c r="I85">
        <v>89369827</v>
      </c>
      <c r="J85">
        <v>75846730</v>
      </c>
      <c r="K85">
        <f>B85</f>
        <v>2.0699999999999998</v>
      </c>
      <c r="L85">
        <f>C85</f>
        <v>0.88</v>
      </c>
      <c r="M85">
        <f>D85</f>
        <v>4</v>
      </c>
      <c r="N85">
        <f t="shared" ref="N85" si="132">E85</f>
        <v>22.12052121429625</v>
      </c>
      <c r="O85">
        <f t="shared" ref="O85" si="133">F85</f>
        <v>11.294039967181183</v>
      </c>
      <c r="P85">
        <f t="shared" ref="P85" si="134">G85</f>
        <v>9.5518330190372076</v>
      </c>
      <c r="Q85">
        <f t="shared" ref="Q85" si="135">H85</f>
        <v>1681</v>
      </c>
      <c r="R85">
        <f t="shared" ref="R85:S85" si="136">SUM(I83:I85)</f>
        <v>261768354</v>
      </c>
      <c r="S85">
        <f t="shared" si="136"/>
        <v>218369316</v>
      </c>
    </row>
    <row r="86" spans="1:19" x14ac:dyDescent="0.3">
      <c r="A86" s="6">
        <v>39478</v>
      </c>
      <c r="B86">
        <v>2.21</v>
      </c>
      <c r="C86">
        <v>0.86</v>
      </c>
      <c r="D86">
        <v>4.1500000000000004</v>
      </c>
      <c r="E86">
        <v>22.400761565816616</v>
      </c>
      <c r="F86">
        <v>11.263896620482548</v>
      </c>
      <c r="G86">
        <v>9.5947692328358283</v>
      </c>
      <c r="H86">
        <v>1836</v>
      </c>
      <c r="I86">
        <v>92440921</v>
      </c>
      <c r="J86">
        <v>75933030</v>
      </c>
    </row>
    <row r="87" spans="1:19" x14ac:dyDescent="0.3">
      <c r="A87" s="6">
        <v>39507</v>
      </c>
      <c r="B87">
        <v>2.15</v>
      </c>
      <c r="C87">
        <v>0.87</v>
      </c>
      <c r="D87">
        <v>4.1500000000000004</v>
      </c>
      <c r="E87">
        <v>22.647254264741001</v>
      </c>
      <c r="F87">
        <v>11.265700991516821</v>
      </c>
      <c r="G87">
        <v>9.7942621736138715</v>
      </c>
      <c r="H87">
        <v>1855</v>
      </c>
      <c r="I87">
        <v>94183333</v>
      </c>
      <c r="J87">
        <v>76279896</v>
      </c>
    </row>
    <row r="88" spans="1:19" x14ac:dyDescent="0.3">
      <c r="A88" s="6">
        <v>39538</v>
      </c>
      <c r="B88">
        <v>2.25</v>
      </c>
      <c r="C88">
        <v>0.88</v>
      </c>
      <c r="D88">
        <v>4.29</v>
      </c>
      <c r="E88">
        <v>23.272853435134923</v>
      </c>
      <c r="F88">
        <v>11.19427846644153</v>
      </c>
      <c r="G88">
        <v>10.105142374862556</v>
      </c>
      <c r="H88">
        <v>1857</v>
      </c>
      <c r="I88">
        <v>94859499</v>
      </c>
      <c r="J88">
        <v>74991363</v>
      </c>
      <c r="K88">
        <f>B88</f>
        <v>2.25</v>
      </c>
      <c r="L88">
        <f>C88</f>
        <v>0.88</v>
      </c>
      <c r="M88">
        <f>D88</f>
        <v>4.29</v>
      </c>
      <c r="N88">
        <f t="shared" ref="N88" si="137">E88</f>
        <v>23.272853435134923</v>
      </c>
      <c r="O88">
        <f t="shared" ref="O88" si="138">F88</f>
        <v>11.19427846644153</v>
      </c>
      <c r="P88">
        <f t="shared" ref="P88" si="139">G88</f>
        <v>10.105142374862556</v>
      </c>
      <c r="Q88">
        <f t="shared" ref="Q88" si="140">H88</f>
        <v>1857</v>
      </c>
      <c r="R88">
        <f t="shared" ref="R88:S88" si="141">SUM(I86:I88)</f>
        <v>281483753</v>
      </c>
      <c r="S88">
        <f t="shared" si="141"/>
        <v>227204289</v>
      </c>
    </row>
    <row r="89" spans="1:19" x14ac:dyDescent="0.3">
      <c r="A89" s="6">
        <v>39568</v>
      </c>
      <c r="B89">
        <v>2.2200000000000002</v>
      </c>
      <c r="C89">
        <v>0.83</v>
      </c>
      <c r="D89">
        <v>4.22</v>
      </c>
      <c r="E89">
        <v>22.94569754794966</v>
      </c>
      <c r="F89">
        <v>11.239986060779392</v>
      </c>
      <c r="G89">
        <v>10.046738249018167</v>
      </c>
      <c r="H89">
        <v>1883</v>
      </c>
      <c r="I89">
        <v>100207734</v>
      </c>
      <c r="J89">
        <v>78452019</v>
      </c>
    </row>
    <row r="90" spans="1:19" x14ac:dyDescent="0.3">
      <c r="A90" s="6">
        <v>39599</v>
      </c>
      <c r="B90">
        <v>2.2599999999999998</v>
      </c>
      <c r="C90">
        <v>0.83</v>
      </c>
      <c r="D90">
        <v>4.17</v>
      </c>
      <c r="E90">
        <v>23.093943130615425</v>
      </c>
      <c r="F90">
        <v>11.163509828394428</v>
      </c>
      <c r="G90">
        <v>10.134512268371791</v>
      </c>
      <c r="H90">
        <v>1911</v>
      </c>
      <c r="I90">
        <v>99230307</v>
      </c>
      <c r="J90">
        <v>80331483</v>
      </c>
    </row>
    <row r="91" spans="1:19" x14ac:dyDescent="0.3">
      <c r="A91" s="6">
        <v>39629</v>
      </c>
      <c r="B91">
        <v>2.1800000000000002</v>
      </c>
      <c r="C91">
        <v>0.81</v>
      </c>
      <c r="D91">
        <v>4</v>
      </c>
      <c r="E91">
        <v>22.696850336330705</v>
      </c>
      <c r="F91">
        <v>11.235991771875026</v>
      </c>
      <c r="G91">
        <v>10.064168549874756</v>
      </c>
      <c r="H91">
        <v>1944</v>
      </c>
      <c r="I91">
        <v>100818494</v>
      </c>
      <c r="J91">
        <v>84065325</v>
      </c>
      <c r="K91">
        <f>B91</f>
        <v>2.1800000000000002</v>
      </c>
      <c r="L91">
        <f>C91</f>
        <v>0.81</v>
      </c>
      <c r="M91">
        <f>D91</f>
        <v>4</v>
      </c>
      <c r="N91">
        <f t="shared" ref="N91" si="142">E91</f>
        <v>22.696850336330705</v>
      </c>
      <c r="O91">
        <f t="shared" ref="O91" si="143">F91</f>
        <v>11.235991771875026</v>
      </c>
      <c r="P91">
        <f t="shared" ref="P91" si="144">G91</f>
        <v>10.064168549874756</v>
      </c>
      <c r="Q91">
        <f t="shared" ref="Q91" si="145">H91</f>
        <v>1944</v>
      </c>
      <c r="R91">
        <f t="shared" ref="R91:S91" si="146">SUM(I89:I91)</f>
        <v>300256535</v>
      </c>
      <c r="S91">
        <f t="shared" si="146"/>
        <v>242848827</v>
      </c>
    </row>
    <row r="92" spans="1:19" x14ac:dyDescent="0.3">
      <c r="A92" s="6">
        <v>39660</v>
      </c>
      <c r="B92">
        <v>2.21</v>
      </c>
      <c r="C92">
        <v>0.78</v>
      </c>
      <c r="D92">
        <v>3.99</v>
      </c>
      <c r="E92">
        <v>22.65956729350243</v>
      </c>
      <c r="F92">
        <v>10.999925028634042</v>
      </c>
      <c r="G92">
        <v>10.276189681439419</v>
      </c>
      <c r="H92">
        <v>1989</v>
      </c>
      <c r="I92">
        <v>100399088</v>
      </c>
      <c r="J92">
        <v>84458912</v>
      </c>
    </row>
    <row r="93" spans="1:19" x14ac:dyDescent="0.3">
      <c r="A93" s="6">
        <v>39691</v>
      </c>
      <c r="B93">
        <v>2.2400000000000002</v>
      </c>
      <c r="C93">
        <v>0.76</v>
      </c>
      <c r="D93">
        <v>3.93</v>
      </c>
      <c r="E93">
        <v>22.436198791154091</v>
      </c>
      <c r="F93">
        <v>11.181480542453883</v>
      </c>
      <c r="G93">
        <v>10.265990443934896</v>
      </c>
      <c r="H93">
        <v>2070</v>
      </c>
      <c r="I93">
        <v>102349307</v>
      </c>
      <c r="J93">
        <v>87904173</v>
      </c>
    </row>
    <row r="94" spans="1:19" x14ac:dyDescent="0.3">
      <c r="A94" s="6">
        <v>39721</v>
      </c>
      <c r="B94">
        <v>2.15</v>
      </c>
      <c r="C94">
        <v>0.73</v>
      </c>
      <c r="D94">
        <v>3.91</v>
      </c>
      <c r="E94">
        <v>22.299511730350901</v>
      </c>
      <c r="F94">
        <v>11.145142030519747</v>
      </c>
      <c r="G94">
        <v>10.331838852268291</v>
      </c>
      <c r="H94">
        <v>2093</v>
      </c>
      <c r="I94">
        <v>106302844</v>
      </c>
      <c r="J94">
        <v>90358678</v>
      </c>
      <c r="K94">
        <f>B94</f>
        <v>2.15</v>
      </c>
      <c r="L94">
        <f>C94</f>
        <v>0.73</v>
      </c>
      <c r="M94">
        <f>D94</f>
        <v>3.91</v>
      </c>
      <c r="N94">
        <f t="shared" ref="N94" si="147">E94</f>
        <v>22.299511730350901</v>
      </c>
      <c r="O94">
        <f t="shared" ref="O94" si="148">F94</f>
        <v>11.145142030519747</v>
      </c>
      <c r="P94">
        <f t="shared" ref="P94" si="149">G94</f>
        <v>10.331838852268291</v>
      </c>
      <c r="Q94">
        <f t="shared" ref="Q94" si="150">H94</f>
        <v>2093</v>
      </c>
      <c r="R94">
        <f t="shared" ref="R94:S94" si="151">SUM(I92:I94)</f>
        <v>309051239</v>
      </c>
      <c r="S94">
        <f t="shared" si="151"/>
        <v>262721763</v>
      </c>
    </row>
    <row r="95" spans="1:19" x14ac:dyDescent="0.3">
      <c r="A95" s="6">
        <v>39752</v>
      </c>
      <c r="B95">
        <v>2.1800000000000002</v>
      </c>
      <c r="C95">
        <v>0.81</v>
      </c>
      <c r="D95">
        <v>3.9</v>
      </c>
      <c r="E95">
        <v>21.559918083488846</v>
      </c>
      <c r="F95">
        <v>11.004903376883846</v>
      </c>
      <c r="G95">
        <v>10.224360829524683</v>
      </c>
      <c r="H95">
        <v>2131</v>
      </c>
      <c r="I95">
        <v>113204092</v>
      </c>
      <c r="J95">
        <v>95868829</v>
      </c>
    </row>
    <row r="96" spans="1:19" x14ac:dyDescent="0.3">
      <c r="A96" s="6">
        <v>39782</v>
      </c>
      <c r="B96">
        <v>2.29</v>
      </c>
      <c r="C96">
        <v>0.8</v>
      </c>
      <c r="D96">
        <v>3.88</v>
      </c>
      <c r="E96">
        <v>21.219854380444477</v>
      </c>
      <c r="F96">
        <v>10.803273161725556</v>
      </c>
      <c r="G96">
        <v>10.373835961724824</v>
      </c>
      <c r="H96">
        <v>2155</v>
      </c>
      <c r="I96">
        <v>111314151</v>
      </c>
      <c r="J96">
        <v>99061283</v>
      </c>
    </row>
    <row r="97" spans="1:19" x14ac:dyDescent="0.3">
      <c r="A97" s="6">
        <v>39813</v>
      </c>
      <c r="B97">
        <v>2.42</v>
      </c>
      <c r="C97">
        <v>0.75</v>
      </c>
      <c r="D97">
        <v>3.8</v>
      </c>
      <c r="E97">
        <v>20.106938984808711</v>
      </c>
      <c r="F97">
        <v>11.894607532534508</v>
      </c>
      <c r="G97">
        <v>10.422723613042583</v>
      </c>
      <c r="H97">
        <v>2232</v>
      </c>
      <c r="I97">
        <v>112650986</v>
      </c>
      <c r="J97">
        <v>101060619</v>
      </c>
      <c r="K97">
        <f>B97</f>
        <v>2.42</v>
      </c>
      <c r="L97">
        <f>C97</f>
        <v>0.75</v>
      </c>
      <c r="M97">
        <f>D97</f>
        <v>3.8</v>
      </c>
      <c r="N97">
        <f t="shared" ref="N97" si="152">E97</f>
        <v>20.106938984808711</v>
      </c>
      <c r="O97">
        <f t="shared" ref="O97" si="153">F97</f>
        <v>11.894607532534508</v>
      </c>
      <c r="P97">
        <f t="shared" ref="P97" si="154">G97</f>
        <v>10.422723613042583</v>
      </c>
      <c r="Q97">
        <f t="shared" ref="Q97" si="155">H97</f>
        <v>2232</v>
      </c>
      <c r="R97">
        <f t="shared" ref="R97:S97" si="156">SUM(I95:I97)</f>
        <v>337169229</v>
      </c>
      <c r="S97">
        <f t="shared" si="156"/>
        <v>295990731</v>
      </c>
    </row>
    <row r="98" spans="1:19" x14ac:dyDescent="0.3">
      <c r="A98" s="6">
        <v>39844</v>
      </c>
      <c r="B98">
        <v>2.6</v>
      </c>
      <c r="C98">
        <v>0.73</v>
      </c>
      <c r="D98">
        <v>4.1399999999999997</v>
      </c>
      <c r="E98">
        <v>20.015887142036739</v>
      </c>
      <c r="F98">
        <v>11.95688875479566</v>
      </c>
      <c r="G98">
        <v>10.418346225985953</v>
      </c>
      <c r="H98">
        <v>2261</v>
      </c>
      <c r="I98">
        <v>113221199</v>
      </c>
      <c r="J98">
        <v>102101435</v>
      </c>
    </row>
    <row r="99" spans="1:19" x14ac:dyDescent="0.3">
      <c r="A99" s="6">
        <v>39872</v>
      </c>
      <c r="B99">
        <v>2.79</v>
      </c>
      <c r="C99">
        <v>0.77</v>
      </c>
      <c r="D99">
        <v>4.3899999999999997</v>
      </c>
      <c r="E99">
        <v>19.922208244755346</v>
      </c>
      <c r="F99">
        <v>12.064610063558066</v>
      </c>
      <c r="G99">
        <v>10.523873942408922</v>
      </c>
      <c r="H99">
        <v>2338</v>
      </c>
      <c r="I99">
        <v>115197416</v>
      </c>
      <c r="J99">
        <v>103629491</v>
      </c>
    </row>
    <row r="100" spans="1:19" x14ac:dyDescent="0.3">
      <c r="A100" s="6">
        <v>39903</v>
      </c>
      <c r="B100">
        <v>2.62</v>
      </c>
      <c r="C100">
        <v>0.79</v>
      </c>
      <c r="D100">
        <v>4.62</v>
      </c>
      <c r="E100">
        <v>20.09280158380076</v>
      </c>
      <c r="F100">
        <v>12.115212757353467</v>
      </c>
      <c r="G100">
        <v>10.7605252417806</v>
      </c>
      <c r="H100">
        <v>2371</v>
      </c>
      <c r="I100">
        <v>116002549</v>
      </c>
      <c r="J100">
        <v>102241143</v>
      </c>
      <c r="K100">
        <f>B100</f>
        <v>2.62</v>
      </c>
      <c r="L100">
        <f>C100</f>
        <v>0.79</v>
      </c>
      <c r="M100">
        <f>D100</f>
        <v>4.62</v>
      </c>
      <c r="N100">
        <f t="shared" ref="N100" si="157">E100</f>
        <v>20.09280158380076</v>
      </c>
      <c r="O100">
        <f t="shared" ref="O100" si="158">F100</f>
        <v>12.115212757353467</v>
      </c>
      <c r="P100">
        <f t="shared" ref="P100" si="159">G100</f>
        <v>10.7605252417806</v>
      </c>
      <c r="Q100">
        <f t="shared" ref="Q100" si="160">H100</f>
        <v>2371</v>
      </c>
      <c r="R100">
        <f t="shared" ref="R100:S100" si="161">SUM(I98:I100)</f>
        <v>344421164</v>
      </c>
      <c r="S100">
        <f t="shared" si="161"/>
        <v>307972069</v>
      </c>
    </row>
    <row r="101" spans="1:19" x14ac:dyDescent="0.3">
      <c r="A101" s="6">
        <v>39933</v>
      </c>
      <c r="B101">
        <v>2.84</v>
      </c>
      <c r="C101">
        <v>0.79</v>
      </c>
      <c r="D101">
        <v>5.01</v>
      </c>
      <c r="E101">
        <v>20.473611169325384</v>
      </c>
      <c r="F101">
        <v>12.019723048143993</v>
      </c>
      <c r="G101">
        <v>11.052746996748205</v>
      </c>
      <c r="H101">
        <v>2792</v>
      </c>
      <c r="I101">
        <v>113347773</v>
      </c>
      <c r="J101">
        <v>100180661</v>
      </c>
    </row>
    <row r="102" spans="1:19" x14ac:dyDescent="0.3">
      <c r="A102" s="6">
        <v>39964</v>
      </c>
      <c r="B102">
        <v>2.94</v>
      </c>
      <c r="C102">
        <v>0.83</v>
      </c>
      <c r="D102">
        <v>5.22</v>
      </c>
      <c r="E102">
        <v>20.326474633694144</v>
      </c>
      <c r="F102">
        <v>11.991827761520689</v>
      </c>
      <c r="G102">
        <v>11.022682478435215</v>
      </c>
      <c r="H102">
        <v>2815</v>
      </c>
      <c r="I102">
        <v>114879802</v>
      </c>
      <c r="J102">
        <v>101468894</v>
      </c>
    </row>
    <row r="103" spans="1:19" x14ac:dyDescent="0.3">
      <c r="A103" s="6">
        <v>39994</v>
      </c>
      <c r="B103">
        <v>2.96</v>
      </c>
      <c r="C103">
        <v>0.85</v>
      </c>
      <c r="D103">
        <v>5.27</v>
      </c>
      <c r="E103">
        <v>20.391158645733203</v>
      </c>
      <c r="F103">
        <v>12.089417136131059</v>
      </c>
      <c r="G103">
        <v>11.049705713736527</v>
      </c>
      <c r="H103">
        <v>2832</v>
      </c>
      <c r="I103">
        <v>115318579</v>
      </c>
      <c r="J103">
        <v>102057261</v>
      </c>
      <c r="K103">
        <f>B103</f>
        <v>2.96</v>
      </c>
      <c r="L103">
        <f>C103</f>
        <v>0.85</v>
      </c>
      <c r="M103">
        <f>D103</f>
        <v>5.27</v>
      </c>
      <c r="N103">
        <f t="shared" ref="N103" si="162">E103</f>
        <v>20.391158645733203</v>
      </c>
      <c r="O103">
        <f t="shared" ref="O103" si="163">F103</f>
        <v>12.089417136131059</v>
      </c>
      <c r="P103">
        <f t="shared" ref="P103" si="164">G103</f>
        <v>11.049705713736527</v>
      </c>
      <c r="Q103">
        <f t="shared" ref="Q103" si="165">H103</f>
        <v>2832</v>
      </c>
      <c r="R103">
        <f t="shared" ref="R103:S103" si="166">SUM(I101:I103)</f>
        <v>343546154</v>
      </c>
      <c r="S103">
        <f t="shared" si="166"/>
        <v>303706816</v>
      </c>
    </row>
    <row r="104" spans="1:19" x14ac:dyDescent="0.3">
      <c r="A104" s="6">
        <v>40025</v>
      </c>
      <c r="B104">
        <v>2.96</v>
      </c>
      <c r="C104">
        <v>0.87</v>
      </c>
      <c r="D104">
        <v>5.5</v>
      </c>
      <c r="E104">
        <v>20.305651535811467</v>
      </c>
      <c r="F104">
        <v>12.157156051825904</v>
      </c>
      <c r="G104">
        <v>11.151970422147395</v>
      </c>
      <c r="H104">
        <v>2850</v>
      </c>
      <c r="I104">
        <v>116929445</v>
      </c>
      <c r="J104">
        <v>102193761</v>
      </c>
    </row>
    <row r="105" spans="1:19" x14ac:dyDescent="0.3">
      <c r="A105" s="6">
        <v>40056</v>
      </c>
      <c r="B105">
        <v>2.97</v>
      </c>
      <c r="C105">
        <v>0.91</v>
      </c>
      <c r="D105">
        <v>5.43</v>
      </c>
      <c r="E105">
        <v>20.57478919282639</v>
      </c>
      <c r="F105">
        <v>12.282962994231466</v>
      </c>
      <c r="G105">
        <v>11.34362419547706</v>
      </c>
      <c r="H105">
        <v>2872</v>
      </c>
      <c r="I105">
        <v>116174912</v>
      </c>
      <c r="J105">
        <v>101676094</v>
      </c>
    </row>
    <row r="106" spans="1:19" x14ac:dyDescent="0.3">
      <c r="A106" s="6">
        <v>40086</v>
      </c>
      <c r="B106">
        <v>2.79</v>
      </c>
      <c r="C106">
        <v>0.87</v>
      </c>
      <c r="D106">
        <v>5.4</v>
      </c>
      <c r="E106">
        <v>20.979060897209138</v>
      </c>
      <c r="F106">
        <v>12.469039310575006</v>
      </c>
      <c r="G106">
        <v>11.670769012344701</v>
      </c>
      <c r="H106">
        <v>2876</v>
      </c>
      <c r="I106">
        <v>115035384</v>
      </c>
      <c r="J106">
        <v>100467724</v>
      </c>
      <c r="K106">
        <f>B106</f>
        <v>2.79</v>
      </c>
      <c r="L106">
        <f>C106</f>
        <v>0.87</v>
      </c>
      <c r="M106">
        <f>D106</f>
        <v>5.4</v>
      </c>
      <c r="N106">
        <f t="shared" ref="N106" si="167">E106</f>
        <v>20.979060897209138</v>
      </c>
      <c r="O106">
        <f t="shared" ref="O106" si="168">F106</f>
        <v>12.469039310575006</v>
      </c>
      <c r="P106">
        <f t="shared" ref="P106" si="169">G106</f>
        <v>11.670769012344701</v>
      </c>
      <c r="Q106">
        <f t="shared" ref="Q106" si="170">H106</f>
        <v>2876</v>
      </c>
      <c r="R106">
        <f t="shared" ref="R106:S106" si="171">SUM(I104:I106)</f>
        <v>348139741</v>
      </c>
      <c r="S106">
        <f t="shared" si="171"/>
        <v>304337579</v>
      </c>
    </row>
    <row r="107" spans="1:19" x14ac:dyDescent="0.3">
      <c r="A107" s="6">
        <v>40117</v>
      </c>
      <c r="B107">
        <v>2.78</v>
      </c>
      <c r="C107">
        <v>0.89</v>
      </c>
      <c r="D107">
        <v>5.57</v>
      </c>
      <c r="E107">
        <v>20.981426592417186</v>
      </c>
      <c r="F107">
        <v>12.552606080242109</v>
      </c>
      <c r="G107">
        <v>11.866100752092628</v>
      </c>
      <c r="H107">
        <v>2921</v>
      </c>
      <c r="I107">
        <v>116401118</v>
      </c>
      <c r="J107">
        <v>101859661</v>
      </c>
    </row>
    <row r="108" spans="1:19" x14ac:dyDescent="0.3">
      <c r="A108" s="6">
        <v>40147</v>
      </c>
      <c r="B108">
        <v>2.88</v>
      </c>
      <c r="C108">
        <v>0.87</v>
      </c>
      <c r="D108">
        <v>5.43</v>
      </c>
      <c r="E108">
        <v>20.798548406428676</v>
      </c>
      <c r="F108">
        <v>12.510430629532889</v>
      </c>
      <c r="G108">
        <v>12.00666024195915</v>
      </c>
      <c r="H108">
        <v>2941</v>
      </c>
      <c r="I108">
        <v>118130999</v>
      </c>
      <c r="J108">
        <v>103639478</v>
      </c>
    </row>
    <row r="109" spans="1:19" x14ac:dyDescent="0.3">
      <c r="A109" s="6">
        <v>40178</v>
      </c>
      <c r="B109">
        <v>2.78</v>
      </c>
      <c r="C109">
        <v>0.88</v>
      </c>
      <c r="D109">
        <v>5.33</v>
      </c>
      <c r="E109">
        <v>20.720722570419074</v>
      </c>
      <c r="F109">
        <v>12.496493816489105</v>
      </c>
      <c r="G109">
        <v>11.959099695056494</v>
      </c>
      <c r="H109">
        <v>2973</v>
      </c>
      <c r="I109">
        <v>119118616</v>
      </c>
      <c r="J109">
        <v>105203421</v>
      </c>
      <c r="K109">
        <f>B109</f>
        <v>2.78</v>
      </c>
      <c r="L109">
        <f>C109</f>
        <v>0.88</v>
      </c>
      <c r="M109">
        <f>D109</f>
        <v>5.33</v>
      </c>
      <c r="N109">
        <f t="shared" ref="N109" si="172">E109</f>
        <v>20.720722570419074</v>
      </c>
      <c r="O109">
        <f t="shared" ref="O109" si="173">F109</f>
        <v>12.496493816489105</v>
      </c>
      <c r="P109">
        <f t="shared" ref="P109" si="174">G109</f>
        <v>11.959099695056494</v>
      </c>
      <c r="Q109">
        <f t="shared" ref="Q109" si="175">H109</f>
        <v>2973</v>
      </c>
      <c r="R109">
        <f t="shared" ref="R109:S109" si="176">SUM(I107:I109)</f>
        <v>353650733</v>
      </c>
      <c r="S109">
        <f t="shared" si="176"/>
        <v>310702560</v>
      </c>
    </row>
    <row r="110" spans="1:19" x14ac:dyDescent="0.3">
      <c r="A110" s="6">
        <v>40209</v>
      </c>
      <c r="B110">
        <v>2.89</v>
      </c>
      <c r="C110">
        <v>0.92</v>
      </c>
      <c r="D110">
        <v>5.67</v>
      </c>
      <c r="E110">
        <v>20.809047706596139</v>
      </c>
      <c r="F110">
        <v>12.611968202386119</v>
      </c>
      <c r="G110">
        <v>12.011400286085717</v>
      </c>
      <c r="H110">
        <v>2990</v>
      </c>
      <c r="I110">
        <v>119392355</v>
      </c>
      <c r="J110">
        <v>104861579</v>
      </c>
    </row>
    <row r="111" spans="1:19" x14ac:dyDescent="0.3">
      <c r="A111" s="6">
        <v>40237</v>
      </c>
      <c r="B111">
        <v>2.85</v>
      </c>
      <c r="C111">
        <v>0.88</v>
      </c>
      <c r="D111">
        <v>5.8</v>
      </c>
      <c r="E111">
        <v>20.687100861338045</v>
      </c>
      <c r="F111">
        <v>12.539330245030051</v>
      </c>
      <c r="G111">
        <v>12.068605934012094</v>
      </c>
      <c r="H111">
        <v>3009</v>
      </c>
      <c r="I111">
        <v>121624232</v>
      </c>
      <c r="J111">
        <v>106286841</v>
      </c>
    </row>
    <row r="112" spans="1:19" x14ac:dyDescent="0.3">
      <c r="A112" s="6">
        <v>40268</v>
      </c>
      <c r="B112">
        <v>2.88</v>
      </c>
      <c r="C112">
        <v>0.94</v>
      </c>
      <c r="D112">
        <v>5.96</v>
      </c>
      <c r="E112">
        <v>20.53510590277212</v>
      </c>
      <c r="F112">
        <v>12.578186337782169</v>
      </c>
      <c r="G112">
        <v>12.088088890871376</v>
      </c>
      <c r="H112">
        <v>3011</v>
      </c>
      <c r="I112">
        <v>124663674</v>
      </c>
      <c r="J112">
        <v>107967712</v>
      </c>
      <c r="K112">
        <f>B112</f>
        <v>2.88</v>
      </c>
      <c r="L112">
        <f>C112</f>
        <v>0.94</v>
      </c>
      <c r="M112">
        <f>D112</f>
        <v>5.96</v>
      </c>
      <c r="N112">
        <f t="shared" ref="N112" si="177">E112</f>
        <v>20.53510590277212</v>
      </c>
      <c r="O112">
        <f t="shared" ref="O112" si="178">F112</f>
        <v>12.578186337782169</v>
      </c>
      <c r="P112">
        <f t="shared" ref="P112" si="179">G112</f>
        <v>12.088088890871376</v>
      </c>
      <c r="Q112">
        <f t="shared" ref="Q112" si="180">H112</f>
        <v>3011</v>
      </c>
      <c r="R112">
        <f t="shared" ref="R112:S112" si="181">SUM(I110:I112)</f>
        <v>365680261</v>
      </c>
      <c r="S112">
        <f t="shared" si="181"/>
        <v>319116132</v>
      </c>
    </row>
    <row r="113" spans="1:19" x14ac:dyDescent="0.3">
      <c r="A113" s="6">
        <v>40298</v>
      </c>
      <c r="B113">
        <v>3.01</v>
      </c>
      <c r="C113">
        <v>0.95</v>
      </c>
      <c r="D113">
        <v>6.15</v>
      </c>
      <c r="E113">
        <v>20.449107439696334</v>
      </c>
      <c r="F113">
        <v>12.619271499930884</v>
      </c>
      <c r="G113">
        <v>12.099440591703074</v>
      </c>
      <c r="H113">
        <v>3035</v>
      </c>
      <c r="I113">
        <v>123647509</v>
      </c>
      <c r="J113">
        <v>109880923</v>
      </c>
    </row>
    <row r="114" spans="1:19" x14ac:dyDescent="0.3">
      <c r="A114" s="6">
        <v>40329</v>
      </c>
      <c r="B114">
        <v>3.09</v>
      </c>
      <c r="C114">
        <v>0.98</v>
      </c>
      <c r="D114">
        <v>6.03</v>
      </c>
      <c r="E114">
        <v>20.391441862322527</v>
      </c>
      <c r="F114">
        <v>12.597789599999002</v>
      </c>
      <c r="G114">
        <v>12.010655331026058</v>
      </c>
      <c r="H114">
        <v>3056</v>
      </c>
      <c r="I114">
        <v>125189317</v>
      </c>
      <c r="J114">
        <v>112184220</v>
      </c>
    </row>
    <row r="115" spans="1:19" x14ac:dyDescent="0.3">
      <c r="A115" s="6">
        <v>40359</v>
      </c>
      <c r="B115">
        <v>2.81</v>
      </c>
      <c r="C115">
        <v>0.96</v>
      </c>
      <c r="D115">
        <v>6.07</v>
      </c>
      <c r="E115">
        <v>20.434890981860143</v>
      </c>
      <c r="F115">
        <v>12.532849749381411</v>
      </c>
      <c r="G115">
        <v>12.02918162018233</v>
      </c>
      <c r="H115">
        <v>3076</v>
      </c>
      <c r="I115">
        <v>127356193</v>
      </c>
      <c r="J115">
        <v>113576970</v>
      </c>
      <c r="K115">
        <f>B115</f>
        <v>2.81</v>
      </c>
      <c r="L115">
        <f>C115</f>
        <v>0.96</v>
      </c>
      <c r="M115">
        <f>D115</f>
        <v>6.07</v>
      </c>
      <c r="N115">
        <f t="shared" ref="N115" si="182">E115</f>
        <v>20.434890981860143</v>
      </c>
      <c r="O115">
        <f t="shared" ref="O115" si="183">F115</f>
        <v>12.532849749381411</v>
      </c>
      <c r="P115">
        <f t="shared" ref="P115" si="184">G115</f>
        <v>12.02918162018233</v>
      </c>
      <c r="Q115">
        <f t="shared" ref="Q115" si="185">H115</f>
        <v>3076</v>
      </c>
      <c r="R115">
        <f t="shared" ref="R115:S115" si="186">SUM(I113:I115)</f>
        <v>376193019</v>
      </c>
      <c r="S115">
        <f t="shared" si="186"/>
        <v>335642113</v>
      </c>
    </row>
    <row r="116" spans="1:19" x14ac:dyDescent="0.3">
      <c r="A116" s="6">
        <v>40390</v>
      </c>
      <c r="B116">
        <v>2.84</v>
      </c>
      <c r="C116">
        <v>0.96</v>
      </c>
      <c r="D116">
        <v>4.9800000000000004</v>
      </c>
      <c r="E116">
        <v>20.048656063167385</v>
      </c>
      <c r="F116">
        <v>12.523970972679511</v>
      </c>
      <c r="G116">
        <v>6.8172943973488209</v>
      </c>
      <c r="H116">
        <v>3080</v>
      </c>
      <c r="I116">
        <v>129820766</v>
      </c>
      <c r="J116">
        <v>115562165</v>
      </c>
    </row>
    <row r="117" spans="1:19" x14ac:dyDescent="0.3">
      <c r="A117" s="6">
        <v>40421</v>
      </c>
      <c r="B117">
        <v>2.85</v>
      </c>
      <c r="C117">
        <v>0.95</v>
      </c>
      <c r="D117">
        <v>5.01</v>
      </c>
      <c r="E117">
        <v>20.359889511649463</v>
      </c>
      <c r="F117">
        <v>12.738435224603819</v>
      </c>
      <c r="G117">
        <v>6.8335541840804312</v>
      </c>
      <c r="H117">
        <v>3094</v>
      </c>
      <c r="I117">
        <v>131972975</v>
      </c>
      <c r="J117">
        <v>115544851</v>
      </c>
    </row>
    <row r="118" spans="1:19" x14ac:dyDescent="0.3">
      <c r="A118" s="6">
        <v>40451</v>
      </c>
      <c r="B118">
        <v>2.64</v>
      </c>
      <c r="C118">
        <v>0.98</v>
      </c>
      <c r="D118">
        <v>4.91</v>
      </c>
      <c r="E118">
        <v>20.6045088268563</v>
      </c>
      <c r="F118">
        <v>12.980065885158018</v>
      </c>
      <c r="G118">
        <v>6.7762853583145839</v>
      </c>
      <c r="H118">
        <v>3111</v>
      </c>
      <c r="I118">
        <v>131941878</v>
      </c>
      <c r="J118">
        <v>115461209</v>
      </c>
      <c r="K118">
        <f>B118</f>
        <v>2.64</v>
      </c>
      <c r="L118">
        <f>C118</f>
        <v>0.98</v>
      </c>
      <c r="M118">
        <f>D118</f>
        <v>4.91</v>
      </c>
      <c r="N118">
        <f t="shared" ref="N118" si="187">E118</f>
        <v>20.6045088268563</v>
      </c>
      <c r="O118">
        <f t="shared" ref="O118" si="188">F118</f>
        <v>12.980065885158018</v>
      </c>
      <c r="P118">
        <f t="shared" ref="P118" si="189">G118</f>
        <v>6.7762853583145839</v>
      </c>
      <c r="Q118">
        <f t="shared" ref="Q118" si="190">H118</f>
        <v>3111</v>
      </c>
      <c r="R118">
        <f t="shared" ref="R118:S118" si="191">SUM(I116:I118)</f>
        <v>393735619</v>
      </c>
      <c r="S118">
        <f t="shared" si="191"/>
        <v>346568225</v>
      </c>
    </row>
    <row r="119" spans="1:19" x14ac:dyDescent="0.3">
      <c r="A119" s="6">
        <v>40482</v>
      </c>
      <c r="B119">
        <v>2.68</v>
      </c>
      <c r="C119">
        <v>1</v>
      </c>
      <c r="D119">
        <v>5.08</v>
      </c>
      <c r="E119">
        <v>20.585670581625738</v>
      </c>
      <c r="F119">
        <v>13.100999398642651</v>
      </c>
      <c r="G119">
        <v>6.5009712398461286</v>
      </c>
      <c r="H119">
        <v>3123</v>
      </c>
      <c r="I119">
        <v>137259704</v>
      </c>
      <c r="J119">
        <v>117334560</v>
      </c>
    </row>
    <row r="120" spans="1:19" x14ac:dyDescent="0.3">
      <c r="A120" s="6">
        <v>40512</v>
      </c>
      <c r="B120">
        <v>2.63</v>
      </c>
      <c r="C120">
        <v>1</v>
      </c>
      <c r="D120">
        <v>4.82</v>
      </c>
      <c r="E120">
        <v>20.476395279359078</v>
      </c>
      <c r="F120">
        <v>13.105720213802673</v>
      </c>
      <c r="G120">
        <v>6.5560785494836331</v>
      </c>
      <c r="H120">
        <v>3149</v>
      </c>
      <c r="I120">
        <v>141649902</v>
      </c>
      <c r="J120">
        <v>120710558</v>
      </c>
    </row>
    <row r="121" spans="1:19" x14ac:dyDescent="0.3">
      <c r="A121" s="6">
        <v>40543</v>
      </c>
      <c r="B121">
        <v>2.5099999999999998</v>
      </c>
      <c r="C121">
        <v>0.94</v>
      </c>
      <c r="D121">
        <v>4.43</v>
      </c>
      <c r="E121">
        <v>20.583357821960444</v>
      </c>
      <c r="F121">
        <v>13.07055817650761</v>
      </c>
      <c r="G121">
        <v>6.4517074191499075</v>
      </c>
      <c r="H121">
        <v>3171</v>
      </c>
      <c r="I121">
        <v>143003035</v>
      </c>
      <c r="J121">
        <v>122662382</v>
      </c>
      <c r="K121">
        <f>B121</f>
        <v>2.5099999999999998</v>
      </c>
      <c r="L121">
        <f>C121</f>
        <v>0.94</v>
      </c>
      <c r="M121">
        <f>D121</f>
        <v>4.43</v>
      </c>
      <c r="N121">
        <f t="shared" ref="N121" si="192">E121</f>
        <v>20.583357821960444</v>
      </c>
      <c r="O121">
        <f t="shared" ref="O121" si="193">F121</f>
        <v>13.07055817650761</v>
      </c>
      <c r="P121">
        <f t="shared" ref="P121" si="194">G121</f>
        <v>6.4517074191499075</v>
      </c>
      <c r="Q121">
        <f t="shared" ref="Q121" si="195">H121</f>
        <v>3171</v>
      </c>
      <c r="R121">
        <f t="shared" ref="R121:S121" si="196">SUM(I119:I121)</f>
        <v>421912641</v>
      </c>
      <c r="S121">
        <f t="shared" si="196"/>
        <v>360707500</v>
      </c>
    </row>
    <row r="122" spans="1:19" x14ac:dyDescent="0.3">
      <c r="A122" s="6">
        <v>40574</v>
      </c>
      <c r="B122">
        <v>2.56</v>
      </c>
      <c r="C122">
        <v>0.96</v>
      </c>
      <c r="D122">
        <v>4.5999999999999996</v>
      </c>
      <c r="E122">
        <v>20.607422002644206</v>
      </c>
      <c r="F122">
        <v>13.113371551961277</v>
      </c>
      <c r="G122">
        <v>6.2794927173522472</v>
      </c>
      <c r="H122">
        <v>3198</v>
      </c>
      <c r="I122">
        <v>141079504</v>
      </c>
      <c r="J122">
        <v>123588773</v>
      </c>
    </row>
    <row r="123" spans="1:19" x14ac:dyDescent="0.3">
      <c r="A123" s="6">
        <v>40602</v>
      </c>
      <c r="B123">
        <v>2.4500000000000002</v>
      </c>
      <c r="C123">
        <v>0.94</v>
      </c>
      <c r="D123">
        <v>4.5999999999999996</v>
      </c>
      <c r="E123">
        <v>20.551655382953786</v>
      </c>
      <c r="F123">
        <v>13.147900057964964</v>
      </c>
      <c r="G123">
        <v>6.2208230592693425</v>
      </c>
      <c r="H123">
        <v>3215</v>
      </c>
      <c r="I123">
        <v>142372390</v>
      </c>
      <c r="J123">
        <v>125862236</v>
      </c>
    </row>
    <row r="124" spans="1:19" x14ac:dyDescent="0.3">
      <c r="A124" s="6">
        <v>40633</v>
      </c>
      <c r="B124">
        <v>2.46</v>
      </c>
      <c r="C124">
        <v>0.96</v>
      </c>
      <c r="D124">
        <v>4.49</v>
      </c>
      <c r="E124">
        <v>20.204189249027038</v>
      </c>
      <c r="F124">
        <v>13.167672495998485</v>
      </c>
      <c r="G124">
        <v>6.1139286461897226</v>
      </c>
      <c r="H124">
        <v>3237</v>
      </c>
      <c r="I124">
        <v>144707015</v>
      </c>
      <c r="J124">
        <v>130004494</v>
      </c>
      <c r="K124">
        <f>B124</f>
        <v>2.46</v>
      </c>
      <c r="L124">
        <f>C124</f>
        <v>0.96</v>
      </c>
      <c r="M124">
        <f>D124</f>
        <v>4.49</v>
      </c>
      <c r="N124">
        <f t="shared" ref="N124" si="197">E124</f>
        <v>20.204189249027038</v>
      </c>
      <c r="O124">
        <f t="shared" ref="O124" si="198">F124</f>
        <v>13.167672495998485</v>
      </c>
      <c r="P124">
        <f t="shared" ref="P124" si="199">G124</f>
        <v>6.1139286461897226</v>
      </c>
      <c r="Q124">
        <f t="shared" ref="Q124" si="200">H124</f>
        <v>3237</v>
      </c>
      <c r="R124">
        <f t="shared" ref="R124:S124" si="201">SUM(I122:I124)</f>
        <v>428158909</v>
      </c>
      <c r="S124">
        <f t="shared" si="201"/>
        <v>379455503</v>
      </c>
    </row>
    <row r="125" spans="1:19" x14ac:dyDescent="0.3">
      <c r="A125" s="6">
        <v>40663</v>
      </c>
      <c r="B125">
        <v>2.4700000000000002</v>
      </c>
      <c r="C125">
        <v>0.93</v>
      </c>
      <c r="D125">
        <v>4.6399999999999997</v>
      </c>
      <c r="E125">
        <v>19.808301255230372</v>
      </c>
      <c r="F125">
        <v>13.042361081161491</v>
      </c>
      <c r="G125">
        <v>5.974907759235367</v>
      </c>
      <c r="H125">
        <v>3248</v>
      </c>
      <c r="I125">
        <v>146702842</v>
      </c>
      <c r="J125">
        <v>134554663</v>
      </c>
    </row>
    <row r="126" spans="1:19" x14ac:dyDescent="0.3">
      <c r="A126" s="6">
        <v>40694</v>
      </c>
      <c r="B126">
        <v>2.54</v>
      </c>
      <c r="C126">
        <v>0.97</v>
      </c>
      <c r="D126">
        <v>4.78</v>
      </c>
      <c r="E126">
        <v>19.812550959191817</v>
      </c>
      <c r="F126">
        <v>12.935689035958168</v>
      </c>
      <c r="G126">
        <v>5.8115949296372875</v>
      </c>
      <c r="H126">
        <v>3258</v>
      </c>
      <c r="I126">
        <v>148009427</v>
      </c>
      <c r="J126">
        <v>137401610</v>
      </c>
    </row>
    <row r="127" spans="1:19" x14ac:dyDescent="0.3">
      <c r="A127" s="6">
        <v>40724</v>
      </c>
      <c r="B127">
        <v>2.54</v>
      </c>
      <c r="C127">
        <v>0.94</v>
      </c>
      <c r="D127">
        <v>4.67</v>
      </c>
      <c r="E127">
        <v>19.989122522210724</v>
      </c>
      <c r="F127">
        <v>13.027121990137289</v>
      </c>
      <c r="G127">
        <v>5.798224950906044</v>
      </c>
      <c r="H127">
        <v>3279</v>
      </c>
      <c r="I127">
        <v>147911638</v>
      </c>
      <c r="J127">
        <v>138638757</v>
      </c>
      <c r="K127">
        <f>B127</f>
        <v>2.54</v>
      </c>
      <c r="L127">
        <f>C127</f>
        <v>0.94</v>
      </c>
      <c r="M127">
        <f>D127</f>
        <v>4.67</v>
      </c>
      <c r="N127">
        <f t="shared" ref="N127" si="202">E127</f>
        <v>19.989122522210724</v>
      </c>
      <c r="O127">
        <f t="shared" ref="O127" si="203">F127</f>
        <v>13.027121990137289</v>
      </c>
      <c r="P127">
        <f t="shared" ref="P127" si="204">G127</f>
        <v>5.798224950906044</v>
      </c>
      <c r="Q127">
        <f t="shared" ref="Q127" si="205">H127</f>
        <v>3279</v>
      </c>
      <c r="R127">
        <f t="shared" ref="R127:S127" si="206">SUM(I125:I127)</f>
        <v>442623907</v>
      </c>
      <c r="S127">
        <f t="shared" si="206"/>
        <v>410595030</v>
      </c>
    </row>
    <row r="128" spans="1:19" x14ac:dyDescent="0.3">
      <c r="A128" s="6">
        <v>40755</v>
      </c>
      <c r="B128">
        <v>2.5299999999999998</v>
      </c>
      <c r="C128">
        <v>0.93</v>
      </c>
      <c r="D128">
        <v>4.79</v>
      </c>
      <c r="E128">
        <v>19.791963815023117</v>
      </c>
      <c r="F128">
        <v>13.071833340038799</v>
      </c>
      <c r="G128">
        <v>5.7600583036630137</v>
      </c>
      <c r="H128">
        <v>3298</v>
      </c>
      <c r="I128">
        <v>148483557</v>
      </c>
      <c r="J128">
        <v>139836154</v>
      </c>
    </row>
    <row r="129" spans="1:19" x14ac:dyDescent="0.3">
      <c r="A129" s="6">
        <v>40786</v>
      </c>
      <c r="B129">
        <v>2.57</v>
      </c>
      <c r="C129">
        <v>0.94</v>
      </c>
      <c r="D129">
        <v>4.88</v>
      </c>
      <c r="E129">
        <v>20.097107173060706</v>
      </c>
      <c r="F129">
        <v>13.172167842437929</v>
      </c>
      <c r="G129">
        <v>5.7442163935989736</v>
      </c>
      <c r="H129">
        <v>3324</v>
      </c>
      <c r="I129">
        <v>149689904</v>
      </c>
      <c r="J129">
        <v>141002766</v>
      </c>
    </row>
    <row r="130" spans="1:19" x14ac:dyDescent="0.3">
      <c r="A130" s="6">
        <v>40816</v>
      </c>
      <c r="B130">
        <v>2.52</v>
      </c>
      <c r="C130">
        <v>0.92</v>
      </c>
      <c r="D130">
        <v>4.72</v>
      </c>
      <c r="E130">
        <v>20.091248836666189</v>
      </c>
      <c r="F130">
        <v>13.338449505181915</v>
      </c>
      <c r="G130">
        <v>5.7795521521581339</v>
      </c>
      <c r="H130">
        <v>3389</v>
      </c>
      <c r="I130">
        <v>150786616</v>
      </c>
      <c r="J130">
        <v>143376732</v>
      </c>
      <c r="K130">
        <f>B130</f>
        <v>2.52</v>
      </c>
      <c r="L130">
        <f>C130</f>
        <v>0.92</v>
      </c>
      <c r="M130">
        <f>D130</f>
        <v>4.72</v>
      </c>
      <c r="N130">
        <f t="shared" ref="N130" si="207">E130</f>
        <v>20.091248836666189</v>
      </c>
      <c r="O130">
        <f t="shared" ref="O130" si="208">F130</f>
        <v>13.338449505181915</v>
      </c>
      <c r="P130">
        <f t="shared" ref="P130" si="209">G130</f>
        <v>5.7795521521581339</v>
      </c>
      <c r="Q130">
        <f t="shared" ref="Q130" si="210">H130</f>
        <v>3389</v>
      </c>
      <c r="R130">
        <f t="shared" ref="R130:S130" si="211">SUM(I128:I130)</f>
        <v>448960077</v>
      </c>
      <c r="S130">
        <f t="shared" si="211"/>
        <v>424215652</v>
      </c>
    </row>
    <row r="131" spans="1:19" x14ac:dyDescent="0.3">
      <c r="A131" s="6">
        <v>40847</v>
      </c>
      <c r="B131">
        <v>2.5299999999999998</v>
      </c>
      <c r="C131">
        <v>0.9</v>
      </c>
      <c r="D131">
        <v>4.7300000000000004</v>
      </c>
      <c r="E131">
        <v>20.256268713552117</v>
      </c>
      <c r="F131">
        <v>13.369660699812677</v>
      </c>
      <c r="G131">
        <v>5.8183743441575713</v>
      </c>
      <c r="H131">
        <v>3398</v>
      </c>
      <c r="I131">
        <v>151726015</v>
      </c>
      <c r="J131">
        <v>143991904</v>
      </c>
    </row>
    <row r="132" spans="1:19" x14ac:dyDescent="0.3">
      <c r="A132" s="6">
        <v>40877</v>
      </c>
      <c r="B132">
        <v>2.59</v>
      </c>
      <c r="C132">
        <v>0.89</v>
      </c>
      <c r="D132">
        <v>4.43</v>
      </c>
      <c r="E132">
        <v>20.39236446862963</v>
      </c>
      <c r="F132">
        <v>13.452952589815261</v>
      </c>
      <c r="G132">
        <v>5.9308721974188972</v>
      </c>
      <c r="H132">
        <v>3418</v>
      </c>
      <c r="I132">
        <v>153878757</v>
      </c>
      <c r="J132">
        <v>146104514</v>
      </c>
    </row>
    <row r="133" spans="1:19" x14ac:dyDescent="0.3">
      <c r="A133" s="6">
        <v>40908</v>
      </c>
      <c r="B133">
        <v>2.4700000000000002</v>
      </c>
      <c r="C133">
        <v>0.86</v>
      </c>
      <c r="D133">
        <v>4.05</v>
      </c>
      <c r="E133">
        <v>20.263290427103165</v>
      </c>
      <c r="F133">
        <v>13.386174771809175</v>
      </c>
      <c r="G133">
        <v>5.8703515686852921</v>
      </c>
      <c r="H133">
        <v>3437</v>
      </c>
      <c r="I133">
        <v>156514515</v>
      </c>
      <c r="J133">
        <v>149409382</v>
      </c>
      <c r="K133">
        <f>B133</f>
        <v>2.4700000000000002</v>
      </c>
      <c r="L133">
        <f>C133</f>
        <v>0.86</v>
      </c>
      <c r="M133">
        <f>D133</f>
        <v>4.05</v>
      </c>
      <c r="N133">
        <f t="shared" ref="N133" si="212">E133</f>
        <v>20.263290427103165</v>
      </c>
      <c r="O133">
        <f t="shared" ref="O133" si="213">F133</f>
        <v>13.386174771809175</v>
      </c>
      <c r="P133">
        <f t="shared" ref="P133" si="214">G133</f>
        <v>5.8703515686852921</v>
      </c>
      <c r="Q133">
        <f t="shared" ref="Q133" si="215">H133</f>
        <v>3437</v>
      </c>
      <c r="R133">
        <f t="shared" ref="R133:S133" si="216">SUM(I131:I133)</f>
        <v>462119287</v>
      </c>
      <c r="S133">
        <f t="shared" si="216"/>
        <v>439505800</v>
      </c>
    </row>
    <row r="134" spans="1:19" x14ac:dyDescent="0.3">
      <c r="A134" s="6">
        <v>40939</v>
      </c>
      <c r="B134">
        <v>2.58</v>
      </c>
      <c r="C134">
        <v>0.88</v>
      </c>
      <c r="D134">
        <v>4.29</v>
      </c>
      <c r="E134">
        <v>20.281944714523885</v>
      </c>
      <c r="F134">
        <v>13.49534602036872</v>
      </c>
      <c r="G134">
        <v>5.7684925242498979</v>
      </c>
      <c r="H134">
        <v>3432</v>
      </c>
      <c r="I134">
        <v>159229733</v>
      </c>
      <c r="J134">
        <v>150387852</v>
      </c>
    </row>
    <row r="135" spans="1:19" x14ac:dyDescent="0.3">
      <c r="A135" s="6">
        <v>40968</v>
      </c>
      <c r="B135">
        <v>2.64</v>
      </c>
      <c r="C135">
        <v>0.9</v>
      </c>
      <c r="D135">
        <v>4.3899999999999997</v>
      </c>
      <c r="E135">
        <v>20.54781961599608</v>
      </c>
      <c r="F135">
        <v>13.666064134551315</v>
      </c>
      <c r="G135">
        <v>5.8456328624403939</v>
      </c>
      <c r="H135">
        <v>3447</v>
      </c>
      <c r="I135">
        <v>162344893</v>
      </c>
      <c r="J135">
        <v>150403048</v>
      </c>
    </row>
    <row r="136" spans="1:19" x14ac:dyDescent="0.3">
      <c r="A136" s="6">
        <v>40999</v>
      </c>
      <c r="B136">
        <v>2.7</v>
      </c>
      <c r="C136">
        <v>0.88</v>
      </c>
      <c r="D136">
        <v>4.42</v>
      </c>
      <c r="E136">
        <v>20.494984273875488</v>
      </c>
      <c r="F136">
        <v>13.778572684364718</v>
      </c>
      <c r="G136">
        <v>5.7815064071902649</v>
      </c>
      <c r="H136">
        <v>3473</v>
      </c>
      <c r="I136">
        <v>163254959</v>
      </c>
      <c r="J136">
        <v>152419307</v>
      </c>
      <c r="K136">
        <f>B136</f>
        <v>2.7</v>
      </c>
      <c r="L136">
        <f>C136</f>
        <v>0.88</v>
      </c>
      <c r="M136">
        <f>D136</f>
        <v>4.42</v>
      </c>
      <c r="N136">
        <f t="shared" ref="N136" si="217">E136</f>
        <v>20.494984273875488</v>
      </c>
      <c r="O136">
        <f t="shared" ref="O136" si="218">F136</f>
        <v>13.778572684364718</v>
      </c>
      <c r="P136">
        <f t="shared" ref="P136" si="219">G136</f>
        <v>5.7815064071902649</v>
      </c>
      <c r="Q136">
        <f t="shared" ref="Q136" si="220">H136</f>
        <v>3473</v>
      </c>
      <c r="R136">
        <f t="shared" ref="R136:S136" si="221">SUM(I134:I136)</f>
        <v>484829585</v>
      </c>
      <c r="S136">
        <f t="shared" si="221"/>
        <v>453210207</v>
      </c>
    </row>
    <row r="137" spans="1:19" x14ac:dyDescent="0.3">
      <c r="A137" s="6">
        <v>41029</v>
      </c>
      <c r="B137">
        <v>2.81</v>
      </c>
      <c r="C137">
        <v>0.87</v>
      </c>
      <c r="D137">
        <v>4.57</v>
      </c>
      <c r="E137">
        <v>20.560706334862207</v>
      </c>
      <c r="F137">
        <v>13.867958238565837</v>
      </c>
      <c r="G137">
        <v>5.8096944854760491</v>
      </c>
      <c r="H137">
        <v>3489</v>
      </c>
      <c r="I137">
        <v>162583258</v>
      </c>
      <c r="J137">
        <v>153295789</v>
      </c>
    </row>
    <row r="138" spans="1:19" x14ac:dyDescent="0.3">
      <c r="A138" s="6">
        <v>41060</v>
      </c>
      <c r="B138">
        <v>2.82</v>
      </c>
      <c r="C138">
        <v>0.88</v>
      </c>
      <c r="D138">
        <v>4.5999999999999996</v>
      </c>
      <c r="E138">
        <v>20.510650463514484</v>
      </c>
      <c r="F138">
        <v>13.949360308824915</v>
      </c>
      <c r="G138">
        <v>5.7052577858155074</v>
      </c>
      <c r="H138">
        <v>3565</v>
      </c>
      <c r="I138">
        <v>166571332</v>
      </c>
      <c r="J138">
        <v>157590653</v>
      </c>
    </row>
    <row r="139" spans="1:19" x14ac:dyDescent="0.3">
      <c r="A139" s="6">
        <v>41090</v>
      </c>
      <c r="B139">
        <v>2.83</v>
      </c>
      <c r="C139">
        <v>0.85</v>
      </c>
      <c r="D139">
        <v>4.5199999999999996</v>
      </c>
      <c r="E139">
        <v>20.486636683472017</v>
      </c>
      <c r="F139">
        <v>13.939034476901451</v>
      </c>
      <c r="G139">
        <v>5.714914061256315</v>
      </c>
      <c r="H139">
        <v>3592</v>
      </c>
      <c r="I139">
        <v>166853342</v>
      </c>
      <c r="J139">
        <v>159757048</v>
      </c>
      <c r="K139">
        <f>B139</f>
        <v>2.83</v>
      </c>
      <c r="L139">
        <f>C139</f>
        <v>0.85</v>
      </c>
      <c r="M139">
        <f>D139</f>
        <v>4.5199999999999996</v>
      </c>
      <c r="N139">
        <f t="shared" ref="N139" si="222">E139</f>
        <v>20.486636683472017</v>
      </c>
      <c r="O139">
        <f t="shared" ref="O139" si="223">F139</f>
        <v>13.939034476901451</v>
      </c>
      <c r="P139">
        <f t="shared" ref="P139" si="224">G139</f>
        <v>5.714914061256315</v>
      </c>
      <c r="Q139">
        <f t="shared" ref="Q139" si="225">H139</f>
        <v>3592</v>
      </c>
      <c r="R139">
        <f t="shared" ref="R139:S139" si="226">SUM(I137:I139)</f>
        <v>496007932</v>
      </c>
      <c r="S139">
        <f t="shared" si="226"/>
        <v>470643490</v>
      </c>
    </row>
    <row r="140" spans="1:19" x14ac:dyDescent="0.3">
      <c r="A140" s="6">
        <v>41121</v>
      </c>
      <c r="B140">
        <v>2.76</v>
      </c>
      <c r="C140">
        <v>0.85</v>
      </c>
      <c r="D140">
        <v>4.79</v>
      </c>
      <c r="E140">
        <v>20.404127372224661</v>
      </c>
      <c r="F140">
        <v>14.022682398649971</v>
      </c>
      <c r="G140">
        <v>5.565430903377103</v>
      </c>
      <c r="H140">
        <v>3621</v>
      </c>
      <c r="I140">
        <v>167103746</v>
      </c>
      <c r="J140">
        <v>160794899</v>
      </c>
    </row>
    <row r="141" spans="1:19" x14ac:dyDescent="0.3">
      <c r="A141" s="6">
        <v>41152</v>
      </c>
      <c r="B141">
        <v>2.77</v>
      </c>
      <c r="C141">
        <v>0.87</v>
      </c>
      <c r="D141">
        <v>4.9000000000000004</v>
      </c>
      <c r="E141">
        <v>20.51375145754114</v>
      </c>
      <c r="F141">
        <v>14.144550798168524</v>
      </c>
      <c r="G141">
        <v>5.5003389824032656</v>
      </c>
      <c r="H141">
        <v>3663</v>
      </c>
      <c r="I141">
        <v>169410029</v>
      </c>
      <c r="J141">
        <v>162272435</v>
      </c>
    </row>
    <row r="142" spans="1:19" x14ac:dyDescent="0.3">
      <c r="A142" s="6">
        <v>41182</v>
      </c>
      <c r="B142">
        <v>2.76</v>
      </c>
      <c r="C142">
        <v>0.82</v>
      </c>
      <c r="D142">
        <v>4.92</v>
      </c>
      <c r="E142">
        <v>20.478645823064927</v>
      </c>
      <c r="F142">
        <v>14.264759367661995</v>
      </c>
      <c r="G142">
        <v>5.4463689254769827</v>
      </c>
      <c r="H142">
        <v>3717</v>
      </c>
      <c r="I142">
        <v>170718883</v>
      </c>
      <c r="J142">
        <v>163984007</v>
      </c>
      <c r="K142">
        <f>B142</f>
        <v>2.76</v>
      </c>
      <c r="L142">
        <f>C142</f>
        <v>0.82</v>
      </c>
      <c r="M142">
        <f>D142</f>
        <v>4.92</v>
      </c>
      <c r="N142">
        <f t="shared" ref="N142" si="227">E142</f>
        <v>20.478645823064927</v>
      </c>
      <c r="O142">
        <f t="shared" ref="O142" si="228">F142</f>
        <v>14.264759367661995</v>
      </c>
      <c r="P142">
        <f t="shared" ref="P142" si="229">G142</f>
        <v>5.4463689254769827</v>
      </c>
      <c r="Q142">
        <f t="shared" ref="Q142" si="230">H142</f>
        <v>3717</v>
      </c>
      <c r="R142">
        <f t="shared" ref="R142:S142" si="231">SUM(I140:I142)</f>
        <v>507232658</v>
      </c>
      <c r="S142">
        <f t="shared" si="231"/>
        <v>487051341</v>
      </c>
    </row>
    <row r="143" spans="1:19" x14ac:dyDescent="0.3">
      <c r="A143" s="6">
        <v>41213</v>
      </c>
      <c r="B143">
        <v>2.87</v>
      </c>
      <c r="C143">
        <v>0.85</v>
      </c>
      <c r="D143">
        <v>4.92</v>
      </c>
      <c r="E143">
        <v>20.596987365663416</v>
      </c>
      <c r="F143">
        <v>14.368854617248045</v>
      </c>
      <c r="G143">
        <v>5.5068171747903802</v>
      </c>
      <c r="H143">
        <v>3742</v>
      </c>
      <c r="I143">
        <v>171805124</v>
      </c>
      <c r="J143">
        <v>164949856</v>
      </c>
    </row>
    <row r="144" spans="1:19" x14ac:dyDescent="0.3">
      <c r="A144" s="6">
        <v>41243</v>
      </c>
      <c r="B144">
        <v>2.95</v>
      </c>
      <c r="C144">
        <v>0.83</v>
      </c>
      <c r="D144">
        <v>4.79</v>
      </c>
      <c r="E144">
        <v>20.517965204394013</v>
      </c>
      <c r="F144">
        <v>14.455530996875382</v>
      </c>
      <c r="G144">
        <v>5.5486694565444052</v>
      </c>
      <c r="H144">
        <v>3778</v>
      </c>
      <c r="I144">
        <v>174337109</v>
      </c>
      <c r="J144">
        <v>167553340</v>
      </c>
    </row>
    <row r="145" spans="1:19" x14ac:dyDescent="0.3">
      <c r="A145" s="6">
        <v>41274</v>
      </c>
      <c r="B145">
        <v>2.88</v>
      </c>
      <c r="C145">
        <v>0.83</v>
      </c>
      <c r="D145">
        <v>4.34</v>
      </c>
      <c r="E145">
        <v>20.490253944090515</v>
      </c>
      <c r="F145">
        <v>14.503635814740687</v>
      </c>
      <c r="G145">
        <v>5.4661712578017623</v>
      </c>
      <c r="H145">
        <v>3813</v>
      </c>
      <c r="I145">
        <v>175525062</v>
      </c>
      <c r="J145">
        <v>169156171</v>
      </c>
      <c r="K145">
        <f>B145</f>
        <v>2.88</v>
      </c>
      <c r="L145">
        <f>C145</f>
        <v>0.83</v>
      </c>
      <c r="M145">
        <f>D145</f>
        <v>4.34</v>
      </c>
      <c r="N145">
        <f t="shared" ref="N145" si="232">E145</f>
        <v>20.490253944090515</v>
      </c>
      <c r="O145">
        <f t="shared" ref="O145" si="233">F145</f>
        <v>14.503635814740687</v>
      </c>
      <c r="P145">
        <f t="shared" ref="P145" si="234">G145</f>
        <v>5.4661712578017623</v>
      </c>
      <c r="Q145">
        <f t="shared" ref="Q145" si="235">H145</f>
        <v>3813</v>
      </c>
      <c r="R145">
        <f t="shared" ref="R145:S145" si="236">SUM(I143:I145)</f>
        <v>521667295</v>
      </c>
      <c r="S145">
        <f t="shared" si="236"/>
        <v>501659367</v>
      </c>
    </row>
    <row r="146" spans="1:19" x14ac:dyDescent="0.3">
      <c r="A146" s="6">
        <v>41305</v>
      </c>
      <c r="B146">
        <v>3.05</v>
      </c>
      <c r="C146">
        <v>0.84</v>
      </c>
      <c r="D146">
        <v>4.6100000000000003</v>
      </c>
      <c r="E146">
        <v>20.504169971129311</v>
      </c>
      <c r="F146">
        <v>14.725228012343116</v>
      </c>
      <c r="G146">
        <v>5.3524419983843394</v>
      </c>
      <c r="H146">
        <v>3847</v>
      </c>
      <c r="I146">
        <v>179567309</v>
      </c>
      <c r="J146">
        <v>169654412</v>
      </c>
    </row>
    <row r="147" spans="1:19" x14ac:dyDescent="0.3">
      <c r="A147" s="6">
        <v>41333</v>
      </c>
      <c r="B147">
        <v>2.96</v>
      </c>
      <c r="C147">
        <v>0.87</v>
      </c>
      <c r="D147">
        <v>4.84</v>
      </c>
      <c r="E147">
        <v>20.475245038248396</v>
      </c>
      <c r="F147">
        <v>14.75868613071267</v>
      </c>
      <c r="G147">
        <v>5.2054198806316325</v>
      </c>
      <c r="H147">
        <v>3848</v>
      </c>
      <c r="I147">
        <v>183354932</v>
      </c>
      <c r="J147">
        <v>171062070</v>
      </c>
    </row>
    <row r="148" spans="1:19" x14ac:dyDescent="0.3">
      <c r="A148" s="6">
        <v>41364</v>
      </c>
      <c r="B148">
        <v>3.05</v>
      </c>
      <c r="C148">
        <v>0.9</v>
      </c>
      <c r="D148">
        <v>5.04</v>
      </c>
      <c r="E148">
        <v>20.296793782825738</v>
      </c>
      <c r="F148">
        <v>14.855058994516698</v>
      </c>
      <c r="G148">
        <v>5.1382440374435543</v>
      </c>
      <c r="H148">
        <v>3910</v>
      </c>
      <c r="I148">
        <v>184467306</v>
      </c>
      <c r="J148">
        <v>172669183</v>
      </c>
      <c r="K148">
        <f>B148</f>
        <v>3.05</v>
      </c>
      <c r="L148">
        <f>C148</f>
        <v>0.9</v>
      </c>
      <c r="M148">
        <f>D148</f>
        <v>5.04</v>
      </c>
      <c r="N148">
        <f t="shared" ref="N148" si="237">E148</f>
        <v>20.296793782825738</v>
      </c>
      <c r="O148">
        <f t="shared" ref="O148" si="238">F148</f>
        <v>14.855058994516698</v>
      </c>
      <c r="P148">
        <f t="shared" ref="P148" si="239">G148</f>
        <v>5.1382440374435543</v>
      </c>
      <c r="Q148">
        <f t="shared" ref="Q148" si="240">H148</f>
        <v>3910</v>
      </c>
      <c r="R148">
        <f t="shared" ref="R148:S148" si="241">SUM(I146:I148)</f>
        <v>547389547</v>
      </c>
      <c r="S148">
        <f t="shared" si="241"/>
        <v>513385665</v>
      </c>
    </row>
    <row r="149" spans="1:19" x14ac:dyDescent="0.3">
      <c r="A149" s="6">
        <v>41394</v>
      </c>
      <c r="B149">
        <v>3.13</v>
      </c>
      <c r="C149">
        <v>0.88</v>
      </c>
      <c r="D149">
        <v>5.15</v>
      </c>
      <c r="E149">
        <v>20.218101271184512</v>
      </c>
      <c r="F149">
        <v>15.010519160995589</v>
      </c>
      <c r="G149">
        <v>5.0694678743921795</v>
      </c>
      <c r="H149">
        <v>3926</v>
      </c>
      <c r="I149">
        <v>186627373</v>
      </c>
      <c r="J149">
        <v>175505442</v>
      </c>
    </row>
    <row r="150" spans="1:19" x14ac:dyDescent="0.3">
      <c r="A150" s="6">
        <v>41425</v>
      </c>
      <c r="B150">
        <v>3.18</v>
      </c>
      <c r="C150">
        <v>0.95</v>
      </c>
      <c r="D150">
        <v>5.32</v>
      </c>
      <c r="E150">
        <v>20.121534387015771</v>
      </c>
      <c r="F150">
        <v>15.136792552133748</v>
      </c>
      <c r="G150">
        <v>4.9075647263234528</v>
      </c>
      <c r="H150">
        <v>3960</v>
      </c>
      <c r="I150">
        <v>189506644</v>
      </c>
      <c r="J150">
        <v>179457358</v>
      </c>
    </row>
    <row r="151" spans="1:19" x14ac:dyDescent="0.3">
      <c r="A151" s="6">
        <v>41455</v>
      </c>
      <c r="B151">
        <v>3.1</v>
      </c>
      <c r="C151">
        <v>0.92</v>
      </c>
      <c r="D151">
        <v>5.3</v>
      </c>
      <c r="E151">
        <v>20.15439204995927</v>
      </c>
      <c r="F151">
        <v>15.319083912100446</v>
      </c>
      <c r="G151">
        <v>4.8287028654934661</v>
      </c>
      <c r="H151">
        <v>3983</v>
      </c>
      <c r="I151">
        <v>192782546</v>
      </c>
      <c r="J151">
        <v>181294568</v>
      </c>
      <c r="K151">
        <f>B151</f>
        <v>3.1</v>
      </c>
      <c r="L151">
        <f>C151</f>
        <v>0.92</v>
      </c>
      <c r="M151">
        <f>D151</f>
        <v>5.3</v>
      </c>
      <c r="N151">
        <f t="shared" ref="N151" si="242">E151</f>
        <v>20.15439204995927</v>
      </c>
      <c r="O151">
        <f t="shared" ref="O151" si="243">F151</f>
        <v>15.319083912100446</v>
      </c>
      <c r="P151">
        <f t="shared" ref="P151" si="244">G151</f>
        <v>4.8287028654934661</v>
      </c>
      <c r="Q151">
        <f t="shared" ref="Q151" si="245">H151</f>
        <v>3983</v>
      </c>
      <c r="R151">
        <f t="shared" ref="R151:S151" si="246">SUM(I149:I151)</f>
        <v>568916563</v>
      </c>
      <c r="S151">
        <f t="shared" si="246"/>
        <v>536257368</v>
      </c>
    </row>
    <row r="152" spans="1:19" x14ac:dyDescent="0.3">
      <c r="A152" s="6">
        <v>41486</v>
      </c>
      <c r="B152">
        <v>3.12</v>
      </c>
      <c r="C152">
        <v>0.96</v>
      </c>
      <c r="D152">
        <v>5.39</v>
      </c>
      <c r="E152">
        <v>19.875779212083508</v>
      </c>
      <c r="F152">
        <v>15.251361026413615</v>
      </c>
      <c r="G152">
        <v>4.7636667960654684</v>
      </c>
      <c r="H152">
        <v>4022</v>
      </c>
      <c r="I152">
        <v>199418681</v>
      </c>
      <c r="J152">
        <v>184267548</v>
      </c>
    </row>
    <row r="153" spans="1:19" x14ac:dyDescent="0.3">
      <c r="A153" s="6">
        <v>41517</v>
      </c>
      <c r="B153">
        <v>3.14</v>
      </c>
      <c r="C153">
        <v>0.97</v>
      </c>
      <c r="D153">
        <v>5.44</v>
      </c>
      <c r="E153">
        <v>19.703045367036854</v>
      </c>
      <c r="F153">
        <v>15.173642300791759</v>
      </c>
      <c r="G153">
        <v>4.7212640998157518</v>
      </c>
      <c r="H153">
        <v>4088</v>
      </c>
      <c r="I153">
        <v>201655933</v>
      </c>
      <c r="J153">
        <v>188025152</v>
      </c>
    </row>
    <row r="154" spans="1:19" x14ac:dyDescent="0.3">
      <c r="A154" s="6">
        <v>41547</v>
      </c>
      <c r="B154">
        <v>3.12</v>
      </c>
      <c r="C154">
        <v>0.98</v>
      </c>
      <c r="D154">
        <v>5.45</v>
      </c>
      <c r="E154">
        <v>19.756859477968508</v>
      </c>
      <c r="F154">
        <v>15.211164906213076</v>
      </c>
      <c r="G154">
        <v>4.6320720910173891</v>
      </c>
      <c r="H154">
        <v>4073</v>
      </c>
      <c r="I154">
        <v>202253389</v>
      </c>
      <c r="J154">
        <v>189221688</v>
      </c>
      <c r="K154">
        <f>B154</f>
        <v>3.12</v>
      </c>
      <c r="L154">
        <f>C154</f>
        <v>0.98</v>
      </c>
      <c r="M154">
        <f>D154</f>
        <v>5.45</v>
      </c>
      <c r="N154">
        <f t="shared" ref="N154" si="247">E154</f>
        <v>19.756859477968508</v>
      </c>
      <c r="O154">
        <f t="shared" ref="O154" si="248">F154</f>
        <v>15.211164906213076</v>
      </c>
      <c r="P154">
        <f t="shared" ref="P154" si="249">G154</f>
        <v>4.6320720910173891</v>
      </c>
      <c r="Q154">
        <f t="shared" ref="Q154" si="250">H154</f>
        <v>4073</v>
      </c>
      <c r="R154">
        <f t="shared" ref="R154:S154" si="251">SUM(I152:I154)</f>
        <v>603328003</v>
      </c>
      <c r="S154">
        <f t="shared" si="251"/>
        <v>561514388</v>
      </c>
    </row>
    <row r="155" spans="1:19" x14ac:dyDescent="0.3">
      <c r="A155" s="6">
        <v>41578</v>
      </c>
      <c r="B155">
        <v>3.16</v>
      </c>
      <c r="C155">
        <v>1</v>
      </c>
      <c r="D155">
        <v>5.45</v>
      </c>
      <c r="E155">
        <v>19.76235317718379</v>
      </c>
      <c r="F155">
        <v>15.162039240878739</v>
      </c>
      <c r="G155">
        <v>4.5917830016842629</v>
      </c>
      <c r="H155">
        <v>4086</v>
      </c>
      <c r="I155">
        <v>202377611</v>
      </c>
      <c r="J155">
        <v>191479606</v>
      </c>
    </row>
    <row r="156" spans="1:19" x14ac:dyDescent="0.3">
      <c r="A156" s="6">
        <v>41608</v>
      </c>
      <c r="B156">
        <v>3.24</v>
      </c>
      <c r="C156">
        <v>1.03</v>
      </c>
      <c r="D156">
        <v>5.19</v>
      </c>
      <c r="E156">
        <v>19.552176973216234</v>
      </c>
      <c r="F156">
        <v>15.075093337621153</v>
      </c>
      <c r="G156">
        <v>4.5811191268161258</v>
      </c>
      <c r="H156">
        <v>4103</v>
      </c>
      <c r="I156">
        <v>206944494</v>
      </c>
      <c r="J156">
        <v>196401245</v>
      </c>
    </row>
    <row r="157" spans="1:19" x14ac:dyDescent="0.3">
      <c r="A157" s="6">
        <v>41639</v>
      </c>
      <c r="B157">
        <v>3.19</v>
      </c>
      <c r="C157">
        <v>1.03</v>
      </c>
      <c r="D157">
        <v>5</v>
      </c>
      <c r="E157">
        <v>19.661784168091287</v>
      </c>
      <c r="F157">
        <v>15.028922710444032</v>
      </c>
      <c r="G157">
        <v>4.4888244512793012</v>
      </c>
      <c r="H157">
        <v>4134</v>
      </c>
      <c r="I157">
        <v>210961213</v>
      </c>
      <c r="J157">
        <v>198076180</v>
      </c>
      <c r="K157">
        <f>B157</f>
        <v>3.19</v>
      </c>
      <c r="L157">
        <f>C157</f>
        <v>1.03</v>
      </c>
      <c r="M157">
        <f>D157</f>
        <v>5</v>
      </c>
      <c r="N157">
        <f t="shared" ref="N157" si="252">E157</f>
        <v>19.661784168091287</v>
      </c>
      <c r="O157">
        <f t="shared" ref="O157" si="253">F157</f>
        <v>15.028922710444032</v>
      </c>
      <c r="P157">
        <f t="shared" ref="P157" si="254">G157</f>
        <v>4.4888244512793012</v>
      </c>
      <c r="Q157">
        <f t="shared" ref="Q157" si="255">H157</f>
        <v>4134</v>
      </c>
      <c r="R157">
        <f t="shared" ref="R157:S157" si="256">SUM(I155:I157)</f>
        <v>620283318</v>
      </c>
      <c r="S157">
        <f t="shared" si="256"/>
        <v>585957031</v>
      </c>
    </row>
    <row r="158" spans="1:19" x14ac:dyDescent="0.3">
      <c r="A158" s="6">
        <v>41670</v>
      </c>
      <c r="B158">
        <v>3.41</v>
      </c>
      <c r="C158">
        <v>1.06</v>
      </c>
      <c r="D158">
        <v>5.32</v>
      </c>
      <c r="E158">
        <v>19.556400396794945</v>
      </c>
      <c r="F158">
        <v>15.066807271483201</v>
      </c>
      <c r="G158">
        <v>4.4169401426351538</v>
      </c>
      <c r="H158">
        <v>4160</v>
      </c>
      <c r="I158">
        <v>212221607</v>
      </c>
      <c r="J158">
        <v>200163840</v>
      </c>
    </row>
    <row r="159" spans="1:19" x14ac:dyDescent="0.3">
      <c r="A159" s="6">
        <v>41698</v>
      </c>
      <c r="B159">
        <v>3.41</v>
      </c>
      <c r="C159">
        <v>1.0900000000000001</v>
      </c>
      <c r="D159">
        <v>5.56</v>
      </c>
      <c r="E159">
        <v>19.587550867682367</v>
      </c>
      <c r="F159">
        <v>15.113198431651975</v>
      </c>
      <c r="G159">
        <v>4.3944543588394422</v>
      </c>
      <c r="H159">
        <v>4201</v>
      </c>
      <c r="I159">
        <v>216175520</v>
      </c>
      <c r="J159">
        <v>201286446</v>
      </c>
    </row>
    <row r="160" spans="1:19" x14ac:dyDescent="0.3">
      <c r="A160" s="6">
        <v>41729</v>
      </c>
      <c r="B160">
        <v>3.43</v>
      </c>
      <c r="C160">
        <v>1.1599999999999999</v>
      </c>
      <c r="D160">
        <v>5.49</v>
      </c>
      <c r="E160">
        <v>19.459261543456666</v>
      </c>
      <c r="F160">
        <v>15.13534073827792</v>
      </c>
      <c r="G160">
        <v>4.3327891864321639</v>
      </c>
      <c r="H160">
        <v>4207</v>
      </c>
      <c r="I160">
        <v>215604210</v>
      </c>
      <c r="J160">
        <v>203780143</v>
      </c>
      <c r="K160">
        <f>B160</f>
        <v>3.43</v>
      </c>
      <c r="L160">
        <f>C160</f>
        <v>1.1599999999999999</v>
      </c>
      <c r="M160">
        <f>D160</f>
        <v>5.49</v>
      </c>
      <c r="N160">
        <f t="shared" ref="N160" si="257">E160</f>
        <v>19.459261543456666</v>
      </c>
      <c r="O160">
        <f t="shared" ref="O160" si="258">F160</f>
        <v>15.13534073827792</v>
      </c>
      <c r="P160">
        <f t="shared" ref="P160" si="259">G160</f>
        <v>4.3327891864321639</v>
      </c>
      <c r="Q160">
        <f t="shared" ref="Q160" si="260">H160</f>
        <v>4207</v>
      </c>
      <c r="R160">
        <f t="shared" ref="R160:S160" si="261">SUM(I158:I160)</f>
        <v>644001337</v>
      </c>
      <c r="S160">
        <f t="shared" si="261"/>
        <v>605230429</v>
      </c>
    </row>
    <row r="161" spans="1:19" x14ac:dyDescent="0.3">
      <c r="A161" s="6">
        <v>41759</v>
      </c>
      <c r="B161">
        <v>3.43</v>
      </c>
      <c r="C161">
        <v>1.1499999999999999</v>
      </c>
      <c r="D161">
        <v>5.65</v>
      </c>
      <c r="E161">
        <v>19.383003410018908</v>
      </c>
      <c r="F161">
        <v>15.067286023468791</v>
      </c>
      <c r="G161">
        <v>4.2990202425244775</v>
      </c>
      <c r="H161">
        <v>4225</v>
      </c>
      <c r="I161">
        <v>215195018</v>
      </c>
      <c r="J161">
        <v>206232874</v>
      </c>
    </row>
    <row r="162" spans="1:19" x14ac:dyDescent="0.3">
      <c r="A162" s="6">
        <v>41790</v>
      </c>
      <c r="B162">
        <v>3.58</v>
      </c>
      <c r="C162">
        <v>1.24</v>
      </c>
      <c r="D162">
        <v>5.79</v>
      </c>
      <c r="E162">
        <v>19.584219194506094</v>
      </c>
      <c r="F162">
        <v>15.096364802203489</v>
      </c>
      <c r="G162">
        <v>4.2669340952887582</v>
      </c>
      <c r="H162">
        <v>4226</v>
      </c>
      <c r="I162">
        <v>214729711</v>
      </c>
      <c r="J162">
        <v>207142126</v>
      </c>
    </row>
    <row r="163" spans="1:19" x14ac:dyDescent="0.3">
      <c r="A163" s="6">
        <v>41820</v>
      </c>
      <c r="B163">
        <v>3.43</v>
      </c>
      <c r="C163">
        <v>1.25</v>
      </c>
      <c r="D163">
        <v>5.73</v>
      </c>
      <c r="E163">
        <v>19.466403173771429</v>
      </c>
      <c r="F163">
        <v>15.089823486606893</v>
      </c>
      <c r="G163">
        <v>4.1644033239150291</v>
      </c>
      <c r="H163">
        <v>4225</v>
      </c>
      <c r="I163">
        <v>216950561</v>
      </c>
      <c r="J163">
        <v>210851479</v>
      </c>
      <c r="K163">
        <f>B163</f>
        <v>3.43</v>
      </c>
      <c r="L163">
        <f>C163</f>
        <v>1.25</v>
      </c>
      <c r="M163">
        <f>D163</f>
        <v>5.73</v>
      </c>
      <c r="N163">
        <f t="shared" ref="N163" si="262">E163</f>
        <v>19.466403173771429</v>
      </c>
      <c r="O163">
        <f t="shared" ref="O163" si="263">F163</f>
        <v>15.089823486606893</v>
      </c>
      <c r="P163">
        <f t="shared" ref="P163" si="264">G163</f>
        <v>4.1644033239150291</v>
      </c>
      <c r="Q163">
        <f t="shared" ref="Q163" si="265">H163</f>
        <v>4225</v>
      </c>
      <c r="R163">
        <f t="shared" ref="R163:S163" si="266">SUM(I161:I163)</f>
        <v>646875290</v>
      </c>
      <c r="S163">
        <f t="shared" si="266"/>
        <v>624226479</v>
      </c>
    </row>
    <row r="164" spans="1:19" x14ac:dyDescent="0.3">
      <c r="A164" s="6">
        <v>41851</v>
      </c>
      <c r="B164">
        <v>3.46</v>
      </c>
      <c r="C164">
        <v>1.3</v>
      </c>
      <c r="D164">
        <v>5.9</v>
      </c>
      <c r="E164">
        <v>19.330620687204764</v>
      </c>
      <c r="F164">
        <v>15.049782920678844</v>
      </c>
      <c r="G164">
        <v>4.1414238444134508</v>
      </c>
      <c r="H164">
        <v>4246</v>
      </c>
      <c r="I164">
        <v>216436651</v>
      </c>
      <c r="J164">
        <v>212378359</v>
      </c>
    </row>
    <row r="165" spans="1:19" x14ac:dyDescent="0.3">
      <c r="A165" s="6">
        <v>41882</v>
      </c>
      <c r="B165">
        <v>3.49</v>
      </c>
      <c r="C165">
        <v>1.33</v>
      </c>
      <c r="D165">
        <v>5.98</v>
      </c>
      <c r="E165">
        <v>19.310705104917723</v>
      </c>
      <c r="F165">
        <v>15.124713167626114</v>
      </c>
      <c r="G165">
        <v>4.1233544839741487</v>
      </c>
      <c r="H165">
        <v>4266</v>
      </c>
      <c r="I165">
        <v>214888100</v>
      </c>
      <c r="J165">
        <v>214556935</v>
      </c>
    </row>
    <row r="166" spans="1:19" x14ac:dyDescent="0.3">
      <c r="A166" s="6">
        <v>41912</v>
      </c>
      <c r="B166">
        <v>3.34</v>
      </c>
      <c r="C166">
        <v>1.33</v>
      </c>
      <c r="D166">
        <v>5.89</v>
      </c>
      <c r="E166">
        <v>19.317071877744979</v>
      </c>
      <c r="F166">
        <v>15.224721413782271</v>
      </c>
      <c r="G166">
        <v>4.087557676975746</v>
      </c>
      <c r="H166">
        <v>4285</v>
      </c>
      <c r="I166">
        <v>216634272</v>
      </c>
      <c r="J166">
        <v>216930150</v>
      </c>
      <c r="K166">
        <f>B166</f>
        <v>3.34</v>
      </c>
      <c r="L166">
        <f>C166</f>
        <v>1.33</v>
      </c>
      <c r="M166">
        <f>D166</f>
        <v>5.89</v>
      </c>
      <c r="N166">
        <f t="shared" ref="N166" si="267">E166</f>
        <v>19.317071877744979</v>
      </c>
      <c r="O166">
        <f t="shared" ref="O166" si="268">F166</f>
        <v>15.224721413782271</v>
      </c>
      <c r="P166">
        <f t="shared" ref="P166" si="269">G166</f>
        <v>4.087557676975746</v>
      </c>
      <c r="Q166">
        <f t="shared" ref="Q166" si="270">H166</f>
        <v>4285</v>
      </c>
      <c r="R166">
        <f t="shared" ref="R166:S166" si="271">SUM(I164:I166)</f>
        <v>647959023</v>
      </c>
      <c r="S166">
        <f t="shared" si="271"/>
        <v>643865444</v>
      </c>
    </row>
    <row r="167" spans="1:19" x14ac:dyDescent="0.3">
      <c r="A167" s="6">
        <v>41943</v>
      </c>
      <c r="B167">
        <v>3.34</v>
      </c>
      <c r="C167">
        <v>1.37</v>
      </c>
      <c r="D167">
        <v>5.87</v>
      </c>
      <c r="E167">
        <v>19.340091876714006</v>
      </c>
      <c r="F167">
        <v>15.244775256015689</v>
      </c>
      <c r="G167">
        <v>4.0282535219101181</v>
      </c>
      <c r="H167">
        <v>4292</v>
      </c>
      <c r="I167">
        <v>217775045</v>
      </c>
      <c r="J167">
        <v>219603631</v>
      </c>
    </row>
    <row r="168" spans="1:19" x14ac:dyDescent="0.3">
      <c r="A168" s="6">
        <v>41973</v>
      </c>
      <c r="B168">
        <v>3.23</v>
      </c>
      <c r="C168">
        <v>1.36</v>
      </c>
      <c r="D168">
        <v>5.73</v>
      </c>
      <c r="E168">
        <v>19.434432908370315</v>
      </c>
      <c r="F168">
        <v>15.293829695230778</v>
      </c>
      <c r="G168">
        <v>4.0578414155629474</v>
      </c>
      <c r="H168">
        <v>4310</v>
      </c>
      <c r="I168">
        <v>216885227</v>
      </c>
      <c r="J168">
        <v>221617951</v>
      </c>
    </row>
    <row r="169" spans="1:19" x14ac:dyDescent="0.3">
      <c r="A169" s="6">
        <v>42004</v>
      </c>
      <c r="B169">
        <v>3.15</v>
      </c>
      <c r="C169">
        <v>1.43</v>
      </c>
      <c r="D169">
        <v>5.33</v>
      </c>
      <c r="E169">
        <v>19.312493053466802</v>
      </c>
      <c r="F169">
        <v>15.220247940984297</v>
      </c>
      <c r="G169">
        <v>3.9755799169441586</v>
      </c>
      <c r="H169">
        <v>4320</v>
      </c>
      <c r="I169">
        <v>220645209</v>
      </c>
      <c r="J169">
        <v>225643131</v>
      </c>
      <c r="K169">
        <f>B169</f>
        <v>3.15</v>
      </c>
      <c r="L169">
        <f>C169</f>
        <v>1.43</v>
      </c>
      <c r="M169">
        <f>D169</f>
        <v>5.33</v>
      </c>
      <c r="N169">
        <f t="shared" ref="N169" si="272">E169</f>
        <v>19.312493053466802</v>
      </c>
      <c r="O169">
        <f t="shared" ref="O169" si="273">F169</f>
        <v>15.220247940984297</v>
      </c>
      <c r="P169">
        <f t="shared" ref="P169" si="274">G169</f>
        <v>3.9755799169441586</v>
      </c>
      <c r="Q169">
        <f t="shared" ref="Q169" si="275">H169</f>
        <v>4320</v>
      </c>
      <c r="R169">
        <f t="shared" ref="R169:S169" si="276">SUM(I167:I169)</f>
        <v>655305481</v>
      </c>
      <c r="S169">
        <f t="shared" si="276"/>
        <v>666864713</v>
      </c>
    </row>
    <row r="170" spans="1:19" x14ac:dyDescent="0.3">
      <c r="A170" s="6">
        <v>42035</v>
      </c>
      <c r="B170">
        <v>3.31</v>
      </c>
      <c r="C170">
        <v>1.47</v>
      </c>
      <c r="D170">
        <v>5.67</v>
      </c>
      <c r="E170">
        <v>19.251031715166949</v>
      </c>
      <c r="F170">
        <v>15.239616635124307</v>
      </c>
      <c r="G170">
        <v>3.8874161815323398</v>
      </c>
      <c r="H170">
        <v>4334</v>
      </c>
      <c r="I170">
        <v>222721950</v>
      </c>
      <c r="J170">
        <v>228145575</v>
      </c>
    </row>
    <row r="171" spans="1:19" x14ac:dyDescent="0.3">
      <c r="A171" s="6">
        <v>42063</v>
      </c>
      <c r="B171">
        <v>3.19</v>
      </c>
      <c r="C171">
        <v>1.46</v>
      </c>
      <c r="D171">
        <v>5.73</v>
      </c>
      <c r="E171">
        <v>19.34816262795669</v>
      </c>
      <c r="F171">
        <v>15.320062793068278</v>
      </c>
      <c r="G171">
        <v>3.865379436792677</v>
      </c>
      <c r="H171">
        <v>4382</v>
      </c>
      <c r="I171">
        <v>225590231</v>
      </c>
      <c r="J171">
        <v>229550815</v>
      </c>
    </row>
    <row r="172" spans="1:19" x14ac:dyDescent="0.3">
      <c r="A172" s="6">
        <v>42094</v>
      </c>
      <c r="B172">
        <v>3.13</v>
      </c>
      <c r="C172">
        <v>1.51</v>
      </c>
      <c r="D172">
        <v>5.8</v>
      </c>
      <c r="E172">
        <v>19.32225341948973</v>
      </c>
      <c r="F172">
        <v>15.274358137732005</v>
      </c>
      <c r="G172">
        <v>3.8355191461849416</v>
      </c>
      <c r="H172">
        <v>4384</v>
      </c>
      <c r="I172">
        <v>225192592</v>
      </c>
      <c r="J172">
        <v>232658909</v>
      </c>
      <c r="K172">
        <f>B172</f>
        <v>3.13</v>
      </c>
      <c r="L172">
        <f>C172</f>
        <v>1.51</v>
      </c>
      <c r="M172">
        <f>D172</f>
        <v>5.8</v>
      </c>
      <c r="N172">
        <f t="shared" ref="N172" si="277">E172</f>
        <v>19.32225341948973</v>
      </c>
      <c r="O172">
        <f t="shared" ref="O172" si="278">F172</f>
        <v>15.274358137732005</v>
      </c>
      <c r="P172">
        <f t="shared" ref="P172" si="279">G172</f>
        <v>3.8355191461849416</v>
      </c>
      <c r="Q172">
        <f t="shared" ref="Q172" si="280">H172</f>
        <v>4384</v>
      </c>
      <c r="R172">
        <f t="shared" ref="R172:S172" si="281">SUM(I170:I172)</f>
        <v>673504773</v>
      </c>
      <c r="S172">
        <f t="shared" si="281"/>
        <v>690355299</v>
      </c>
    </row>
    <row r="173" spans="1:19" x14ac:dyDescent="0.3">
      <c r="A173" s="6">
        <v>42124</v>
      </c>
      <c r="B173">
        <v>3.22</v>
      </c>
      <c r="C173">
        <v>1.53</v>
      </c>
      <c r="D173">
        <v>6</v>
      </c>
      <c r="E173">
        <v>19.258127129148381</v>
      </c>
      <c r="F173">
        <v>15.142327958769997</v>
      </c>
      <c r="G173">
        <v>3.7546526230763608</v>
      </c>
      <c r="H173">
        <v>4394</v>
      </c>
      <c r="I173">
        <v>228136082</v>
      </c>
      <c r="J173">
        <v>236891369</v>
      </c>
    </row>
    <row r="174" spans="1:19" x14ac:dyDescent="0.3">
      <c r="A174" s="6">
        <v>42155</v>
      </c>
      <c r="B174">
        <v>3.41</v>
      </c>
      <c r="C174">
        <v>1.57</v>
      </c>
      <c r="D174">
        <v>6.13</v>
      </c>
      <c r="E174">
        <v>19.396528920148732</v>
      </c>
      <c r="F174">
        <v>15.102055503772348</v>
      </c>
      <c r="G174">
        <v>3.7109910537939084</v>
      </c>
      <c r="H174">
        <v>4393</v>
      </c>
      <c r="I174">
        <v>228612265</v>
      </c>
      <c r="J174">
        <v>239938358</v>
      </c>
    </row>
    <row r="175" spans="1:19" x14ac:dyDescent="0.3">
      <c r="A175" s="6">
        <v>42185</v>
      </c>
      <c r="B175">
        <v>3.4</v>
      </c>
      <c r="C175">
        <v>1.59</v>
      </c>
      <c r="D175">
        <v>5.58</v>
      </c>
      <c r="E175">
        <v>19.579298579422787</v>
      </c>
      <c r="F175">
        <v>15.093984582911984</v>
      </c>
      <c r="G175">
        <v>3.6428803861518722</v>
      </c>
      <c r="H175">
        <v>4385</v>
      </c>
      <c r="I175">
        <v>229949134</v>
      </c>
      <c r="J175">
        <v>240674633</v>
      </c>
      <c r="K175">
        <f>B175</f>
        <v>3.4</v>
      </c>
      <c r="L175">
        <f>C175</f>
        <v>1.59</v>
      </c>
      <c r="M175">
        <f>D175</f>
        <v>5.58</v>
      </c>
      <c r="N175">
        <f t="shared" ref="N175" si="282">E175</f>
        <v>19.579298579422787</v>
      </c>
      <c r="O175">
        <f t="shared" ref="O175" si="283">F175</f>
        <v>15.093984582911984</v>
      </c>
      <c r="P175">
        <f t="shared" ref="P175" si="284">G175</f>
        <v>3.6428803861518722</v>
      </c>
      <c r="Q175">
        <f t="shared" ref="Q175" si="285">H175</f>
        <v>4385</v>
      </c>
      <c r="R175">
        <f t="shared" ref="R175:S175" si="286">SUM(I173:I175)</f>
        <v>686697481</v>
      </c>
      <c r="S175">
        <f t="shared" si="286"/>
        <v>717504360</v>
      </c>
    </row>
    <row r="176" spans="1:19" x14ac:dyDescent="0.3">
      <c r="A176" s="6">
        <v>42216</v>
      </c>
      <c r="B176">
        <v>3.35</v>
      </c>
      <c r="C176">
        <v>1.61</v>
      </c>
      <c r="D176">
        <v>5.39</v>
      </c>
      <c r="E176">
        <v>19.405616978150334</v>
      </c>
      <c r="F176">
        <v>15.030574228994819</v>
      </c>
      <c r="G176">
        <v>3.6254469713221731</v>
      </c>
      <c r="H176">
        <v>4388</v>
      </c>
      <c r="I176">
        <v>231876375</v>
      </c>
      <c r="J176">
        <v>242636372</v>
      </c>
    </row>
    <row r="177" spans="1:19" x14ac:dyDescent="0.3">
      <c r="A177" s="6">
        <v>42247</v>
      </c>
      <c r="B177">
        <v>3.34</v>
      </c>
      <c r="C177">
        <v>1.65</v>
      </c>
      <c r="D177">
        <v>5.43</v>
      </c>
      <c r="E177">
        <v>19.324108755276196</v>
      </c>
      <c r="F177">
        <v>14.932674929652906</v>
      </c>
      <c r="G177">
        <v>3.5756492350614217</v>
      </c>
      <c r="H177">
        <v>4394</v>
      </c>
      <c r="I177">
        <v>236733537</v>
      </c>
      <c r="J177">
        <v>247377313</v>
      </c>
    </row>
    <row r="178" spans="1:19" x14ac:dyDescent="0.3">
      <c r="A178" s="6">
        <v>42277</v>
      </c>
      <c r="B178">
        <v>3.19</v>
      </c>
      <c r="C178">
        <v>1.66</v>
      </c>
      <c r="D178">
        <v>5.17</v>
      </c>
      <c r="E178">
        <v>19.299869146976832</v>
      </c>
      <c r="F178">
        <v>14.884284556071382</v>
      </c>
      <c r="G178">
        <v>3.5632869737513686</v>
      </c>
      <c r="H178">
        <v>4397</v>
      </c>
      <c r="I178">
        <v>240741449</v>
      </c>
      <c r="J178">
        <v>250375568</v>
      </c>
      <c r="K178">
        <f>B178</f>
        <v>3.19</v>
      </c>
      <c r="L178">
        <f>C178</f>
        <v>1.66</v>
      </c>
      <c r="M178">
        <f>D178</f>
        <v>5.17</v>
      </c>
      <c r="N178">
        <f t="shared" ref="N178" si="287">E178</f>
        <v>19.299869146976832</v>
      </c>
      <c r="O178">
        <f t="shared" ref="O178" si="288">F178</f>
        <v>14.884284556071382</v>
      </c>
      <c r="P178">
        <f t="shared" ref="P178" si="289">G178</f>
        <v>3.5632869737513686</v>
      </c>
      <c r="Q178">
        <f t="shared" ref="Q178" si="290">H178</f>
        <v>4397</v>
      </c>
      <c r="R178">
        <f t="shared" ref="R178:S178" si="291">SUM(I176:I178)</f>
        <v>709351361</v>
      </c>
      <c r="S178">
        <f t="shared" si="291"/>
        <v>740389253</v>
      </c>
    </row>
    <row r="179" spans="1:19" x14ac:dyDescent="0.3">
      <c r="A179" s="6">
        <v>42308</v>
      </c>
      <c r="B179">
        <v>3.27</v>
      </c>
      <c r="C179">
        <v>1.77</v>
      </c>
      <c r="D179">
        <v>5.19</v>
      </c>
      <c r="E179">
        <v>19.399744069652911</v>
      </c>
      <c r="F179">
        <v>14.908592018935906</v>
      </c>
      <c r="G179">
        <v>3.5934287250735686</v>
      </c>
      <c r="H179">
        <v>4396</v>
      </c>
      <c r="I179">
        <v>245106724</v>
      </c>
      <c r="J179">
        <v>252502295</v>
      </c>
    </row>
    <row r="180" spans="1:19" x14ac:dyDescent="0.3">
      <c r="A180" s="6">
        <v>42338</v>
      </c>
      <c r="B180">
        <v>3.21</v>
      </c>
      <c r="C180">
        <v>1.78</v>
      </c>
      <c r="D180">
        <v>5.14</v>
      </c>
      <c r="E180">
        <v>19.469841669147403</v>
      </c>
      <c r="F180">
        <v>14.828795691941691</v>
      </c>
      <c r="G180">
        <v>3.5787100412937067</v>
      </c>
      <c r="H180">
        <v>4402</v>
      </c>
      <c r="I180">
        <v>249944971</v>
      </c>
      <c r="J180">
        <v>257557888</v>
      </c>
    </row>
    <row r="181" spans="1:19" x14ac:dyDescent="0.3">
      <c r="A181" s="6">
        <v>42369</v>
      </c>
      <c r="B181">
        <v>3.17</v>
      </c>
      <c r="C181">
        <v>1.83</v>
      </c>
      <c r="D181">
        <v>4.63</v>
      </c>
      <c r="E181">
        <v>19.604552900817538</v>
      </c>
      <c r="F181">
        <v>14.898075648480075</v>
      </c>
      <c r="G181">
        <v>3.6030598528169677</v>
      </c>
      <c r="H181">
        <v>4424</v>
      </c>
      <c r="I181">
        <v>254998912</v>
      </c>
      <c r="J181">
        <v>258378833</v>
      </c>
      <c r="K181">
        <f>B181</f>
        <v>3.17</v>
      </c>
      <c r="L181">
        <f>C181</f>
        <v>1.83</v>
      </c>
      <c r="M181">
        <f>D181</f>
        <v>4.63</v>
      </c>
      <c r="N181">
        <f t="shared" ref="N181" si="292">E181</f>
        <v>19.604552900817538</v>
      </c>
      <c r="O181">
        <f t="shared" ref="O181" si="293">F181</f>
        <v>14.898075648480075</v>
      </c>
      <c r="P181">
        <f t="shared" ref="P181" si="294">G181</f>
        <v>3.6030598528169677</v>
      </c>
      <c r="Q181">
        <f t="shared" ref="Q181" si="295">H181</f>
        <v>4424</v>
      </c>
      <c r="R181">
        <f t="shared" ref="R181:S181" si="296">SUM(I179:I181)</f>
        <v>750050607</v>
      </c>
      <c r="S181">
        <f t="shared" si="296"/>
        <v>768439016</v>
      </c>
    </row>
    <row r="182" spans="1:19" x14ac:dyDescent="0.3">
      <c r="A182" s="6">
        <v>42400</v>
      </c>
      <c r="B182">
        <v>3.32</v>
      </c>
      <c r="C182">
        <v>1.92</v>
      </c>
      <c r="D182">
        <v>4.91</v>
      </c>
      <c r="E182">
        <v>19.504965916881108</v>
      </c>
      <c r="F182">
        <v>14.890895767903158</v>
      </c>
      <c r="G182">
        <v>3.5313651033667548</v>
      </c>
      <c r="H182">
        <v>4443</v>
      </c>
      <c r="I182">
        <v>254627347</v>
      </c>
      <c r="J182">
        <v>260354841</v>
      </c>
    </row>
    <row r="183" spans="1:19" x14ac:dyDescent="0.3">
      <c r="A183" s="6">
        <v>42429</v>
      </c>
      <c r="B183">
        <v>3.38</v>
      </c>
      <c r="C183">
        <v>2.02</v>
      </c>
      <c r="D183">
        <v>5.08</v>
      </c>
      <c r="E183">
        <v>19.54449798108406</v>
      </c>
      <c r="F183">
        <v>14.930340856996887</v>
      </c>
      <c r="G183">
        <v>3.4907962402174189</v>
      </c>
      <c r="H183">
        <v>4463</v>
      </c>
      <c r="I183">
        <v>259249870</v>
      </c>
      <c r="J183">
        <v>261956424</v>
      </c>
    </row>
    <row r="184" spans="1:19" x14ac:dyDescent="0.3">
      <c r="A184" s="6">
        <v>42460</v>
      </c>
      <c r="B184">
        <v>3.41</v>
      </c>
      <c r="C184">
        <v>1.99</v>
      </c>
      <c r="D184">
        <v>5.08</v>
      </c>
      <c r="E184">
        <v>19.751311729048059</v>
      </c>
      <c r="F184">
        <v>14.947978121910438</v>
      </c>
      <c r="G184">
        <v>3.536243616502746</v>
      </c>
      <c r="H184">
        <v>4468</v>
      </c>
      <c r="I184">
        <v>253533067</v>
      </c>
      <c r="J184">
        <v>259723226</v>
      </c>
      <c r="K184">
        <f>B184</f>
        <v>3.41</v>
      </c>
      <c r="L184">
        <f>C184</f>
        <v>1.99</v>
      </c>
      <c r="M184">
        <f>D184</f>
        <v>5.08</v>
      </c>
      <c r="N184">
        <f t="shared" ref="N184" si="297">E184</f>
        <v>19.751311729048059</v>
      </c>
      <c r="O184">
        <f t="shared" ref="O184" si="298">F184</f>
        <v>14.947978121910438</v>
      </c>
      <c r="P184">
        <f t="shared" ref="P184" si="299">G184</f>
        <v>3.536243616502746</v>
      </c>
      <c r="Q184">
        <f t="shared" ref="Q184" si="300">H184</f>
        <v>4468</v>
      </c>
      <c r="R184">
        <f t="shared" ref="R184:S184" si="301">SUM(I182:I184)</f>
        <v>767410284</v>
      </c>
      <c r="S184">
        <f t="shared" si="301"/>
        <v>782034491</v>
      </c>
    </row>
    <row r="185" spans="1:19" x14ac:dyDescent="0.3">
      <c r="A185" s="6">
        <v>42490</v>
      </c>
      <c r="B185">
        <v>3.42</v>
      </c>
      <c r="C185">
        <v>2</v>
      </c>
      <c r="D185">
        <v>5.15</v>
      </c>
      <c r="E185">
        <v>19.787936827268293</v>
      </c>
      <c r="F185">
        <v>14.912696915830667</v>
      </c>
      <c r="G185">
        <v>3.5370309344223778</v>
      </c>
      <c r="H185">
        <v>4455</v>
      </c>
      <c r="I185">
        <v>249786013</v>
      </c>
      <c r="J185">
        <v>260544060</v>
      </c>
    </row>
    <row r="186" spans="1:19" x14ac:dyDescent="0.3">
      <c r="A186" s="6">
        <v>42521</v>
      </c>
      <c r="B186">
        <v>3.62</v>
      </c>
      <c r="C186">
        <v>2.11</v>
      </c>
      <c r="D186">
        <v>5.13</v>
      </c>
      <c r="E186">
        <v>19.931810912494718</v>
      </c>
      <c r="F186">
        <v>15.045662017052575</v>
      </c>
      <c r="G186">
        <v>3.5213521416156706</v>
      </c>
      <c r="H186">
        <v>4463</v>
      </c>
      <c r="I186">
        <v>252867286</v>
      </c>
      <c r="J186">
        <v>261969483</v>
      </c>
    </row>
    <row r="187" spans="1:19" x14ac:dyDescent="0.3">
      <c r="A187" s="6">
        <v>42551</v>
      </c>
      <c r="B187">
        <v>3.65</v>
      </c>
      <c r="C187">
        <v>2.14</v>
      </c>
      <c r="D187">
        <v>4.8499999999999996</v>
      </c>
      <c r="E187">
        <v>20.114857575397547</v>
      </c>
      <c r="F187">
        <v>15.106910642770025</v>
      </c>
      <c r="G187">
        <v>3.5867615208514199</v>
      </c>
      <c r="H187">
        <v>4463</v>
      </c>
      <c r="I187">
        <v>247185127</v>
      </c>
      <c r="J187">
        <v>261712298</v>
      </c>
      <c r="K187">
        <f>B187</f>
        <v>3.65</v>
      </c>
      <c r="L187">
        <f>C187</f>
        <v>2.14</v>
      </c>
      <c r="M187">
        <f>D187</f>
        <v>4.8499999999999996</v>
      </c>
      <c r="N187">
        <f t="shared" ref="N187" si="302">E187</f>
        <v>20.114857575397547</v>
      </c>
      <c r="O187">
        <f t="shared" ref="O187" si="303">F187</f>
        <v>15.106910642770025</v>
      </c>
      <c r="P187">
        <f t="shared" ref="P187" si="304">G187</f>
        <v>3.5867615208514199</v>
      </c>
      <c r="Q187">
        <f t="shared" ref="Q187" si="305">H187</f>
        <v>4463</v>
      </c>
      <c r="R187">
        <f t="shared" ref="R187:S187" si="306">SUM(I185:I187)</f>
        <v>749838426</v>
      </c>
      <c r="S187">
        <f t="shared" si="306"/>
        <v>784225841</v>
      </c>
    </row>
    <row r="188" spans="1:19" x14ac:dyDescent="0.3">
      <c r="A188" s="6">
        <v>42582</v>
      </c>
      <c r="B188">
        <v>3.57</v>
      </c>
      <c r="C188">
        <v>2.1800000000000002</v>
      </c>
      <c r="D188">
        <v>5.04</v>
      </c>
      <c r="E188">
        <v>19.843424329752931</v>
      </c>
      <c r="F188">
        <v>15.027129825951363</v>
      </c>
      <c r="G188">
        <v>3.5184037057289328</v>
      </c>
      <c r="H188">
        <v>4466</v>
      </c>
      <c r="I188">
        <v>251169048</v>
      </c>
      <c r="J188">
        <v>265109515</v>
      </c>
    </row>
    <row r="189" spans="1:19" x14ac:dyDescent="0.3">
      <c r="A189" s="6">
        <v>42613</v>
      </c>
      <c r="B189">
        <v>3.6</v>
      </c>
      <c r="C189">
        <v>2.3199999999999998</v>
      </c>
      <c r="D189">
        <v>5.04</v>
      </c>
      <c r="E189">
        <v>19.947066931679803</v>
      </c>
      <c r="F189">
        <v>15.065654029051109</v>
      </c>
      <c r="G189">
        <v>3.4884966019264074</v>
      </c>
      <c r="H189">
        <v>4470</v>
      </c>
      <c r="I189">
        <v>254593252</v>
      </c>
      <c r="J189">
        <v>266442140</v>
      </c>
    </row>
    <row r="190" spans="1:19" x14ac:dyDescent="0.3">
      <c r="A190" s="6">
        <v>42643</v>
      </c>
      <c r="B190">
        <v>3.5</v>
      </c>
      <c r="C190">
        <v>2.27</v>
      </c>
      <c r="D190">
        <v>4.8899999999999997</v>
      </c>
      <c r="E190">
        <v>20.021661459586955</v>
      </c>
      <c r="F190">
        <v>15.046395968521221</v>
      </c>
      <c r="G190">
        <v>3.5513097943393439</v>
      </c>
      <c r="H190">
        <v>4483</v>
      </c>
      <c r="I190">
        <v>252167195</v>
      </c>
      <c r="J190">
        <v>267429809</v>
      </c>
      <c r="K190">
        <f>B190</f>
        <v>3.5</v>
      </c>
      <c r="L190">
        <f>C190</f>
        <v>2.27</v>
      </c>
      <c r="M190">
        <f>D190</f>
        <v>4.8899999999999997</v>
      </c>
      <c r="N190">
        <f t="shared" ref="N190" si="307">E190</f>
        <v>20.021661459586955</v>
      </c>
      <c r="O190">
        <f t="shared" ref="O190" si="308">F190</f>
        <v>15.046395968521221</v>
      </c>
      <c r="P190">
        <f t="shared" ref="P190" si="309">G190</f>
        <v>3.5513097943393439</v>
      </c>
      <c r="Q190">
        <f t="shared" ref="Q190" si="310">H190</f>
        <v>4483</v>
      </c>
      <c r="R190">
        <f t="shared" ref="R190:S190" si="311">SUM(I188:I190)</f>
        <v>757929495</v>
      </c>
      <c r="S190">
        <f t="shared" si="311"/>
        <v>798981464</v>
      </c>
    </row>
    <row r="191" spans="1:19" x14ac:dyDescent="0.3">
      <c r="A191" s="6">
        <v>42674</v>
      </c>
      <c r="B191">
        <v>3.58</v>
      </c>
      <c r="C191">
        <v>2.2799999999999998</v>
      </c>
      <c r="D191">
        <v>5</v>
      </c>
      <c r="E191">
        <v>20.225680288019984</v>
      </c>
      <c r="F191">
        <v>14.980730580946073</v>
      </c>
      <c r="G191">
        <v>3.6244095060206307</v>
      </c>
      <c r="H191">
        <v>4490</v>
      </c>
      <c r="I191">
        <v>250982226</v>
      </c>
      <c r="J191">
        <v>266841205</v>
      </c>
    </row>
    <row r="192" spans="1:19" x14ac:dyDescent="0.3">
      <c r="A192" s="6">
        <v>42704</v>
      </c>
      <c r="B192">
        <v>3.59</v>
      </c>
      <c r="C192">
        <v>2.31</v>
      </c>
      <c r="D192">
        <v>4.91</v>
      </c>
      <c r="E192">
        <v>20.282605377407236</v>
      </c>
      <c r="F192">
        <v>14.864051388953259</v>
      </c>
      <c r="G192">
        <v>3.6606358366555849</v>
      </c>
      <c r="H192">
        <v>4610</v>
      </c>
      <c r="I192">
        <v>253747251</v>
      </c>
      <c r="J192">
        <v>270009158</v>
      </c>
    </row>
    <row r="193" spans="1:19" x14ac:dyDescent="0.3">
      <c r="A193" s="6">
        <v>42735</v>
      </c>
      <c r="B193">
        <v>3.49</v>
      </c>
      <c r="C193">
        <v>2.27</v>
      </c>
      <c r="D193">
        <v>4.63</v>
      </c>
      <c r="E193">
        <v>20.29949313939257</v>
      </c>
      <c r="F193">
        <v>14.820006513310425</v>
      </c>
      <c r="G193">
        <v>3.6766542209305286</v>
      </c>
      <c r="H193">
        <v>4614</v>
      </c>
      <c r="I193">
        <v>255048136</v>
      </c>
      <c r="J193">
        <v>271109449</v>
      </c>
      <c r="K193">
        <f>B193</f>
        <v>3.49</v>
      </c>
      <c r="L193">
        <f>C193</f>
        <v>2.27</v>
      </c>
      <c r="M193">
        <f>D193</f>
        <v>4.63</v>
      </c>
      <c r="N193">
        <f t="shared" ref="N193" si="312">E193</f>
        <v>20.29949313939257</v>
      </c>
      <c r="O193">
        <f t="shared" ref="O193" si="313">F193</f>
        <v>14.820006513310425</v>
      </c>
      <c r="P193">
        <f t="shared" ref="P193" si="314">G193</f>
        <v>3.6766542209305286</v>
      </c>
      <c r="Q193">
        <f t="shared" ref="Q193" si="315">H193</f>
        <v>4614</v>
      </c>
      <c r="R193">
        <f t="shared" ref="R193:S193" si="316">SUM(I191:I193)</f>
        <v>759777613</v>
      </c>
      <c r="S193">
        <f t="shared" si="316"/>
        <v>807959812</v>
      </c>
    </row>
    <row r="194" spans="1:19" x14ac:dyDescent="0.3">
      <c r="A194" s="6">
        <v>42766</v>
      </c>
      <c r="B194">
        <v>3.65</v>
      </c>
      <c r="C194">
        <v>2.3199999999999998</v>
      </c>
      <c r="D194">
        <v>4.7699999999999996</v>
      </c>
      <c r="E194">
        <v>20.513855446279646</v>
      </c>
      <c r="F194">
        <v>14.942552461295843</v>
      </c>
      <c r="G194">
        <v>3.7008420293683897</v>
      </c>
      <c r="H194">
        <v>4634</v>
      </c>
      <c r="I194">
        <v>257860967</v>
      </c>
      <c r="J194">
        <v>268296699</v>
      </c>
    </row>
    <row r="195" spans="1:19" x14ac:dyDescent="0.3">
      <c r="A195" s="6">
        <v>42794</v>
      </c>
      <c r="B195">
        <v>3.65</v>
      </c>
      <c r="C195">
        <v>2.37</v>
      </c>
      <c r="D195">
        <v>4.97</v>
      </c>
      <c r="E195">
        <v>20.600594692448091</v>
      </c>
      <c r="F195">
        <v>14.973303998349813</v>
      </c>
      <c r="G195">
        <v>3.7253981929868591</v>
      </c>
      <c r="H195">
        <v>4639</v>
      </c>
      <c r="I195">
        <v>258720193</v>
      </c>
      <c r="J195">
        <v>268575800</v>
      </c>
    </row>
    <row r="196" spans="1:19" x14ac:dyDescent="0.3">
      <c r="A196" s="6">
        <v>42825</v>
      </c>
      <c r="B196">
        <v>3.6</v>
      </c>
      <c r="C196">
        <v>2.4300000000000002</v>
      </c>
      <c r="D196">
        <v>5.05</v>
      </c>
      <c r="E196">
        <v>20.620265884778885</v>
      </c>
      <c r="F196">
        <v>15.06568829867048</v>
      </c>
      <c r="G196">
        <v>3.6996649247285305</v>
      </c>
      <c r="H196">
        <v>4641</v>
      </c>
      <c r="I196">
        <v>257642008</v>
      </c>
      <c r="J196">
        <v>268975683</v>
      </c>
      <c r="K196">
        <f>B196</f>
        <v>3.6</v>
      </c>
      <c r="L196">
        <f>C196</f>
        <v>2.4300000000000002</v>
      </c>
      <c r="M196">
        <f>D196</f>
        <v>5.05</v>
      </c>
      <c r="N196">
        <f t="shared" ref="N196" si="317">E196</f>
        <v>20.620265884778885</v>
      </c>
      <c r="O196">
        <f t="shared" ref="O196" si="318">F196</f>
        <v>15.06568829867048</v>
      </c>
      <c r="P196">
        <f t="shared" ref="P196" si="319">G196</f>
        <v>3.6996649247285305</v>
      </c>
      <c r="Q196">
        <f t="shared" ref="Q196" si="320">H196</f>
        <v>4641</v>
      </c>
      <c r="R196">
        <f t="shared" ref="R196:S196" si="321">SUM(I194:I196)</f>
        <v>774223168</v>
      </c>
      <c r="S196">
        <f t="shared" si="321"/>
        <v>805848182</v>
      </c>
    </row>
    <row r="197" spans="1:19" x14ac:dyDescent="0.3">
      <c r="A197" s="6">
        <v>42855</v>
      </c>
      <c r="B197">
        <v>3.66</v>
      </c>
      <c r="C197">
        <v>2.42</v>
      </c>
      <c r="D197">
        <v>5.26</v>
      </c>
      <c r="E197">
        <v>20.628030622241017</v>
      </c>
      <c r="F197">
        <v>15.054846449831549</v>
      </c>
      <c r="G197">
        <v>3.6556246885026384</v>
      </c>
      <c r="H197">
        <v>4631</v>
      </c>
      <c r="I197">
        <v>257454244</v>
      </c>
      <c r="J197">
        <v>269920023</v>
      </c>
    </row>
    <row r="198" spans="1:19" x14ac:dyDescent="0.3">
      <c r="A198" s="6">
        <v>42886</v>
      </c>
      <c r="B198">
        <v>3.8</v>
      </c>
      <c r="C198">
        <v>2.56</v>
      </c>
      <c r="D198">
        <v>5.23</v>
      </c>
      <c r="E198">
        <v>20.758335385547987</v>
      </c>
      <c r="F198">
        <v>15.099033815695337</v>
      </c>
      <c r="G198">
        <v>3.6491671727412403</v>
      </c>
      <c r="H198">
        <v>4619</v>
      </c>
      <c r="I198">
        <v>261766206</v>
      </c>
      <c r="J198">
        <v>271405982</v>
      </c>
    </row>
    <row r="199" spans="1:19" x14ac:dyDescent="0.3">
      <c r="A199" s="6">
        <v>42916</v>
      </c>
      <c r="B199">
        <v>3.58</v>
      </c>
      <c r="C199">
        <v>2.56</v>
      </c>
      <c r="D199">
        <v>5.17</v>
      </c>
      <c r="E199">
        <v>20.948440379162552</v>
      </c>
      <c r="F199">
        <v>15.239471542405111</v>
      </c>
      <c r="G199">
        <v>3.6650231995748399</v>
      </c>
      <c r="H199">
        <v>4627</v>
      </c>
      <c r="I199">
        <v>260224156</v>
      </c>
      <c r="J199">
        <v>270787290</v>
      </c>
      <c r="K199">
        <f>B199</f>
        <v>3.58</v>
      </c>
      <c r="L199">
        <f>C199</f>
        <v>2.56</v>
      </c>
      <c r="M199">
        <f>D199</f>
        <v>5.17</v>
      </c>
      <c r="N199">
        <f t="shared" ref="N199" si="322">E199</f>
        <v>20.948440379162552</v>
      </c>
      <c r="O199">
        <f t="shared" ref="O199" si="323">F199</f>
        <v>15.239471542405111</v>
      </c>
      <c r="P199">
        <f t="shared" ref="P199" si="324">G199</f>
        <v>3.6650231995748399</v>
      </c>
      <c r="Q199">
        <f t="shared" ref="Q199" si="325">H199</f>
        <v>4627</v>
      </c>
      <c r="R199">
        <f t="shared" ref="R199:S199" si="326">SUM(I197:I199)</f>
        <v>779444606</v>
      </c>
      <c r="S199">
        <f t="shared" si="326"/>
        <v>812113295</v>
      </c>
    </row>
    <row r="200" spans="1:19" x14ac:dyDescent="0.3">
      <c r="A200" s="6">
        <v>42947</v>
      </c>
      <c r="B200">
        <v>3.56</v>
      </c>
      <c r="C200">
        <v>2.61</v>
      </c>
      <c r="D200">
        <v>5.3</v>
      </c>
      <c r="E200">
        <v>20.75462370596204</v>
      </c>
      <c r="F200">
        <v>15.143062900719226</v>
      </c>
      <c r="G200">
        <v>3.6174487390570054</v>
      </c>
      <c r="H200">
        <v>4661</v>
      </c>
      <c r="I200">
        <v>259654943</v>
      </c>
      <c r="J200">
        <v>273040773</v>
      </c>
    </row>
    <row r="201" spans="1:19" x14ac:dyDescent="0.3">
      <c r="A201" s="6">
        <v>42978</v>
      </c>
      <c r="B201">
        <v>3.62</v>
      </c>
      <c r="C201">
        <v>2.62</v>
      </c>
      <c r="D201">
        <v>5.36</v>
      </c>
      <c r="E201">
        <v>20.906471191898355</v>
      </c>
      <c r="F201">
        <v>15.189823744825359</v>
      </c>
      <c r="G201">
        <v>3.6642664059612904</v>
      </c>
      <c r="H201">
        <v>4661</v>
      </c>
      <c r="I201">
        <v>262794297</v>
      </c>
      <c r="J201">
        <v>273969545</v>
      </c>
    </row>
    <row r="202" spans="1:19" x14ac:dyDescent="0.3">
      <c r="A202" s="6">
        <v>43008</v>
      </c>
      <c r="B202">
        <v>3.53</v>
      </c>
      <c r="C202">
        <v>2.65</v>
      </c>
      <c r="D202">
        <v>5.27</v>
      </c>
      <c r="E202">
        <v>20.868971556491214</v>
      </c>
      <c r="F202">
        <v>15.230818188143195</v>
      </c>
      <c r="G202">
        <v>3.7422610495183339</v>
      </c>
      <c r="H202">
        <v>4660</v>
      </c>
      <c r="I202">
        <v>266789371</v>
      </c>
      <c r="J202">
        <v>276736814</v>
      </c>
      <c r="K202">
        <f>B202</f>
        <v>3.53</v>
      </c>
      <c r="L202">
        <f>C202</f>
        <v>2.65</v>
      </c>
      <c r="M202">
        <f>D202</f>
        <v>5.27</v>
      </c>
      <c r="N202">
        <f t="shared" ref="N202" si="327">E202</f>
        <v>20.868971556491214</v>
      </c>
      <c r="O202">
        <f t="shared" ref="O202" si="328">F202</f>
        <v>15.230818188143195</v>
      </c>
      <c r="P202">
        <f t="shared" ref="P202" si="329">G202</f>
        <v>3.7422610495183339</v>
      </c>
      <c r="Q202">
        <f t="shared" ref="Q202" si="330">H202</f>
        <v>4660</v>
      </c>
      <c r="R202">
        <f t="shared" ref="R202:S202" si="331">SUM(I200:I202)</f>
        <v>789238611</v>
      </c>
      <c r="S202">
        <f t="shared" si="331"/>
        <v>823747132</v>
      </c>
    </row>
    <row r="203" spans="1:19" x14ac:dyDescent="0.3">
      <c r="A203" s="6">
        <v>43039</v>
      </c>
      <c r="B203">
        <v>3.62</v>
      </c>
      <c r="C203">
        <v>2.75</v>
      </c>
      <c r="D203">
        <v>5.61</v>
      </c>
      <c r="E203">
        <v>20.882811108966241</v>
      </c>
      <c r="F203">
        <v>15.29868259889389</v>
      </c>
      <c r="G203">
        <v>3.6970671732005385</v>
      </c>
      <c r="H203">
        <v>4660</v>
      </c>
      <c r="I203">
        <v>269809566</v>
      </c>
      <c r="J203">
        <v>278923631</v>
      </c>
    </row>
    <row r="204" spans="1:19" x14ac:dyDescent="0.3">
      <c r="A204" s="6">
        <v>43069</v>
      </c>
      <c r="B204">
        <v>3.63</v>
      </c>
      <c r="C204">
        <v>2.78</v>
      </c>
      <c r="D204">
        <v>5.42</v>
      </c>
      <c r="E204">
        <v>20.878734789461841</v>
      </c>
      <c r="F204">
        <v>15.210378658711306</v>
      </c>
      <c r="G204">
        <v>3.715126979503204</v>
      </c>
      <c r="H204">
        <v>4651</v>
      </c>
      <c r="I204">
        <v>272122697</v>
      </c>
      <c r="J204">
        <v>282761856</v>
      </c>
    </row>
    <row r="205" spans="1:19" x14ac:dyDescent="0.3">
      <c r="A205" s="6">
        <v>43100</v>
      </c>
      <c r="B205">
        <v>3.52</v>
      </c>
      <c r="C205">
        <v>2.76</v>
      </c>
      <c r="D205">
        <v>5.09</v>
      </c>
      <c r="E205">
        <v>20.918766502159936</v>
      </c>
      <c r="F205">
        <v>15.162497189035124</v>
      </c>
      <c r="G205">
        <v>3.7238226830011656</v>
      </c>
      <c r="H205">
        <v>4651</v>
      </c>
      <c r="I205">
        <v>279409074</v>
      </c>
      <c r="J205">
        <v>285128963</v>
      </c>
      <c r="K205">
        <f>B205</f>
        <v>3.52</v>
      </c>
      <c r="L205">
        <f>C205</f>
        <v>2.76</v>
      </c>
      <c r="M205">
        <f>D205</f>
        <v>5.09</v>
      </c>
      <c r="N205">
        <f t="shared" ref="N205" si="332">E205</f>
        <v>20.918766502159936</v>
      </c>
      <c r="O205">
        <f t="shared" ref="O205" si="333">F205</f>
        <v>15.162497189035124</v>
      </c>
      <c r="P205">
        <f t="shared" ref="P205" si="334">G205</f>
        <v>3.7238226830011656</v>
      </c>
      <c r="Q205">
        <f t="shared" ref="Q205" si="335">H205</f>
        <v>4651</v>
      </c>
      <c r="R205">
        <f t="shared" ref="R205:S205" si="336">SUM(I203:I205)</f>
        <v>821341337</v>
      </c>
      <c r="S205">
        <f t="shared" si="336"/>
        <v>846814450</v>
      </c>
    </row>
    <row r="206" spans="1:19" x14ac:dyDescent="0.3">
      <c r="A206" s="6">
        <v>43131</v>
      </c>
      <c r="B206">
        <v>3.59</v>
      </c>
      <c r="C206">
        <v>2.85</v>
      </c>
      <c r="D206">
        <v>5.21</v>
      </c>
      <c r="E206">
        <v>21.07003013851271</v>
      </c>
      <c r="F206">
        <v>15.231780165839732</v>
      </c>
      <c r="G206">
        <v>3.6987395592857006</v>
      </c>
      <c r="H206">
        <v>4658</v>
      </c>
      <c r="I206">
        <v>282822921</v>
      </c>
      <c r="J206">
        <v>284361411</v>
      </c>
    </row>
    <row r="207" spans="1:19" x14ac:dyDescent="0.3">
      <c r="A207" s="6">
        <v>43159</v>
      </c>
      <c r="B207">
        <v>3.62</v>
      </c>
      <c r="C207">
        <v>2.89</v>
      </c>
      <c r="D207">
        <v>5.38</v>
      </c>
      <c r="E207">
        <v>21.18662488478779</v>
      </c>
      <c r="F207">
        <v>15.277415774762821</v>
      </c>
      <c r="G207">
        <v>3.6508399338137827</v>
      </c>
      <c r="H207">
        <v>4655</v>
      </c>
      <c r="I207">
        <v>280552493</v>
      </c>
      <c r="J207">
        <v>286611333</v>
      </c>
    </row>
    <row r="208" spans="1:19" x14ac:dyDescent="0.3">
      <c r="A208" s="6">
        <v>43190</v>
      </c>
      <c r="B208">
        <v>3.48</v>
      </c>
      <c r="C208">
        <v>2.84</v>
      </c>
      <c r="D208">
        <v>5.55</v>
      </c>
      <c r="E208">
        <v>21.152779262154002</v>
      </c>
      <c r="F208">
        <v>15.220472075226638</v>
      </c>
      <c r="G208">
        <v>3.6416668152532701</v>
      </c>
      <c r="H208">
        <v>4661</v>
      </c>
      <c r="I208">
        <v>277257961</v>
      </c>
      <c r="J208">
        <v>289000931</v>
      </c>
      <c r="K208">
        <f>B208</f>
        <v>3.48</v>
      </c>
      <c r="L208">
        <f>C208</f>
        <v>2.84</v>
      </c>
      <c r="M208">
        <f>D208</f>
        <v>5.55</v>
      </c>
      <c r="N208">
        <f t="shared" ref="N208" si="337">E208</f>
        <v>21.152779262154002</v>
      </c>
      <c r="O208">
        <f t="shared" ref="O208" si="338">F208</f>
        <v>15.220472075226638</v>
      </c>
      <c r="P208">
        <f t="shared" ref="P208" si="339">G208</f>
        <v>3.6416668152532701</v>
      </c>
      <c r="Q208">
        <f t="shared" ref="Q208" si="340">H208</f>
        <v>4661</v>
      </c>
      <c r="R208">
        <f t="shared" ref="R208:S208" si="341">SUM(I206:I208)</f>
        <v>840633375</v>
      </c>
      <c r="S208">
        <f t="shared" si="341"/>
        <v>859973675</v>
      </c>
    </row>
    <row r="209" spans="1:19" x14ac:dyDescent="0.3">
      <c r="A209" s="6">
        <v>43220</v>
      </c>
      <c r="B209">
        <v>3.54</v>
      </c>
      <c r="C209">
        <v>2.88</v>
      </c>
      <c r="D209">
        <v>5.67</v>
      </c>
      <c r="E209">
        <v>21.155221219945162</v>
      </c>
      <c r="F209">
        <v>15.141503251348787</v>
      </c>
      <c r="G209">
        <v>3.5873513673569475</v>
      </c>
      <c r="H209">
        <v>4665</v>
      </c>
      <c r="I209">
        <v>275935179</v>
      </c>
      <c r="J209">
        <v>292573348</v>
      </c>
    </row>
    <row r="210" spans="1:19" x14ac:dyDescent="0.3">
      <c r="A210" s="6">
        <v>43251</v>
      </c>
      <c r="B210">
        <v>3.63</v>
      </c>
      <c r="C210">
        <v>2.94</v>
      </c>
      <c r="D210">
        <v>5.62</v>
      </c>
      <c r="E210">
        <v>21.216453743236336</v>
      </c>
      <c r="F210">
        <v>15.120397497431929</v>
      </c>
      <c r="G210">
        <v>3.5454256984224068</v>
      </c>
      <c r="H210">
        <v>4665</v>
      </c>
      <c r="I210">
        <v>281163606</v>
      </c>
      <c r="J210">
        <v>296318493</v>
      </c>
    </row>
    <row r="211" spans="1:19" x14ac:dyDescent="0.3">
      <c r="A211" s="6">
        <v>43281</v>
      </c>
      <c r="B211">
        <v>3.47</v>
      </c>
      <c r="C211">
        <v>2.87</v>
      </c>
      <c r="D211">
        <v>5.75</v>
      </c>
      <c r="E211">
        <v>21.276663492958253</v>
      </c>
      <c r="F211">
        <v>15.170158626964291</v>
      </c>
      <c r="G211">
        <v>3.5109164018017216</v>
      </c>
      <c r="H211">
        <v>4673</v>
      </c>
      <c r="I211">
        <v>281857140</v>
      </c>
      <c r="J211">
        <v>297942725</v>
      </c>
      <c r="K211">
        <f>B211</f>
        <v>3.47</v>
      </c>
      <c r="L211">
        <f>C211</f>
        <v>2.87</v>
      </c>
      <c r="M211">
        <f>D211</f>
        <v>5.75</v>
      </c>
      <c r="N211">
        <f t="shared" ref="N211" si="342">E211</f>
        <v>21.276663492958253</v>
      </c>
      <c r="O211">
        <f t="shared" ref="O211" si="343">F211</f>
        <v>15.170158626964291</v>
      </c>
      <c r="P211">
        <f t="shared" ref="P211" si="344">G211</f>
        <v>3.5109164018017216</v>
      </c>
      <c r="Q211">
        <f t="shared" ref="Q211" si="345">H211</f>
        <v>4673</v>
      </c>
      <c r="R211">
        <f t="shared" ref="R211:S211" si="346">SUM(I209:I211)</f>
        <v>838955925</v>
      </c>
      <c r="S211">
        <f t="shared" si="346"/>
        <v>886834566</v>
      </c>
    </row>
    <row r="212" spans="1:19" x14ac:dyDescent="0.3">
      <c r="A212" s="6">
        <v>43312</v>
      </c>
      <c r="B212">
        <v>3.5</v>
      </c>
      <c r="C212">
        <v>2.95</v>
      </c>
      <c r="D212">
        <v>5.6</v>
      </c>
      <c r="E212">
        <v>21.287685887668413</v>
      </c>
      <c r="F212">
        <v>15.179717615749416</v>
      </c>
      <c r="G212">
        <v>3.488436012292409</v>
      </c>
      <c r="H212">
        <v>4680</v>
      </c>
      <c r="I212">
        <v>283376078</v>
      </c>
      <c r="J212">
        <v>298869005</v>
      </c>
    </row>
    <row r="213" spans="1:19" x14ac:dyDescent="0.3">
      <c r="A213" s="6">
        <v>43343</v>
      </c>
      <c r="B213">
        <v>3.57</v>
      </c>
      <c r="C213">
        <v>2.95</v>
      </c>
      <c r="D213">
        <v>5.84</v>
      </c>
      <c r="E213">
        <v>21.46535109083673</v>
      </c>
      <c r="F213">
        <v>15.192871123240353</v>
      </c>
      <c r="G213">
        <v>3.4893067828901945</v>
      </c>
      <c r="H213">
        <v>4687</v>
      </c>
      <c r="I213">
        <v>286597064</v>
      </c>
      <c r="J213">
        <v>300929315</v>
      </c>
    </row>
    <row r="214" spans="1:19" x14ac:dyDescent="0.3">
      <c r="A214" s="6">
        <v>43373</v>
      </c>
      <c r="B214">
        <v>3.24</v>
      </c>
      <c r="C214">
        <v>2.9</v>
      </c>
      <c r="D214">
        <v>5.83</v>
      </c>
      <c r="E214">
        <v>21.396578611432098</v>
      </c>
      <c r="F214">
        <v>15.189080457351309</v>
      </c>
      <c r="G214">
        <v>3.4463180126203792</v>
      </c>
      <c r="H214">
        <v>4690</v>
      </c>
      <c r="I214">
        <v>284343266</v>
      </c>
      <c r="J214">
        <v>304130320</v>
      </c>
      <c r="K214">
        <f>B214</f>
        <v>3.24</v>
      </c>
      <c r="L214">
        <f>C214</f>
        <v>2.9</v>
      </c>
      <c r="M214">
        <f>D214</f>
        <v>5.83</v>
      </c>
      <c r="N214">
        <f t="shared" ref="N214" si="347">E214</f>
        <v>21.396578611432098</v>
      </c>
      <c r="O214">
        <f t="shared" ref="O214" si="348">F214</f>
        <v>15.189080457351309</v>
      </c>
      <c r="P214">
        <f t="shared" ref="P214" si="349">G214</f>
        <v>3.4463180126203792</v>
      </c>
      <c r="Q214">
        <f t="shared" ref="Q214" si="350">H214</f>
        <v>4690</v>
      </c>
      <c r="R214">
        <f t="shared" ref="R214:S214" si="351">SUM(I212:I214)</f>
        <v>854316408</v>
      </c>
      <c r="S214">
        <f t="shared" si="351"/>
        <v>903928640</v>
      </c>
    </row>
    <row r="215" spans="1:19" x14ac:dyDescent="0.3">
      <c r="A215" s="6">
        <v>43404</v>
      </c>
      <c r="B215">
        <v>3.26</v>
      </c>
      <c r="C215">
        <v>3.02</v>
      </c>
      <c r="D215">
        <v>5.96</v>
      </c>
      <c r="E215">
        <v>21.416806543852758</v>
      </c>
      <c r="F215">
        <v>15.144248568198234</v>
      </c>
      <c r="G215">
        <v>3.4355065395900302</v>
      </c>
      <c r="H215">
        <v>4693</v>
      </c>
      <c r="I215">
        <v>288832307</v>
      </c>
      <c r="J215">
        <v>308182851</v>
      </c>
    </row>
    <row r="216" spans="1:19" x14ac:dyDescent="0.3">
      <c r="A216" s="6">
        <v>43434</v>
      </c>
      <c r="B216">
        <v>3.23</v>
      </c>
      <c r="C216">
        <v>2.99</v>
      </c>
      <c r="D216">
        <v>5.76</v>
      </c>
      <c r="E216">
        <v>21.5726863124736</v>
      </c>
      <c r="F216">
        <v>15.171591860589329</v>
      </c>
      <c r="G216">
        <v>3.5199624576504482</v>
      </c>
      <c r="H216">
        <v>4688</v>
      </c>
      <c r="I216">
        <v>293564867</v>
      </c>
      <c r="J216">
        <v>311013033</v>
      </c>
    </row>
    <row r="217" spans="1:19" x14ac:dyDescent="0.3">
      <c r="A217" s="6">
        <v>43465</v>
      </c>
      <c r="B217">
        <v>3.14</v>
      </c>
      <c r="C217">
        <v>3.01</v>
      </c>
      <c r="D217">
        <v>5.41</v>
      </c>
      <c r="E217">
        <v>21.486246278608292</v>
      </c>
      <c r="F217">
        <v>15.058176280378166</v>
      </c>
      <c r="G217">
        <v>3.4706381799676578</v>
      </c>
      <c r="H217">
        <v>4695</v>
      </c>
      <c r="I217">
        <v>297641797</v>
      </c>
      <c r="J217">
        <v>315061566</v>
      </c>
      <c r="K217">
        <f>B217</f>
        <v>3.14</v>
      </c>
      <c r="L217">
        <f>C217</f>
        <v>3.01</v>
      </c>
      <c r="M217">
        <f>D217</f>
        <v>5.41</v>
      </c>
      <c r="N217">
        <f t="shared" ref="N217" si="352">E217</f>
        <v>21.486246278608292</v>
      </c>
      <c r="O217">
        <f t="shared" ref="O217" si="353">F217</f>
        <v>15.058176280378166</v>
      </c>
      <c r="P217">
        <f t="shared" ref="P217" si="354">G217</f>
        <v>3.4706381799676578</v>
      </c>
      <c r="Q217">
        <f t="shared" ref="Q217" si="355">H217</f>
        <v>4695</v>
      </c>
      <c r="R217">
        <f t="shared" ref="R217:S217" si="356">SUM(I215:I217)</f>
        <v>880038971</v>
      </c>
      <c r="S217">
        <f t="shared" si="356"/>
        <v>934257450</v>
      </c>
    </row>
    <row r="218" spans="1:19" x14ac:dyDescent="0.3">
      <c r="A218" s="6">
        <v>43496</v>
      </c>
      <c r="B218">
        <v>3.14</v>
      </c>
      <c r="C218">
        <v>3.05</v>
      </c>
      <c r="D218">
        <v>5.65</v>
      </c>
      <c r="E218">
        <v>21.850097412236316</v>
      </c>
      <c r="F218">
        <v>15.240560714924008</v>
      </c>
      <c r="G218">
        <v>3.4918522828930252</v>
      </c>
      <c r="H218">
        <v>4701</v>
      </c>
      <c r="I218">
        <v>300625277</v>
      </c>
      <c r="J218">
        <v>311858152</v>
      </c>
    </row>
    <row r="219" spans="1:19" x14ac:dyDescent="0.3">
      <c r="A219" s="6">
        <v>43524</v>
      </c>
      <c r="B219">
        <v>3.11</v>
      </c>
      <c r="C219">
        <v>2.96</v>
      </c>
      <c r="D219">
        <v>5.81</v>
      </c>
      <c r="E219">
        <v>22.182392546348545</v>
      </c>
      <c r="F219">
        <v>15.373792579172846</v>
      </c>
      <c r="G219">
        <v>3.5342014106719755</v>
      </c>
      <c r="H219">
        <v>4705</v>
      </c>
      <c r="I219">
        <v>303268845</v>
      </c>
      <c r="J219">
        <v>310471185</v>
      </c>
    </row>
    <row r="220" spans="1:19" x14ac:dyDescent="0.3">
      <c r="A220" s="6">
        <v>43555</v>
      </c>
      <c r="B220">
        <v>3.09</v>
      </c>
      <c r="C220">
        <v>2.94</v>
      </c>
      <c r="D220">
        <v>5.8</v>
      </c>
      <c r="E220">
        <v>22.058987914041587</v>
      </c>
      <c r="F220">
        <v>15.275114317802901</v>
      </c>
      <c r="G220">
        <v>3.4942917696417308</v>
      </c>
      <c r="H220">
        <v>4705</v>
      </c>
      <c r="I220">
        <v>304193217</v>
      </c>
      <c r="J220">
        <v>315544028</v>
      </c>
      <c r="K220">
        <f>B220</f>
        <v>3.09</v>
      </c>
      <c r="L220">
        <f>C220</f>
        <v>2.94</v>
      </c>
      <c r="M220">
        <f>D220</f>
        <v>5.8</v>
      </c>
      <c r="N220">
        <f t="shared" ref="N220" si="357">E220</f>
        <v>22.058987914041587</v>
      </c>
      <c r="O220">
        <f t="shared" ref="O220" si="358">F220</f>
        <v>15.275114317802901</v>
      </c>
      <c r="P220">
        <f t="shared" ref="P220" si="359">G220</f>
        <v>3.4942917696417308</v>
      </c>
      <c r="Q220">
        <f t="shared" ref="Q220" si="360">H220</f>
        <v>4705</v>
      </c>
      <c r="R220">
        <f t="shared" ref="R220:S220" si="361">SUM(I218:I220)</f>
        <v>908087339</v>
      </c>
      <c r="S220">
        <f t="shared" si="361"/>
        <v>937873365</v>
      </c>
    </row>
    <row r="221" spans="1:19" x14ac:dyDescent="0.3">
      <c r="A221" s="6">
        <v>43585</v>
      </c>
      <c r="B221">
        <v>3.16</v>
      </c>
      <c r="C221">
        <v>2.97</v>
      </c>
      <c r="D221">
        <v>5.93</v>
      </c>
      <c r="E221">
        <v>22.178667579682408</v>
      </c>
      <c r="F221">
        <v>15.283500637063648</v>
      </c>
      <c r="G221">
        <v>3.470863087903612</v>
      </c>
      <c r="H221">
        <v>4685</v>
      </c>
      <c r="I221">
        <v>305581577</v>
      </c>
      <c r="J221">
        <v>316878071</v>
      </c>
    </row>
    <row r="222" spans="1:19" x14ac:dyDescent="0.3">
      <c r="A222" s="6">
        <v>43616</v>
      </c>
      <c r="B222">
        <v>3.3</v>
      </c>
      <c r="C222">
        <v>3.05</v>
      </c>
      <c r="D222">
        <v>5.95</v>
      </c>
      <c r="E222">
        <v>22.198772136063976</v>
      </c>
      <c r="F222">
        <v>15.282903593737499</v>
      </c>
      <c r="G222">
        <v>3.441935543354989</v>
      </c>
      <c r="H222">
        <v>4686</v>
      </c>
      <c r="I222">
        <v>313319467</v>
      </c>
      <c r="J222">
        <v>320769255</v>
      </c>
    </row>
    <row r="223" spans="1:19" x14ac:dyDescent="0.3">
      <c r="A223" s="6">
        <v>43646</v>
      </c>
      <c r="B223">
        <v>3.21</v>
      </c>
      <c r="C223">
        <v>2.97</v>
      </c>
      <c r="D223">
        <v>5.99</v>
      </c>
      <c r="E223">
        <v>22.444544591931546</v>
      </c>
      <c r="F223">
        <v>15.400552466375409</v>
      </c>
      <c r="G223">
        <v>3.4212537589764933</v>
      </c>
      <c r="H223">
        <v>4695</v>
      </c>
      <c r="I223">
        <v>306479556</v>
      </c>
      <c r="J223">
        <v>320687028</v>
      </c>
      <c r="K223">
        <f>B223</f>
        <v>3.21</v>
      </c>
      <c r="L223">
        <f>C223</f>
        <v>2.97</v>
      </c>
      <c r="M223">
        <f>D223</f>
        <v>5.99</v>
      </c>
      <c r="N223">
        <f t="shared" ref="N223" si="362">E223</f>
        <v>22.444544591931546</v>
      </c>
      <c r="O223">
        <f t="shared" ref="O223" si="363">F223</f>
        <v>15.400552466375409</v>
      </c>
      <c r="P223">
        <f t="shared" ref="P223" si="364">G223</f>
        <v>3.4212537589764933</v>
      </c>
      <c r="Q223">
        <f t="shared" ref="Q223" si="365">H223</f>
        <v>4695</v>
      </c>
      <c r="R223">
        <f t="shared" ref="R223:S223" si="366">SUM(I221:I223)</f>
        <v>925380600</v>
      </c>
      <c r="S223">
        <f t="shared" si="366"/>
        <v>958334354</v>
      </c>
    </row>
    <row r="224" spans="1:19" x14ac:dyDescent="0.3">
      <c r="A224" s="6">
        <v>43677</v>
      </c>
      <c r="B224">
        <v>3.26</v>
      </c>
      <c r="C224">
        <v>2.98</v>
      </c>
      <c r="D224">
        <v>6.1</v>
      </c>
      <c r="E224">
        <v>22.489280723712493</v>
      </c>
      <c r="F224">
        <v>15.381161588556722</v>
      </c>
      <c r="G224">
        <v>3.4146312574944382</v>
      </c>
      <c r="H224">
        <v>4708</v>
      </c>
      <c r="I224">
        <v>309843278</v>
      </c>
      <c r="J224">
        <v>322349887</v>
      </c>
    </row>
    <row r="225" spans="1:19" x14ac:dyDescent="0.3">
      <c r="A225" s="6">
        <v>43708</v>
      </c>
      <c r="B225">
        <v>3.29</v>
      </c>
      <c r="C225">
        <v>3.01</v>
      </c>
      <c r="D225">
        <v>6.15</v>
      </c>
      <c r="E225">
        <v>22.49474705305941</v>
      </c>
      <c r="F225">
        <v>15.341089205812015</v>
      </c>
      <c r="G225">
        <v>3.3902959959460612</v>
      </c>
      <c r="H225">
        <v>4717</v>
      </c>
      <c r="I225">
        <v>317544957</v>
      </c>
      <c r="J225">
        <v>326994546</v>
      </c>
    </row>
    <row r="226" spans="1:19" x14ac:dyDescent="0.3">
      <c r="A226" s="6">
        <v>43738</v>
      </c>
      <c r="B226">
        <v>3.23</v>
      </c>
      <c r="C226">
        <v>3</v>
      </c>
      <c r="D226">
        <v>6.19</v>
      </c>
      <c r="E226">
        <v>22.67990274038031</v>
      </c>
      <c r="F226">
        <v>15.432506634448989</v>
      </c>
      <c r="G226">
        <v>3.3963318653069194</v>
      </c>
      <c r="H226">
        <v>4714</v>
      </c>
      <c r="I226">
        <v>316904952</v>
      </c>
      <c r="J226">
        <v>328131244</v>
      </c>
      <c r="K226">
        <f>B226</f>
        <v>3.23</v>
      </c>
      <c r="L226">
        <f>C226</f>
        <v>3</v>
      </c>
      <c r="M226">
        <f>D226</f>
        <v>6.19</v>
      </c>
      <c r="N226">
        <f t="shared" ref="N226" si="367">E226</f>
        <v>22.67990274038031</v>
      </c>
      <c r="O226">
        <f t="shared" ref="O226" si="368">F226</f>
        <v>15.432506634448989</v>
      </c>
      <c r="P226">
        <f t="shared" ref="P226" si="369">G226</f>
        <v>3.3963318653069194</v>
      </c>
      <c r="Q226">
        <f t="shared" ref="Q226" si="370">H226</f>
        <v>4714</v>
      </c>
      <c r="R226">
        <f t="shared" ref="R226:S226" si="371">SUM(I224:I226)</f>
        <v>944293187</v>
      </c>
      <c r="S226">
        <f t="shared" si="371"/>
        <v>977475677</v>
      </c>
    </row>
    <row r="227" spans="1:19" x14ac:dyDescent="0.3">
      <c r="A227" s="6">
        <v>43769</v>
      </c>
      <c r="B227">
        <v>3.23</v>
      </c>
      <c r="C227">
        <v>2.99</v>
      </c>
      <c r="D227">
        <v>6.15</v>
      </c>
      <c r="E227">
        <v>22.705112150634349</v>
      </c>
      <c r="F227">
        <v>15.37413923047268</v>
      </c>
      <c r="G227">
        <v>3.4049905042510176</v>
      </c>
      <c r="H227">
        <v>4724</v>
      </c>
      <c r="I227">
        <v>316973834</v>
      </c>
      <c r="J227">
        <v>331519926</v>
      </c>
    </row>
    <row r="228" spans="1:19" x14ac:dyDescent="0.3">
      <c r="A228" s="6">
        <v>43799</v>
      </c>
      <c r="B228">
        <v>3.26</v>
      </c>
      <c r="C228">
        <v>2.97</v>
      </c>
      <c r="D228">
        <v>6.14</v>
      </c>
      <c r="E228">
        <v>22.734036674563455</v>
      </c>
      <c r="F228">
        <v>15.334225300034737</v>
      </c>
      <c r="G228">
        <v>3.4398102831702069</v>
      </c>
      <c r="H228">
        <v>4730</v>
      </c>
      <c r="I228">
        <v>321662414</v>
      </c>
      <c r="J228">
        <v>335948266</v>
      </c>
    </row>
    <row r="229" spans="1:19" x14ac:dyDescent="0.3">
      <c r="A229" s="6">
        <v>43830</v>
      </c>
      <c r="B229">
        <v>3.22</v>
      </c>
      <c r="C229">
        <v>2.96</v>
      </c>
      <c r="D229">
        <v>5.72</v>
      </c>
      <c r="E229">
        <v>22.96548741214546</v>
      </c>
      <c r="F229">
        <v>15.355828811371136</v>
      </c>
      <c r="G229">
        <v>3.4887660748497087</v>
      </c>
      <c r="H229">
        <v>4715</v>
      </c>
      <c r="I229">
        <v>322921514</v>
      </c>
      <c r="J229">
        <v>334772259</v>
      </c>
      <c r="K229">
        <f>B229</f>
        <v>3.22</v>
      </c>
      <c r="L229">
        <f>C229</f>
        <v>2.96</v>
      </c>
      <c r="M229">
        <f>D229</f>
        <v>5.72</v>
      </c>
      <c r="N229">
        <f t="shared" ref="N229" si="372">E229</f>
        <v>22.96548741214546</v>
      </c>
      <c r="O229">
        <f t="shared" ref="O229" si="373">F229</f>
        <v>15.355828811371136</v>
      </c>
      <c r="P229">
        <f t="shared" ref="P229" si="374">G229</f>
        <v>3.4887660748497087</v>
      </c>
      <c r="Q229">
        <f t="shared" ref="Q229" si="375">H229</f>
        <v>4715</v>
      </c>
      <c r="R229">
        <f t="shared" ref="R229:S229" si="376">SUM(I227:I229)</f>
        <v>961557762</v>
      </c>
      <c r="S229">
        <f t="shared" si="376"/>
        <v>1002240451</v>
      </c>
    </row>
    <row r="230" spans="1:19" x14ac:dyDescent="0.3">
      <c r="A230" s="6">
        <v>43861</v>
      </c>
      <c r="B230">
        <v>3.33</v>
      </c>
      <c r="C230">
        <v>2.96</v>
      </c>
      <c r="D230">
        <v>5.95</v>
      </c>
      <c r="E230">
        <v>23.119467781629467</v>
      </c>
      <c r="F230">
        <v>15.455115976288541</v>
      </c>
      <c r="G230">
        <v>3.4801722229296521</v>
      </c>
      <c r="H230">
        <v>4719</v>
      </c>
      <c r="I230">
        <v>326286251</v>
      </c>
      <c r="J230">
        <v>335345358</v>
      </c>
    </row>
    <row r="231" spans="1:19" x14ac:dyDescent="0.3">
      <c r="A231" s="6">
        <v>43890</v>
      </c>
      <c r="B231">
        <v>3.28</v>
      </c>
      <c r="C231">
        <v>2.94</v>
      </c>
      <c r="D231">
        <v>5.9</v>
      </c>
      <c r="E231">
        <v>23.154707247108693</v>
      </c>
      <c r="F231">
        <v>15.486370731885875</v>
      </c>
      <c r="G231">
        <v>3.4763074120990138</v>
      </c>
      <c r="H231">
        <v>4721</v>
      </c>
      <c r="I231">
        <v>331099458</v>
      </c>
      <c r="J231">
        <v>338424702</v>
      </c>
    </row>
    <row r="232" spans="1:19" x14ac:dyDescent="0.3">
      <c r="A232" s="6">
        <v>43921</v>
      </c>
      <c r="B232">
        <v>3.41</v>
      </c>
      <c r="C232">
        <v>3.13</v>
      </c>
      <c r="D232">
        <v>5.93</v>
      </c>
      <c r="E232">
        <v>22.532134582672374</v>
      </c>
      <c r="F232">
        <v>15.188813213496269</v>
      </c>
      <c r="G232">
        <v>3.2955625752774851</v>
      </c>
      <c r="H232">
        <v>4720</v>
      </c>
      <c r="I232">
        <v>339086312</v>
      </c>
      <c r="J232">
        <v>343135466</v>
      </c>
      <c r="K232">
        <f>B232</f>
        <v>3.41</v>
      </c>
      <c r="L232">
        <f>C232</f>
        <v>3.13</v>
      </c>
      <c r="M232">
        <f>D232</f>
        <v>5.93</v>
      </c>
      <c r="N232">
        <f t="shared" ref="N232" si="377">E232</f>
        <v>22.532134582672374</v>
      </c>
      <c r="O232">
        <f t="shared" ref="O232" si="378">F232</f>
        <v>15.188813213496269</v>
      </c>
      <c r="P232">
        <f t="shared" ref="P232" si="379">G232</f>
        <v>3.2955625752774851</v>
      </c>
      <c r="Q232">
        <f t="shared" ref="Q232" si="380">H232</f>
        <v>4720</v>
      </c>
      <c r="R232">
        <f t="shared" ref="R232:S232" si="381">SUM(I230:I232)</f>
        <v>996472021</v>
      </c>
      <c r="S232">
        <f t="shared" si="381"/>
        <v>1016905526</v>
      </c>
    </row>
    <row r="233" spans="1:19" x14ac:dyDescent="0.3">
      <c r="A233" s="6">
        <v>43951</v>
      </c>
      <c r="B233">
        <v>3.75</v>
      </c>
      <c r="C233">
        <v>3.47</v>
      </c>
      <c r="D233">
        <v>6.25</v>
      </c>
      <c r="E233">
        <v>21.953343605643553</v>
      </c>
      <c r="F233">
        <v>15.096141190741138</v>
      </c>
      <c r="G233">
        <v>3.1094871724550881</v>
      </c>
      <c r="H233">
        <v>4689</v>
      </c>
      <c r="I233">
        <v>347011639</v>
      </c>
      <c r="J233">
        <v>343407334</v>
      </c>
    </row>
    <row r="234" spans="1:19" x14ac:dyDescent="0.3">
      <c r="A234" s="6">
        <v>43982</v>
      </c>
      <c r="B234">
        <v>3.68</v>
      </c>
      <c r="C234">
        <v>3.44</v>
      </c>
      <c r="D234">
        <v>6.53</v>
      </c>
      <c r="E234">
        <v>20.447294674674378</v>
      </c>
      <c r="F234">
        <v>14.248483980100835</v>
      </c>
      <c r="G234">
        <v>2.8977643088459217</v>
      </c>
      <c r="H234">
        <v>4674</v>
      </c>
      <c r="I234">
        <v>370778243</v>
      </c>
      <c r="J234">
        <v>364347955</v>
      </c>
    </row>
    <row r="235" spans="1:19" x14ac:dyDescent="0.3">
      <c r="A235" s="6">
        <v>44012</v>
      </c>
      <c r="B235">
        <v>3.89</v>
      </c>
      <c r="C235">
        <v>3.57</v>
      </c>
      <c r="D235">
        <v>6.85</v>
      </c>
      <c r="E235">
        <v>19.982030534850466</v>
      </c>
      <c r="F235">
        <v>14.155549355868954</v>
      </c>
      <c r="G235">
        <v>2.8487439157515717</v>
      </c>
      <c r="H235">
        <v>4652</v>
      </c>
      <c r="I235">
        <v>373467418</v>
      </c>
      <c r="J235">
        <v>367061565</v>
      </c>
      <c r="K235">
        <f>B235</f>
        <v>3.89</v>
      </c>
      <c r="L235">
        <f>C235</f>
        <v>3.57</v>
      </c>
      <c r="M235">
        <f>D235</f>
        <v>6.85</v>
      </c>
      <c r="N235">
        <f t="shared" ref="N235" si="382">E235</f>
        <v>19.982030534850466</v>
      </c>
      <c r="O235">
        <f t="shared" ref="O235" si="383">F235</f>
        <v>14.155549355868954</v>
      </c>
      <c r="P235">
        <f t="shared" ref="P235" si="384">G235</f>
        <v>2.8487439157515717</v>
      </c>
      <c r="Q235">
        <f t="shared" ref="Q235" si="385">H235</f>
        <v>4652</v>
      </c>
      <c r="R235">
        <f t="shared" ref="R235:S235" si="386">SUM(I233:I235)</f>
        <v>1091257300</v>
      </c>
      <c r="S235">
        <f t="shared" si="386"/>
        <v>1074816854</v>
      </c>
    </row>
    <row r="236" spans="1:19" x14ac:dyDescent="0.3">
      <c r="A236" s="6">
        <v>44043</v>
      </c>
      <c r="B236">
        <v>3.6</v>
      </c>
      <c r="C236">
        <v>3.3</v>
      </c>
      <c r="D236">
        <v>6.03</v>
      </c>
      <c r="E236">
        <v>19.431795664558766</v>
      </c>
      <c r="F236">
        <v>13.94553362138288</v>
      </c>
      <c r="G236">
        <v>3.0928878417731438</v>
      </c>
      <c r="H236">
        <v>4632</v>
      </c>
      <c r="I236">
        <v>382837714</v>
      </c>
      <c r="J236">
        <v>371260666</v>
      </c>
    </row>
    <row r="237" spans="1:19" x14ac:dyDescent="0.3">
      <c r="A237" s="6">
        <v>44074</v>
      </c>
      <c r="B237">
        <v>3.8</v>
      </c>
      <c r="C237">
        <v>3.28</v>
      </c>
      <c r="D237">
        <v>5.75</v>
      </c>
      <c r="E237">
        <v>19.100738656022813</v>
      </c>
      <c r="F237">
        <v>13.852856267045658</v>
      </c>
      <c r="G237">
        <v>3.3329396768798336</v>
      </c>
      <c r="H237">
        <v>4619</v>
      </c>
      <c r="I237">
        <v>386263399</v>
      </c>
      <c r="J237">
        <v>374700661</v>
      </c>
    </row>
    <row r="238" spans="1:19" x14ac:dyDescent="0.3">
      <c r="A238" s="6">
        <v>44104</v>
      </c>
      <c r="B238">
        <v>4.4800000000000004</v>
      </c>
      <c r="C238">
        <v>3.45</v>
      </c>
      <c r="D238">
        <v>5.63</v>
      </c>
      <c r="E238">
        <v>19.009586217404184</v>
      </c>
      <c r="F238">
        <v>13.97645300955363</v>
      </c>
      <c r="G238">
        <v>3.5508646345039834</v>
      </c>
      <c r="H238">
        <v>4578</v>
      </c>
      <c r="I238">
        <v>384615421</v>
      </c>
      <c r="J238">
        <v>374860474</v>
      </c>
      <c r="K238">
        <f>B238</f>
        <v>4.4800000000000004</v>
      </c>
      <c r="L238">
        <f>C238</f>
        <v>3.45</v>
      </c>
      <c r="M238">
        <f>D238</f>
        <v>5.63</v>
      </c>
      <c r="N238">
        <f t="shared" ref="N238" si="387">E238</f>
        <v>19.009586217404184</v>
      </c>
      <c r="O238">
        <f t="shared" ref="O238" si="388">F238</f>
        <v>13.97645300955363</v>
      </c>
      <c r="P238">
        <f t="shared" ref="P238" si="389">G238</f>
        <v>3.5508646345039834</v>
      </c>
      <c r="Q238">
        <f t="shared" ref="Q238" si="390">H238</f>
        <v>4578</v>
      </c>
      <c r="R238">
        <f t="shared" ref="R238:S238" si="391">SUM(I236:I238)</f>
        <v>1153716534</v>
      </c>
      <c r="S238">
        <f t="shared" si="391"/>
        <v>1120821801</v>
      </c>
    </row>
    <row r="239" spans="1:19" x14ac:dyDescent="0.3">
      <c r="A239" s="6">
        <v>44135</v>
      </c>
      <c r="B239">
        <v>5.2</v>
      </c>
      <c r="C239">
        <v>3.6</v>
      </c>
      <c r="D239">
        <v>5.41</v>
      </c>
      <c r="E239">
        <v>18.983934815283501</v>
      </c>
      <c r="F239">
        <v>14.026146289703167</v>
      </c>
      <c r="G239">
        <v>3.7829317597459311</v>
      </c>
      <c r="H239">
        <v>4573</v>
      </c>
      <c r="I239">
        <v>388294148</v>
      </c>
      <c r="J239">
        <v>376580544</v>
      </c>
    </row>
    <row r="240" spans="1:19" x14ac:dyDescent="0.3">
      <c r="A240" s="6">
        <v>44165</v>
      </c>
      <c r="B240">
        <v>5.79</v>
      </c>
      <c r="C240">
        <v>3.62</v>
      </c>
      <c r="D240">
        <v>5.37</v>
      </c>
      <c r="E240">
        <v>19.025314032728616</v>
      </c>
      <c r="F240">
        <v>14.136086678862538</v>
      </c>
      <c r="G240">
        <v>3.8402566368777626</v>
      </c>
      <c r="H240">
        <v>4555</v>
      </c>
      <c r="I240">
        <v>393830088</v>
      </c>
      <c r="J240">
        <v>376742738</v>
      </c>
    </row>
    <row r="241" spans="1:19" x14ac:dyDescent="0.3">
      <c r="A241" s="6">
        <v>44196</v>
      </c>
      <c r="B241">
        <v>6.57</v>
      </c>
      <c r="C241">
        <v>3.57</v>
      </c>
      <c r="D241">
        <v>5.07</v>
      </c>
      <c r="E241">
        <v>18.996592799163945</v>
      </c>
      <c r="F241">
        <v>14.266055681543769</v>
      </c>
      <c r="G241">
        <v>3.8342759153625554</v>
      </c>
      <c r="H241">
        <v>4541</v>
      </c>
      <c r="I241">
        <v>402534961</v>
      </c>
      <c r="J241">
        <v>375965510</v>
      </c>
      <c r="K241">
        <f>B241</f>
        <v>6.57</v>
      </c>
      <c r="L241">
        <f>C241</f>
        <v>3.57</v>
      </c>
      <c r="M241">
        <f>D241</f>
        <v>5.07</v>
      </c>
      <c r="N241">
        <f t="shared" ref="N241" si="392">E241</f>
        <v>18.996592799163945</v>
      </c>
      <c r="O241">
        <f t="shared" ref="O241" si="393">F241</f>
        <v>14.266055681543769</v>
      </c>
      <c r="P241">
        <f t="shared" ref="P241" si="394">G241</f>
        <v>3.8342759153625554</v>
      </c>
      <c r="Q241">
        <f t="shared" ref="Q241" si="395">H241</f>
        <v>4541</v>
      </c>
      <c r="R241">
        <f t="shared" ref="R241:S241" si="396">SUM(I239:I241)</f>
        <v>1184659197</v>
      </c>
      <c r="S241">
        <f t="shared" si="396"/>
        <v>1129288792</v>
      </c>
    </row>
    <row r="242" spans="1:19" x14ac:dyDescent="0.3">
      <c r="A242" s="6">
        <v>44227</v>
      </c>
      <c r="B242">
        <v>6.66</v>
      </c>
      <c r="C242">
        <v>3.67</v>
      </c>
      <c r="D242">
        <v>5.39</v>
      </c>
      <c r="E242">
        <v>18.800562163260199</v>
      </c>
      <c r="F242">
        <v>14.456581428460789</v>
      </c>
      <c r="G242">
        <v>3.598016569845059</v>
      </c>
      <c r="H242">
        <v>4536</v>
      </c>
      <c r="I242">
        <v>404410811</v>
      </c>
      <c r="J242">
        <v>374014481</v>
      </c>
    </row>
    <row r="243" spans="1:19" x14ac:dyDescent="0.3">
      <c r="A243" s="6">
        <v>44255</v>
      </c>
      <c r="B243">
        <v>6.35</v>
      </c>
      <c r="C243">
        <v>3.63</v>
      </c>
      <c r="D243">
        <v>5.85</v>
      </c>
      <c r="E243">
        <v>18.612022655632472</v>
      </c>
      <c r="F243">
        <v>14.677013682130157</v>
      </c>
      <c r="G243">
        <v>3.4451831597534572</v>
      </c>
      <c r="H243">
        <v>4523</v>
      </c>
      <c r="I243">
        <v>408080431</v>
      </c>
      <c r="J243">
        <v>371870969</v>
      </c>
    </row>
    <row r="244" spans="1:19" x14ac:dyDescent="0.3">
      <c r="A244" s="6">
        <v>44286</v>
      </c>
      <c r="B244">
        <v>5.29</v>
      </c>
      <c r="C244">
        <v>3.62</v>
      </c>
      <c r="D244">
        <v>6.52</v>
      </c>
      <c r="E244">
        <v>18.39751522127413</v>
      </c>
      <c r="F244">
        <v>14.74799940631547</v>
      </c>
      <c r="G244">
        <v>3.2411398385003789</v>
      </c>
      <c r="H244">
        <v>4521</v>
      </c>
      <c r="I244">
        <v>408177629</v>
      </c>
      <c r="J244">
        <v>374320011</v>
      </c>
      <c r="K244">
        <f>B244</f>
        <v>5.29</v>
      </c>
      <c r="L244">
        <f>C244</f>
        <v>3.62</v>
      </c>
      <c r="M244">
        <f>D244</f>
        <v>6.52</v>
      </c>
      <c r="N244">
        <f t="shared" ref="N244" si="397">E244</f>
        <v>18.39751522127413</v>
      </c>
      <c r="O244">
        <f t="shared" ref="O244" si="398">F244</f>
        <v>14.74799940631547</v>
      </c>
      <c r="P244">
        <f t="shared" ref="P244" si="399">G244</f>
        <v>3.2411398385003789</v>
      </c>
      <c r="Q244">
        <f t="shared" ref="Q244" si="400">H244</f>
        <v>4521</v>
      </c>
      <c r="R244">
        <f t="shared" ref="R244:S244" si="401">SUM(I242:I244)</f>
        <v>1220668871</v>
      </c>
      <c r="S244">
        <f t="shared" si="401"/>
        <v>1120205461</v>
      </c>
    </row>
    <row r="245" spans="1:19" x14ac:dyDescent="0.3">
      <c r="A245" s="6">
        <v>44316</v>
      </c>
      <c r="B245">
        <v>4.59</v>
      </c>
      <c r="C245">
        <v>3.6</v>
      </c>
      <c r="D245">
        <v>6.59</v>
      </c>
      <c r="E245">
        <v>18.28308001703197</v>
      </c>
      <c r="F245">
        <v>14.728648266350881</v>
      </c>
      <c r="G245">
        <v>3.1550362101512843</v>
      </c>
      <c r="H245">
        <v>4517</v>
      </c>
      <c r="I245">
        <v>404279839</v>
      </c>
      <c r="J245">
        <v>378128909</v>
      </c>
    </row>
    <row r="246" spans="1:19" x14ac:dyDescent="0.3">
      <c r="A246" s="6">
        <v>44347</v>
      </c>
      <c r="B246">
        <v>4.3600000000000003</v>
      </c>
      <c r="C246">
        <v>3.59</v>
      </c>
      <c r="D246">
        <v>6.64</v>
      </c>
      <c r="E246">
        <v>17.933434345081569</v>
      </c>
      <c r="F246">
        <v>14.555880837323862</v>
      </c>
      <c r="G246">
        <v>3.0863024874445477</v>
      </c>
      <c r="H246">
        <v>4394</v>
      </c>
      <c r="I246">
        <v>396081132</v>
      </c>
      <c r="J246">
        <v>384607408</v>
      </c>
    </row>
    <row r="247" spans="1:19" x14ac:dyDescent="0.3">
      <c r="A247" s="6">
        <v>44377</v>
      </c>
      <c r="B247">
        <v>4.21</v>
      </c>
      <c r="C247">
        <v>3.53</v>
      </c>
      <c r="D247">
        <v>6.22</v>
      </c>
      <c r="E247">
        <v>17.787882877852425</v>
      </c>
      <c r="F247">
        <v>14.530037774946727</v>
      </c>
      <c r="G247">
        <v>3.0770019766422694</v>
      </c>
      <c r="H247">
        <v>4374</v>
      </c>
      <c r="I247">
        <v>399041127</v>
      </c>
      <c r="J247">
        <v>388185061</v>
      </c>
      <c r="K247">
        <f>B247</f>
        <v>4.21</v>
      </c>
      <c r="L247">
        <f>C247</f>
        <v>3.53</v>
      </c>
      <c r="M247">
        <f>D247</f>
        <v>6.22</v>
      </c>
      <c r="N247">
        <f t="shared" ref="N247" si="402">E247</f>
        <v>17.787882877852425</v>
      </c>
      <c r="O247">
        <f t="shared" ref="O247" si="403">F247</f>
        <v>14.530037774946727</v>
      </c>
      <c r="P247">
        <f t="shared" ref="P247" si="404">G247</f>
        <v>3.0770019766422694</v>
      </c>
      <c r="Q247">
        <f t="shared" ref="Q247" si="405">H247</f>
        <v>4374</v>
      </c>
      <c r="R247">
        <f t="shared" ref="R247:S247" si="406">SUM(I245:I247)</f>
        <v>1199402098</v>
      </c>
      <c r="S247">
        <f t="shared" si="406"/>
        <v>1150921378</v>
      </c>
    </row>
    <row r="248" spans="1:19" x14ac:dyDescent="0.3">
      <c r="A248" s="6">
        <v>44408</v>
      </c>
      <c r="B248">
        <v>3.88</v>
      </c>
      <c r="C248">
        <v>3.51</v>
      </c>
      <c r="D248">
        <v>6.05</v>
      </c>
      <c r="E248">
        <v>17.46311833785763</v>
      </c>
      <c r="F248">
        <v>14.357867253373676</v>
      </c>
      <c r="G248">
        <v>3.0689501186517658</v>
      </c>
      <c r="H248">
        <v>4357</v>
      </c>
      <c r="I248">
        <v>402407654</v>
      </c>
      <c r="J248">
        <v>395322815</v>
      </c>
    </row>
    <row r="249" spans="1:19" x14ac:dyDescent="0.3">
      <c r="A249" s="6">
        <v>44439</v>
      </c>
      <c r="B249">
        <v>3.6</v>
      </c>
      <c r="C249">
        <v>3.4</v>
      </c>
      <c r="D249">
        <v>5.77</v>
      </c>
      <c r="E249">
        <v>17.550565730658608</v>
      </c>
      <c r="F249">
        <v>14.373689914149757</v>
      </c>
      <c r="G249">
        <v>3.1507841584706267</v>
      </c>
      <c r="H249">
        <v>4347</v>
      </c>
      <c r="I249">
        <v>408812942</v>
      </c>
      <c r="J249">
        <v>395356247</v>
      </c>
    </row>
    <row r="250" spans="1:19" x14ac:dyDescent="0.3">
      <c r="A250" s="6">
        <v>44469</v>
      </c>
      <c r="B250">
        <v>3.26</v>
      </c>
      <c r="C250">
        <v>3.29</v>
      </c>
      <c r="D250">
        <v>5.24</v>
      </c>
      <c r="E250">
        <v>17.668820554816239</v>
      </c>
      <c r="F250">
        <v>14.486572576014852</v>
      </c>
      <c r="G250">
        <v>3.215060989169352</v>
      </c>
      <c r="H250">
        <v>4341</v>
      </c>
      <c r="I250">
        <v>406918646</v>
      </c>
      <c r="J250">
        <v>395422421</v>
      </c>
      <c r="K250">
        <f>B250</f>
        <v>3.26</v>
      </c>
      <c r="L250">
        <f>C250</f>
        <v>3.29</v>
      </c>
      <c r="M250">
        <f>D250</f>
        <v>5.24</v>
      </c>
      <c r="N250">
        <f t="shared" ref="N250" si="407">E250</f>
        <v>17.668820554816239</v>
      </c>
      <c r="O250">
        <f t="shared" ref="O250" si="408">F250</f>
        <v>14.486572576014852</v>
      </c>
      <c r="P250">
        <f t="shared" ref="P250" si="409">G250</f>
        <v>3.215060989169352</v>
      </c>
      <c r="Q250">
        <f t="shared" ref="Q250" si="410">H250</f>
        <v>4341</v>
      </c>
      <c r="R250">
        <f t="shared" ref="R250:S250" si="411">SUM(I248:I250)</f>
        <v>1218139242</v>
      </c>
      <c r="S250">
        <f t="shared" si="411"/>
        <v>1186101483</v>
      </c>
    </row>
    <row r="251" spans="1:19" x14ac:dyDescent="0.3">
      <c r="A251" s="6">
        <v>44500</v>
      </c>
      <c r="B251">
        <v>2.94</v>
      </c>
      <c r="C251">
        <v>3.25</v>
      </c>
      <c r="D251">
        <v>5.39</v>
      </c>
      <c r="E251">
        <v>17.983012553113241</v>
      </c>
      <c r="F251">
        <v>14.540065435987263</v>
      </c>
      <c r="G251">
        <v>3.3080750115620234</v>
      </c>
      <c r="H251">
        <v>4321</v>
      </c>
      <c r="I251">
        <v>398117576</v>
      </c>
      <c r="J251">
        <v>394507076</v>
      </c>
    </row>
    <row r="252" spans="1:19" x14ac:dyDescent="0.3">
      <c r="A252" s="6">
        <v>44530</v>
      </c>
      <c r="B252">
        <v>2.79</v>
      </c>
      <c r="C252">
        <v>3.16</v>
      </c>
      <c r="D252">
        <v>5.05</v>
      </c>
      <c r="E252">
        <v>18.238985504633096</v>
      </c>
      <c r="F252">
        <v>14.513991919197466</v>
      </c>
      <c r="G252">
        <v>3.4365980388046391</v>
      </c>
      <c r="H252">
        <v>4292</v>
      </c>
      <c r="I252">
        <v>399653892</v>
      </c>
      <c r="J252">
        <v>399076204</v>
      </c>
    </row>
    <row r="253" spans="1:19" x14ac:dyDescent="0.3">
      <c r="A253" s="6">
        <v>44561</v>
      </c>
      <c r="B253">
        <v>2.68</v>
      </c>
      <c r="C253">
        <v>3.06</v>
      </c>
      <c r="D253">
        <v>4.6900000000000004</v>
      </c>
      <c r="E253">
        <v>18.448585800749122</v>
      </c>
      <c r="F253">
        <v>14.509252362457714</v>
      </c>
      <c r="G253">
        <v>3.4483499536977185</v>
      </c>
      <c r="H253">
        <v>4289</v>
      </c>
      <c r="I253">
        <v>402742323</v>
      </c>
      <c r="J253">
        <v>401785816</v>
      </c>
      <c r="K253">
        <f>B253</f>
        <v>2.68</v>
      </c>
      <c r="L253">
        <f>C253</f>
        <v>3.06</v>
      </c>
      <c r="M253">
        <f>D253</f>
        <v>4.6900000000000004</v>
      </c>
      <c r="N253">
        <f t="shared" ref="N253" si="412">E253</f>
        <v>18.448585800749122</v>
      </c>
      <c r="O253">
        <f t="shared" ref="O253" si="413">F253</f>
        <v>14.509252362457714</v>
      </c>
      <c r="P253">
        <f t="shared" ref="P253" si="414">G253</f>
        <v>3.4483499536977185</v>
      </c>
      <c r="Q253">
        <f t="shared" ref="Q253" si="415">H253</f>
        <v>4289</v>
      </c>
      <c r="R253">
        <f t="shared" ref="R253:S253" si="416">SUM(I251:I253)</f>
        <v>1200513791</v>
      </c>
      <c r="S253">
        <f t="shared" si="416"/>
        <v>1195369096</v>
      </c>
    </row>
    <row r="254" spans="1:19" x14ac:dyDescent="0.3">
      <c r="A254" s="6">
        <v>44592</v>
      </c>
      <c r="B254">
        <v>2.61</v>
      </c>
      <c r="C254">
        <v>3.03</v>
      </c>
      <c r="D254">
        <v>4.99</v>
      </c>
      <c r="E254">
        <v>18.806146179753615</v>
      </c>
      <c r="F254">
        <v>14.67535837907473</v>
      </c>
      <c r="G254">
        <v>3.4781003274566098</v>
      </c>
      <c r="H254">
        <v>4285</v>
      </c>
      <c r="I254">
        <v>398319517</v>
      </c>
      <c r="J254">
        <v>398248489</v>
      </c>
    </row>
    <row r="255" spans="1:19" x14ac:dyDescent="0.3">
      <c r="A255" s="6">
        <v>44620</v>
      </c>
      <c r="B255">
        <v>2.6</v>
      </c>
      <c r="C255">
        <v>2.95</v>
      </c>
      <c r="D255">
        <v>5.0999999999999996</v>
      </c>
      <c r="E255">
        <v>19.218484492727391</v>
      </c>
      <c r="F255">
        <v>14.76555138485088</v>
      </c>
      <c r="G255">
        <v>3.4982669726694495</v>
      </c>
      <c r="H255">
        <v>4278</v>
      </c>
      <c r="I255">
        <v>396881577</v>
      </c>
      <c r="J255">
        <v>398540166</v>
      </c>
    </row>
    <row r="256" spans="1:19" x14ac:dyDescent="0.3">
      <c r="A256" s="6">
        <v>44651</v>
      </c>
      <c r="B256">
        <v>2.5299999999999998</v>
      </c>
      <c r="C256">
        <v>2.92</v>
      </c>
      <c r="D256">
        <v>5.32</v>
      </c>
      <c r="E256">
        <v>19.768037058486946</v>
      </c>
      <c r="F256">
        <v>14.75566110111701</v>
      </c>
      <c r="G256">
        <v>3.440674038986308</v>
      </c>
      <c r="H256">
        <v>4267</v>
      </c>
      <c r="I256">
        <v>392598713</v>
      </c>
      <c r="J256">
        <v>402305038</v>
      </c>
      <c r="K256">
        <f>B256</f>
        <v>2.5299999999999998</v>
      </c>
      <c r="L256">
        <f>C256</f>
        <v>2.92</v>
      </c>
      <c r="M256">
        <f>D256</f>
        <v>5.32</v>
      </c>
      <c r="N256">
        <f t="shared" ref="N256" si="417">E256</f>
        <v>19.768037058486946</v>
      </c>
      <c r="O256">
        <f t="shared" ref="O256" si="418">F256</f>
        <v>14.75566110111701</v>
      </c>
      <c r="P256">
        <f t="shared" ref="P256" si="419">G256</f>
        <v>3.440674038986308</v>
      </c>
      <c r="Q256">
        <f t="shared" ref="Q256" si="420">H256</f>
        <v>4267</v>
      </c>
      <c r="R256">
        <f t="shared" ref="R256:S256" si="421">SUM(I254:I256)</f>
        <v>1187799807</v>
      </c>
      <c r="S256">
        <f t="shared" si="421"/>
        <v>1199093693</v>
      </c>
    </row>
    <row r="257" spans="1:19" x14ac:dyDescent="0.3">
      <c r="A257" s="6">
        <v>44681</v>
      </c>
      <c r="B257">
        <v>2.5</v>
      </c>
      <c r="C257">
        <v>2.87</v>
      </c>
      <c r="D257">
        <v>5.44</v>
      </c>
      <c r="E257">
        <v>19.978483741175275</v>
      </c>
      <c r="F257">
        <v>14.759572829291329</v>
      </c>
      <c r="G257">
        <v>3.3353237341329494</v>
      </c>
      <c r="H257">
        <v>4270</v>
      </c>
      <c r="I257">
        <v>394257593</v>
      </c>
      <c r="J257">
        <v>407422130</v>
      </c>
    </row>
    <row r="258" spans="1:19" x14ac:dyDescent="0.3">
      <c r="A258" s="6">
        <v>44712</v>
      </c>
      <c r="B258">
        <v>2.64</v>
      </c>
      <c r="C258">
        <v>2.9</v>
      </c>
      <c r="D258">
        <v>5.64</v>
      </c>
      <c r="E258">
        <v>20.431040023992264</v>
      </c>
      <c r="F258">
        <v>14.859959526206779</v>
      </c>
      <c r="G258">
        <v>3.3456193119504221</v>
      </c>
      <c r="H258">
        <v>4260</v>
      </c>
      <c r="I258">
        <v>393353416</v>
      </c>
      <c r="J258">
        <v>407571386</v>
      </c>
    </row>
    <row r="259" spans="1:19" x14ac:dyDescent="0.3">
      <c r="A259" s="6">
        <v>44742</v>
      </c>
      <c r="B259">
        <v>2.72</v>
      </c>
      <c r="C259">
        <v>2.89</v>
      </c>
      <c r="D259">
        <v>5.59</v>
      </c>
      <c r="E259">
        <v>20.494660389764025</v>
      </c>
      <c r="F259">
        <v>14.78289257132743</v>
      </c>
      <c r="G259">
        <v>3.2736959412547875</v>
      </c>
      <c r="H259">
        <v>4256</v>
      </c>
      <c r="I259">
        <v>393955151</v>
      </c>
      <c r="J259">
        <v>414259731</v>
      </c>
      <c r="K259">
        <f>B259</f>
        <v>2.72</v>
      </c>
      <c r="L259">
        <f>C259</f>
        <v>2.89</v>
      </c>
      <c r="M259">
        <f>D259</f>
        <v>5.59</v>
      </c>
      <c r="N259">
        <f t="shared" ref="N259" si="422">E259</f>
        <v>20.494660389764025</v>
      </c>
      <c r="O259">
        <f t="shared" ref="O259" si="423">F259</f>
        <v>14.78289257132743</v>
      </c>
      <c r="P259">
        <f t="shared" ref="P259" si="424">G259</f>
        <v>3.2736959412547875</v>
      </c>
      <c r="Q259">
        <f t="shared" ref="Q259" si="425">H259</f>
        <v>4256</v>
      </c>
      <c r="R259">
        <f t="shared" ref="R259:S259" si="426">SUM(I257:I259)</f>
        <v>1181566160</v>
      </c>
      <c r="S259">
        <f t="shared" si="426"/>
        <v>1229253247</v>
      </c>
    </row>
    <row r="260" spans="1:19" x14ac:dyDescent="0.3">
      <c r="A260" s="6">
        <v>44773</v>
      </c>
      <c r="B260">
        <v>2.74</v>
      </c>
      <c r="C260">
        <v>2.83</v>
      </c>
      <c r="D260">
        <v>5.81</v>
      </c>
      <c r="E260">
        <v>20.355215292807497</v>
      </c>
      <c r="F260">
        <v>14.671559618716332</v>
      </c>
      <c r="G260">
        <v>3.2551179349471293</v>
      </c>
      <c r="H260">
        <v>4263</v>
      </c>
      <c r="I260">
        <v>402536415</v>
      </c>
      <c r="J260">
        <v>420021556</v>
      </c>
    </row>
    <row r="261" spans="1:19" x14ac:dyDescent="0.3">
      <c r="A261" s="6">
        <v>44804</v>
      </c>
      <c r="B261">
        <v>2.87</v>
      </c>
      <c r="C261">
        <v>2.75</v>
      </c>
      <c r="D261">
        <v>5.76</v>
      </c>
      <c r="E261">
        <v>20.760952161958027</v>
      </c>
      <c r="F261">
        <v>14.819649679352942</v>
      </c>
      <c r="G261">
        <v>3.3289145248942207</v>
      </c>
      <c r="H261">
        <v>4278</v>
      </c>
      <c r="I261">
        <v>405201195</v>
      </c>
      <c r="J261">
        <v>416627399</v>
      </c>
    </row>
    <row r="262" spans="1:19" x14ac:dyDescent="0.3">
      <c r="A262" s="6">
        <v>44834</v>
      </c>
      <c r="B262">
        <v>2.91</v>
      </c>
      <c r="C262">
        <v>2.69</v>
      </c>
      <c r="D262">
        <v>5.79</v>
      </c>
      <c r="E262">
        <v>20.844136198974962</v>
      </c>
      <c r="F262">
        <v>14.881777313702823</v>
      </c>
      <c r="G262">
        <v>3.3222702770480055</v>
      </c>
      <c r="H262">
        <v>4271</v>
      </c>
      <c r="I262">
        <v>412845257</v>
      </c>
      <c r="J262">
        <v>418859540</v>
      </c>
      <c r="K262">
        <f>B262</f>
        <v>2.91</v>
      </c>
      <c r="L262">
        <f>C262</f>
        <v>2.69</v>
      </c>
      <c r="M262">
        <f>D262</f>
        <v>5.79</v>
      </c>
      <c r="N262">
        <f t="shared" ref="N262" si="427">E262</f>
        <v>20.844136198974962</v>
      </c>
      <c r="O262">
        <f t="shared" ref="O262:Q262" si="428">F262</f>
        <v>14.881777313702823</v>
      </c>
      <c r="P262">
        <f t="shared" si="428"/>
        <v>3.3222702770480055</v>
      </c>
      <c r="Q262">
        <f t="shared" si="428"/>
        <v>4271</v>
      </c>
      <c r="R262">
        <f t="shared" ref="R262:S262" si="429">SUM(I260:I262)</f>
        <v>1220582867</v>
      </c>
      <c r="S262">
        <f t="shared" si="429"/>
        <v>1255508495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FAC7-C0C4-B542-8AA6-857971CB1B82}">
  <dimension ref="A1:F88"/>
  <sheetViews>
    <sheetView zoomScale="150" workbookViewId="0">
      <selection activeCell="H10" sqref="H10"/>
    </sheetView>
  </sheetViews>
  <sheetFormatPr baseColWidth="10" defaultRowHeight="14.4" x14ac:dyDescent="0.3"/>
  <cols>
    <col min="5" max="5" width="12.109375" bestFit="1" customWidth="1"/>
  </cols>
  <sheetData>
    <row r="1" spans="1:6" x14ac:dyDescent="0.3">
      <c r="A1" t="s">
        <v>17</v>
      </c>
      <c r="B1" t="s">
        <v>54</v>
      </c>
      <c r="C1" t="s">
        <v>71</v>
      </c>
      <c r="D1" t="s">
        <v>53</v>
      </c>
      <c r="E1" t="s">
        <v>72</v>
      </c>
      <c r="F1" t="s">
        <v>73</v>
      </c>
    </row>
    <row r="2" spans="1:6" x14ac:dyDescent="0.3">
      <c r="A2" s="6">
        <v>36981</v>
      </c>
      <c r="B2">
        <v>134091055</v>
      </c>
      <c r="C2">
        <v>126044077</v>
      </c>
      <c r="D2">
        <v>54084.135864227399</v>
      </c>
      <c r="E2">
        <f>B2/(D2*100)</f>
        <v>24.793047509647128</v>
      </c>
      <c r="F2">
        <f>C2/(D2*100)</f>
        <v>23.305184595427495</v>
      </c>
    </row>
    <row r="3" spans="1:6" x14ac:dyDescent="0.3">
      <c r="A3" s="6">
        <v>37072</v>
      </c>
      <c r="B3">
        <v>141007551</v>
      </c>
      <c r="C3">
        <v>130290543</v>
      </c>
      <c r="D3">
        <v>55561.315345725699</v>
      </c>
      <c r="E3">
        <f t="shared" ref="E3:E66" si="0">B3/(D3*100)</f>
        <v>25.378728009333862</v>
      </c>
      <c r="F3">
        <f t="shared" ref="F3:F66" si="1">C3/(D3*100)</f>
        <v>23.449866546405147</v>
      </c>
    </row>
    <row r="4" spans="1:6" x14ac:dyDescent="0.3">
      <c r="A4" s="6">
        <v>37164</v>
      </c>
      <c r="B4">
        <v>142593933</v>
      </c>
      <c r="C4">
        <v>125344266</v>
      </c>
      <c r="D4">
        <v>56673.860331064003</v>
      </c>
      <c r="E4">
        <f t="shared" si="0"/>
        <v>25.160441192293654</v>
      </c>
      <c r="F4">
        <f t="shared" si="1"/>
        <v>22.116768695090364</v>
      </c>
    </row>
    <row r="5" spans="1:6" x14ac:dyDescent="0.3">
      <c r="A5" s="6">
        <v>37256</v>
      </c>
      <c r="B5">
        <v>144807835</v>
      </c>
      <c r="C5">
        <v>123937273</v>
      </c>
      <c r="D5">
        <v>57276.974059172098</v>
      </c>
      <c r="E5">
        <f t="shared" si="0"/>
        <v>25.282033029608183</v>
      </c>
      <c r="F5">
        <f t="shared" si="1"/>
        <v>21.638236837016219</v>
      </c>
    </row>
    <row r="6" spans="1:6" x14ac:dyDescent="0.3">
      <c r="A6" s="6">
        <v>37346</v>
      </c>
      <c r="B6">
        <v>144339934</v>
      </c>
      <c r="C6">
        <v>124946021</v>
      </c>
      <c r="D6">
        <v>58085.012156262499</v>
      </c>
      <c r="E6">
        <f t="shared" si="0"/>
        <v>24.849772538859291</v>
      </c>
      <c r="F6">
        <f t="shared" si="1"/>
        <v>21.510888327588791</v>
      </c>
    </row>
    <row r="7" spans="1:6" x14ac:dyDescent="0.3">
      <c r="A7" s="6">
        <v>37437</v>
      </c>
      <c r="B7">
        <v>144904590</v>
      </c>
      <c r="C7">
        <v>125313944</v>
      </c>
      <c r="D7">
        <v>58567.849342027301</v>
      </c>
      <c r="E7">
        <f t="shared" si="0"/>
        <v>24.741319961021503</v>
      </c>
      <c r="F7">
        <f t="shared" si="1"/>
        <v>21.396371116205017</v>
      </c>
    </row>
    <row r="8" spans="1:6" x14ac:dyDescent="0.3">
      <c r="A8" s="6">
        <v>37529</v>
      </c>
      <c r="B8">
        <v>155423608</v>
      </c>
      <c r="C8">
        <v>129164286</v>
      </c>
      <c r="D8">
        <v>59225.919371641299</v>
      </c>
      <c r="E8">
        <f t="shared" si="0"/>
        <v>26.242498157727262</v>
      </c>
      <c r="F8">
        <f t="shared" si="1"/>
        <v>21.808743092614069</v>
      </c>
    </row>
    <row r="9" spans="1:6" x14ac:dyDescent="0.3">
      <c r="A9" s="6">
        <v>37621</v>
      </c>
      <c r="B9">
        <v>154451408</v>
      </c>
      <c r="C9">
        <v>128333434</v>
      </c>
      <c r="D9">
        <v>60104.897103135998</v>
      </c>
      <c r="E9">
        <f t="shared" si="0"/>
        <v>25.69697569483759</v>
      </c>
      <c r="F9">
        <f t="shared" si="1"/>
        <v>21.351577023713791</v>
      </c>
    </row>
    <row r="10" spans="1:6" x14ac:dyDescent="0.3">
      <c r="A10" s="6">
        <v>37711</v>
      </c>
      <c r="B10">
        <v>153455134</v>
      </c>
      <c r="C10">
        <v>124288119</v>
      </c>
      <c r="D10">
        <v>60598.910784524604</v>
      </c>
      <c r="E10">
        <f t="shared" si="0"/>
        <v>25.323084526329222</v>
      </c>
      <c r="F10">
        <f t="shared" si="1"/>
        <v>20.509959237046218</v>
      </c>
    </row>
    <row r="11" spans="1:6" x14ac:dyDescent="0.3">
      <c r="A11" s="6">
        <v>37802</v>
      </c>
      <c r="B11">
        <v>154898715</v>
      </c>
      <c r="C11">
        <v>125570442</v>
      </c>
      <c r="D11">
        <v>61546.212657174197</v>
      </c>
      <c r="E11">
        <f t="shared" si="0"/>
        <v>25.167871151198135</v>
      </c>
      <c r="F11">
        <f t="shared" si="1"/>
        <v>20.402626998261404</v>
      </c>
    </row>
    <row r="12" spans="1:6" x14ac:dyDescent="0.3">
      <c r="A12" s="6">
        <v>37894</v>
      </c>
      <c r="B12">
        <v>154383303</v>
      </c>
      <c r="C12">
        <v>124879187</v>
      </c>
      <c r="D12">
        <v>61762.341071098497</v>
      </c>
      <c r="E12">
        <f t="shared" si="0"/>
        <v>24.996348960004564</v>
      </c>
      <c r="F12">
        <f t="shared" si="1"/>
        <v>20.21930918328432</v>
      </c>
    </row>
    <row r="13" spans="1:6" x14ac:dyDescent="0.3">
      <c r="A13" s="6">
        <v>37986</v>
      </c>
      <c r="B13">
        <v>152149172</v>
      </c>
      <c r="C13">
        <v>123298880</v>
      </c>
      <c r="D13">
        <v>61804.427188598398</v>
      </c>
      <c r="E13">
        <f t="shared" si="0"/>
        <v>24.617843562518814</v>
      </c>
      <c r="F13">
        <f t="shared" si="1"/>
        <v>19.949845926692127</v>
      </c>
    </row>
    <row r="14" spans="1:6" x14ac:dyDescent="0.3">
      <c r="A14" s="6">
        <v>38077</v>
      </c>
      <c r="B14">
        <v>151929687</v>
      </c>
      <c r="C14">
        <v>119908684</v>
      </c>
      <c r="D14">
        <v>63069.000274806996</v>
      </c>
      <c r="E14">
        <f t="shared" si="0"/>
        <v>24.089439556359753</v>
      </c>
      <c r="F14">
        <f t="shared" si="1"/>
        <v>19.012301364779631</v>
      </c>
    </row>
    <row r="15" spans="1:6" x14ac:dyDescent="0.3">
      <c r="A15" s="6">
        <v>38168</v>
      </c>
      <c r="B15">
        <v>152971582</v>
      </c>
      <c r="C15">
        <v>123664706</v>
      </c>
      <c r="D15">
        <v>64075.889029571503</v>
      </c>
      <c r="E15">
        <f t="shared" si="0"/>
        <v>23.873501299280054</v>
      </c>
      <c r="F15">
        <f t="shared" si="1"/>
        <v>19.299725352687311</v>
      </c>
    </row>
    <row r="16" spans="1:6" x14ac:dyDescent="0.3">
      <c r="A16" s="6">
        <v>38260</v>
      </c>
      <c r="B16">
        <v>155710658</v>
      </c>
      <c r="C16">
        <v>122654908</v>
      </c>
      <c r="D16">
        <v>64627.405779293797</v>
      </c>
      <c r="E16">
        <f t="shared" si="0"/>
        <v>24.093595607374464</v>
      </c>
      <c r="F16">
        <f t="shared" si="1"/>
        <v>18.978776344338094</v>
      </c>
    </row>
    <row r="17" spans="1:6" x14ac:dyDescent="0.3">
      <c r="A17" s="6">
        <v>38352</v>
      </c>
      <c r="B17">
        <v>157162607</v>
      </c>
      <c r="C17">
        <v>122626350</v>
      </c>
      <c r="D17">
        <v>65915.886645777806</v>
      </c>
      <c r="E17">
        <f t="shared" si="0"/>
        <v>23.842902674520413</v>
      </c>
      <c r="F17">
        <f t="shared" si="1"/>
        <v>18.603459080961137</v>
      </c>
    </row>
    <row r="18" spans="1:6" x14ac:dyDescent="0.3">
      <c r="A18" s="6">
        <v>38442</v>
      </c>
      <c r="B18">
        <v>158645481</v>
      </c>
      <c r="C18">
        <v>124072944</v>
      </c>
      <c r="D18">
        <v>66884.149011791902</v>
      </c>
      <c r="E18">
        <f t="shared" si="0"/>
        <v>23.719443746235044</v>
      </c>
      <c r="F18">
        <f t="shared" si="1"/>
        <v>18.55042574857692</v>
      </c>
    </row>
    <row r="19" spans="1:6" x14ac:dyDescent="0.3">
      <c r="A19" s="6">
        <v>38533</v>
      </c>
      <c r="B19">
        <v>165074787</v>
      </c>
      <c r="C19">
        <v>131003652</v>
      </c>
      <c r="D19">
        <v>67643.448005987506</v>
      </c>
      <c r="E19">
        <f t="shared" si="0"/>
        <v>24.403662419069512</v>
      </c>
      <c r="F19">
        <f t="shared" si="1"/>
        <v>19.366790999241214</v>
      </c>
    </row>
    <row r="20" spans="1:6" x14ac:dyDescent="0.3">
      <c r="A20" s="6">
        <v>38625</v>
      </c>
      <c r="B20">
        <v>171283851</v>
      </c>
      <c r="C20">
        <v>136109571</v>
      </c>
      <c r="D20">
        <v>68752.481699720098</v>
      </c>
      <c r="E20">
        <f t="shared" si="0"/>
        <v>24.913115390960108</v>
      </c>
      <c r="F20">
        <f t="shared" si="1"/>
        <v>19.797041159105405</v>
      </c>
    </row>
    <row r="21" spans="1:6" x14ac:dyDescent="0.3">
      <c r="A21" s="6">
        <v>38717</v>
      </c>
      <c r="B21">
        <v>184177094</v>
      </c>
      <c r="C21">
        <v>145717490</v>
      </c>
      <c r="D21">
        <v>70433.262618827997</v>
      </c>
      <c r="E21">
        <f t="shared" si="0"/>
        <v>26.149164067087582</v>
      </c>
      <c r="F21">
        <f t="shared" si="1"/>
        <v>20.68873208225445</v>
      </c>
    </row>
    <row r="22" spans="1:6" x14ac:dyDescent="0.3">
      <c r="A22" s="6">
        <v>38807</v>
      </c>
      <c r="B22">
        <v>189387233</v>
      </c>
      <c r="C22">
        <v>147211001</v>
      </c>
      <c r="D22">
        <v>72062.033892591993</v>
      </c>
      <c r="E22">
        <f t="shared" si="0"/>
        <v>26.281139008965589</v>
      </c>
      <c r="F22">
        <f t="shared" si="1"/>
        <v>20.428371647047467</v>
      </c>
    </row>
    <row r="23" spans="1:6" x14ac:dyDescent="0.3">
      <c r="A23" s="6">
        <v>38898</v>
      </c>
      <c r="B23">
        <v>189742703</v>
      </c>
      <c r="C23">
        <v>155224803</v>
      </c>
      <c r="D23">
        <v>73079.613330913198</v>
      </c>
      <c r="E23">
        <f t="shared" si="0"/>
        <v>25.96383510416543</v>
      </c>
      <c r="F23">
        <f t="shared" si="1"/>
        <v>21.240506883516694</v>
      </c>
    </row>
    <row r="24" spans="1:6" x14ac:dyDescent="0.3">
      <c r="A24" s="6">
        <v>38990</v>
      </c>
      <c r="B24">
        <v>194850635</v>
      </c>
      <c r="C24">
        <v>159254174</v>
      </c>
      <c r="D24">
        <v>73876.715717503903</v>
      </c>
      <c r="E24">
        <f t="shared" si="0"/>
        <v>26.375107922377939</v>
      </c>
      <c r="F24">
        <f t="shared" si="1"/>
        <v>21.556747948700064</v>
      </c>
    </row>
    <row r="25" spans="1:6" x14ac:dyDescent="0.3">
      <c r="A25" s="6">
        <v>39082</v>
      </c>
      <c r="B25">
        <v>203905232</v>
      </c>
      <c r="C25">
        <v>166486651</v>
      </c>
      <c r="D25">
        <v>75147.049391785797</v>
      </c>
      <c r="E25">
        <f t="shared" si="0"/>
        <v>27.1341634369331</v>
      </c>
      <c r="F25">
        <f t="shared" si="1"/>
        <v>22.154782170089888</v>
      </c>
    </row>
    <row r="26" spans="1:6" x14ac:dyDescent="0.3">
      <c r="A26" s="6">
        <v>39172</v>
      </c>
      <c r="B26">
        <v>216566176</v>
      </c>
      <c r="C26">
        <v>174093894</v>
      </c>
      <c r="D26">
        <v>76437.655405153797</v>
      </c>
      <c r="E26">
        <f t="shared" si="0"/>
        <v>28.332393877350409</v>
      </c>
      <c r="F26">
        <f t="shared" si="1"/>
        <v>22.775933285397677</v>
      </c>
    </row>
    <row r="27" spans="1:6" x14ac:dyDescent="0.3">
      <c r="A27" s="6">
        <v>39263</v>
      </c>
      <c r="B27">
        <v>229827577</v>
      </c>
      <c r="C27">
        <v>188193356</v>
      </c>
      <c r="D27">
        <v>78436.710210675505</v>
      </c>
      <c r="E27">
        <f t="shared" si="0"/>
        <v>29.301021980995792</v>
      </c>
      <c r="F27">
        <f t="shared" si="1"/>
        <v>23.993020040555734</v>
      </c>
    </row>
    <row r="28" spans="1:6" x14ac:dyDescent="0.3">
      <c r="A28" s="6">
        <v>39355</v>
      </c>
      <c r="B28">
        <v>250237283</v>
      </c>
      <c r="C28">
        <v>202861753</v>
      </c>
      <c r="D28">
        <v>81003.785235394898</v>
      </c>
      <c r="E28">
        <f t="shared" si="0"/>
        <v>30.892048102791364</v>
      </c>
      <c r="F28">
        <f t="shared" si="1"/>
        <v>25.043490549298284</v>
      </c>
    </row>
    <row r="29" spans="1:6" x14ac:dyDescent="0.3">
      <c r="A29" s="6">
        <v>39447</v>
      </c>
      <c r="B29">
        <v>261768354</v>
      </c>
      <c r="C29">
        <v>218369316</v>
      </c>
      <c r="D29">
        <v>83132.2537258667</v>
      </c>
      <c r="E29">
        <f t="shared" si="0"/>
        <v>31.488182055450572</v>
      </c>
      <c r="F29">
        <f t="shared" si="1"/>
        <v>26.26770070736746</v>
      </c>
    </row>
    <row r="30" spans="1:6" x14ac:dyDescent="0.3">
      <c r="A30" s="6">
        <v>39538</v>
      </c>
      <c r="B30">
        <v>281483753</v>
      </c>
      <c r="C30">
        <v>227204289</v>
      </c>
      <c r="D30">
        <v>85381.554140985798</v>
      </c>
      <c r="E30">
        <f t="shared" si="0"/>
        <v>32.967747639636727</v>
      </c>
      <c r="F30">
        <f t="shared" si="1"/>
        <v>26.610465373449426</v>
      </c>
    </row>
    <row r="31" spans="1:6" x14ac:dyDescent="0.3">
      <c r="A31" s="6">
        <v>39629</v>
      </c>
      <c r="B31">
        <v>300256535</v>
      </c>
      <c r="C31">
        <v>242848827</v>
      </c>
      <c r="D31">
        <v>86782.912648227706</v>
      </c>
      <c r="E31">
        <f t="shared" si="0"/>
        <v>34.598577742727088</v>
      </c>
      <c r="F31">
        <f t="shared" si="1"/>
        <v>27.983484258517741</v>
      </c>
    </row>
    <row r="32" spans="1:6" x14ac:dyDescent="0.3">
      <c r="A32" s="6">
        <v>39721</v>
      </c>
      <c r="B32">
        <v>309051239</v>
      </c>
      <c r="C32">
        <v>262721763</v>
      </c>
      <c r="D32">
        <v>88220.313238962495</v>
      </c>
      <c r="E32">
        <f t="shared" si="0"/>
        <v>35.031754893328525</v>
      </c>
      <c r="F32">
        <f t="shared" si="1"/>
        <v>29.780189318571693</v>
      </c>
    </row>
    <row r="33" spans="1:6" x14ac:dyDescent="0.3">
      <c r="A33" s="6">
        <v>39813</v>
      </c>
      <c r="B33">
        <v>337169229</v>
      </c>
      <c r="C33">
        <v>295990731</v>
      </c>
      <c r="D33">
        <v>87979.193276759994</v>
      </c>
      <c r="E33">
        <f t="shared" si="0"/>
        <v>38.323746381641847</v>
      </c>
      <c r="F33">
        <f t="shared" si="1"/>
        <v>33.643264955713903</v>
      </c>
    </row>
    <row r="34" spans="1:6" x14ac:dyDescent="0.3">
      <c r="A34" s="6">
        <v>39903</v>
      </c>
      <c r="B34">
        <v>344421164</v>
      </c>
      <c r="C34">
        <v>307972069</v>
      </c>
      <c r="D34">
        <v>87287.735431369001</v>
      </c>
      <c r="E34">
        <f t="shared" si="0"/>
        <v>39.458139485220713</v>
      </c>
      <c r="F34">
        <f t="shared" si="1"/>
        <v>35.282398778938038</v>
      </c>
    </row>
    <row r="35" spans="1:6" x14ac:dyDescent="0.3">
      <c r="A35" s="6">
        <v>39994</v>
      </c>
      <c r="B35">
        <v>343546154</v>
      </c>
      <c r="C35">
        <v>303706816</v>
      </c>
      <c r="D35">
        <v>87078.021914199999</v>
      </c>
      <c r="E35">
        <f t="shared" si="0"/>
        <v>39.452682370128251</v>
      </c>
      <c r="F35">
        <f t="shared" si="1"/>
        <v>34.877551111490497</v>
      </c>
    </row>
    <row r="36" spans="1:6" x14ac:dyDescent="0.3">
      <c r="A36" s="6">
        <v>40086</v>
      </c>
      <c r="B36">
        <v>348139741</v>
      </c>
      <c r="C36">
        <v>304337579</v>
      </c>
      <c r="D36">
        <v>88146.076496452704</v>
      </c>
      <c r="E36">
        <f t="shared" si="0"/>
        <v>39.495772794153837</v>
      </c>
      <c r="F36">
        <f t="shared" si="1"/>
        <v>34.526503174789354</v>
      </c>
    </row>
    <row r="37" spans="1:6" x14ac:dyDescent="0.3">
      <c r="A37" s="6">
        <v>40178</v>
      </c>
      <c r="B37">
        <v>353650733</v>
      </c>
      <c r="C37">
        <v>310702560</v>
      </c>
      <c r="D37">
        <v>90212.758562922798</v>
      </c>
      <c r="E37">
        <f t="shared" si="0"/>
        <v>39.201853333564898</v>
      </c>
      <c r="F37">
        <f t="shared" si="1"/>
        <v>34.441088483430761</v>
      </c>
    </row>
    <row r="38" spans="1:6" x14ac:dyDescent="0.3">
      <c r="A38" s="6">
        <v>40268</v>
      </c>
      <c r="B38">
        <v>365680261</v>
      </c>
      <c r="C38">
        <v>319116132</v>
      </c>
      <c r="D38">
        <v>92069.527348743504</v>
      </c>
      <c r="E38">
        <f t="shared" si="0"/>
        <v>39.717838413014348</v>
      </c>
      <c r="F38">
        <f t="shared" si="1"/>
        <v>34.660342155471596</v>
      </c>
    </row>
    <row r="39" spans="1:6" x14ac:dyDescent="0.3">
      <c r="A39" s="6">
        <v>40359</v>
      </c>
      <c r="B39">
        <v>376193019</v>
      </c>
      <c r="C39">
        <v>335642113</v>
      </c>
      <c r="D39">
        <v>95286.213508530695</v>
      </c>
      <c r="E39">
        <f t="shared" si="0"/>
        <v>39.480319885554124</v>
      </c>
      <c r="F39">
        <f t="shared" si="1"/>
        <v>35.224624910711867</v>
      </c>
    </row>
    <row r="40" spans="1:6" x14ac:dyDescent="0.3">
      <c r="A40" s="6">
        <v>40451</v>
      </c>
      <c r="B40">
        <v>393735619</v>
      </c>
      <c r="C40">
        <v>346568225</v>
      </c>
      <c r="D40">
        <v>96581.963014255598</v>
      </c>
      <c r="E40">
        <f t="shared" si="0"/>
        <v>40.766992791592386</v>
      </c>
      <c r="F40">
        <f t="shared" si="1"/>
        <v>35.88332792002231</v>
      </c>
    </row>
    <row r="41" spans="1:6" x14ac:dyDescent="0.3">
      <c r="A41" s="6">
        <v>40543</v>
      </c>
      <c r="B41">
        <v>421912641</v>
      </c>
      <c r="C41">
        <v>360707500</v>
      </c>
      <c r="D41">
        <v>98051.046473186696</v>
      </c>
      <c r="E41">
        <f t="shared" si="0"/>
        <v>43.02989679109416</v>
      </c>
      <c r="F41">
        <f t="shared" si="1"/>
        <v>36.787725677016624</v>
      </c>
    </row>
    <row r="42" spans="1:6" x14ac:dyDescent="0.3">
      <c r="A42" s="6">
        <v>40633</v>
      </c>
      <c r="B42">
        <v>428158909</v>
      </c>
      <c r="C42">
        <v>379455503</v>
      </c>
      <c r="D42">
        <v>99637.058240657701</v>
      </c>
      <c r="E42">
        <f t="shared" si="0"/>
        <v>42.971853701847479</v>
      </c>
      <c r="F42">
        <f t="shared" si="1"/>
        <v>38.083772212893386</v>
      </c>
    </row>
    <row r="43" spans="1:6" x14ac:dyDescent="0.3">
      <c r="A43" s="6">
        <v>40724</v>
      </c>
      <c r="B43">
        <v>442623907</v>
      </c>
      <c r="C43">
        <v>410595030</v>
      </c>
      <c r="D43">
        <v>100595.10071863201</v>
      </c>
      <c r="E43">
        <f t="shared" si="0"/>
        <v>44.000543151503415</v>
      </c>
      <c r="F43">
        <f t="shared" si="1"/>
        <v>40.816603101621077</v>
      </c>
    </row>
    <row r="44" spans="1:6" x14ac:dyDescent="0.3">
      <c r="A44" s="6">
        <v>40816</v>
      </c>
      <c r="B44">
        <v>448960077</v>
      </c>
      <c r="C44">
        <v>424215652</v>
      </c>
      <c r="D44">
        <v>102027.578243507</v>
      </c>
      <c r="E44">
        <f t="shared" si="0"/>
        <v>44.003796299905972</v>
      </c>
      <c r="F44">
        <f t="shared" si="1"/>
        <v>41.57852801205707</v>
      </c>
    </row>
    <row r="45" spans="1:6" x14ac:dyDescent="0.3">
      <c r="A45" s="6">
        <v>40908</v>
      </c>
      <c r="B45">
        <v>462119287</v>
      </c>
      <c r="C45">
        <v>439505800</v>
      </c>
      <c r="D45">
        <v>103936.322261408</v>
      </c>
      <c r="E45">
        <f t="shared" si="0"/>
        <v>44.461770144005456</v>
      </c>
      <c r="F45">
        <f t="shared" si="1"/>
        <v>42.28606423985336</v>
      </c>
    </row>
    <row r="46" spans="1:6" x14ac:dyDescent="0.3">
      <c r="A46" s="6">
        <v>40999</v>
      </c>
      <c r="B46">
        <v>484829585</v>
      </c>
      <c r="C46">
        <v>453210207</v>
      </c>
      <c r="D46">
        <v>105590.799128652</v>
      </c>
      <c r="E46">
        <f t="shared" si="0"/>
        <v>45.915893146076385</v>
      </c>
      <c r="F46">
        <f t="shared" si="1"/>
        <v>42.921372954835583</v>
      </c>
    </row>
    <row r="47" spans="1:6" x14ac:dyDescent="0.3">
      <c r="A47" s="6">
        <v>41090</v>
      </c>
      <c r="B47">
        <v>496007932</v>
      </c>
      <c r="C47">
        <v>470643490</v>
      </c>
      <c r="D47">
        <v>106978.609274758</v>
      </c>
      <c r="E47">
        <f t="shared" si="0"/>
        <v>46.365150506498026</v>
      </c>
      <c r="F47">
        <f t="shared" si="1"/>
        <v>43.994167917366084</v>
      </c>
    </row>
    <row r="48" spans="1:6" x14ac:dyDescent="0.3">
      <c r="A48" s="6">
        <v>41182</v>
      </c>
      <c r="B48">
        <v>507232658</v>
      </c>
      <c r="C48">
        <v>487051341</v>
      </c>
      <c r="D48">
        <v>108980.41025754101</v>
      </c>
      <c r="E48">
        <f t="shared" si="0"/>
        <v>46.543471143237092</v>
      </c>
      <c r="F48">
        <f t="shared" si="1"/>
        <v>44.69164135545158</v>
      </c>
    </row>
    <row r="49" spans="1:6" x14ac:dyDescent="0.3">
      <c r="A49" s="6">
        <v>41274</v>
      </c>
      <c r="B49">
        <v>521667295</v>
      </c>
      <c r="C49">
        <v>501659367</v>
      </c>
      <c r="D49">
        <v>109456.085159052</v>
      </c>
      <c r="E49">
        <f t="shared" si="0"/>
        <v>47.6599628281935</v>
      </c>
      <c r="F49">
        <f t="shared" si="1"/>
        <v>45.832021698111397</v>
      </c>
    </row>
    <row r="50" spans="1:6" x14ac:dyDescent="0.3">
      <c r="A50" s="6">
        <v>41364</v>
      </c>
      <c r="B50">
        <v>547389547</v>
      </c>
      <c r="C50">
        <v>513385665</v>
      </c>
      <c r="D50">
        <v>111662.44845565299</v>
      </c>
      <c r="E50">
        <f t="shared" si="0"/>
        <v>49.021811232931825</v>
      </c>
      <c r="F50">
        <f t="shared" si="1"/>
        <v>45.976572437769207</v>
      </c>
    </row>
    <row r="51" spans="1:6" x14ac:dyDescent="0.3">
      <c r="A51" s="6">
        <v>41455</v>
      </c>
      <c r="B51">
        <v>568916563</v>
      </c>
      <c r="C51">
        <v>536257368</v>
      </c>
      <c r="D51">
        <v>113256.52279093899</v>
      </c>
      <c r="E51">
        <f t="shared" si="0"/>
        <v>50.232564887248664</v>
      </c>
      <c r="F51">
        <f t="shared" si="1"/>
        <v>47.348916846924681</v>
      </c>
    </row>
    <row r="52" spans="1:6" x14ac:dyDescent="0.3">
      <c r="A52" s="6">
        <v>41547</v>
      </c>
      <c r="B52">
        <v>603328003</v>
      </c>
      <c r="C52">
        <v>561514388</v>
      </c>
      <c r="D52">
        <v>114711.353823741</v>
      </c>
      <c r="E52">
        <f t="shared" si="0"/>
        <v>52.595317105841133</v>
      </c>
      <c r="F52">
        <f t="shared" si="1"/>
        <v>48.950201465043413</v>
      </c>
    </row>
    <row r="53" spans="1:6" x14ac:dyDescent="0.3">
      <c r="A53" s="6">
        <v>41639</v>
      </c>
      <c r="B53">
        <v>620283318</v>
      </c>
      <c r="C53">
        <v>585957031</v>
      </c>
      <c r="D53">
        <v>116469.69369185199</v>
      </c>
      <c r="E53">
        <f t="shared" si="0"/>
        <v>53.257057551907501</v>
      </c>
      <c r="F53">
        <f t="shared" si="1"/>
        <v>50.309828456343958</v>
      </c>
    </row>
    <row r="54" spans="1:6" x14ac:dyDescent="0.3">
      <c r="A54" s="6">
        <v>41729</v>
      </c>
      <c r="B54">
        <v>644001337</v>
      </c>
      <c r="C54">
        <v>605230429</v>
      </c>
      <c r="D54">
        <v>116330.216955468</v>
      </c>
      <c r="E54">
        <f t="shared" si="0"/>
        <v>55.359764114127636</v>
      </c>
      <c r="F54">
        <f t="shared" si="1"/>
        <v>52.02693202503751</v>
      </c>
    </row>
    <row r="55" spans="1:6" x14ac:dyDescent="0.3">
      <c r="A55" s="6">
        <v>41820</v>
      </c>
      <c r="B55">
        <v>646875290</v>
      </c>
      <c r="C55">
        <v>624226479</v>
      </c>
      <c r="D55">
        <v>116539.08063683999</v>
      </c>
      <c r="E55">
        <f t="shared" si="0"/>
        <v>55.507155751107895</v>
      </c>
      <c r="F55">
        <f t="shared" si="1"/>
        <v>53.563703745460245</v>
      </c>
    </row>
    <row r="56" spans="1:6" x14ac:dyDescent="0.3">
      <c r="A56" s="6">
        <v>41912</v>
      </c>
      <c r="B56">
        <v>647959023</v>
      </c>
      <c r="C56">
        <v>643865444</v>
      </c>
      <c r="D56">
        <v>117084.12670338999</v>
      </c>
      <c r="E56">
        <f t="shared" si="0"/>
        <v>55.341320915471229</v>
      </c>
      <c r="F56">
        <f t="shared" si="1"/>
        <v>54.991693761453135</v>
      </c>
    </row>
    <row r="57" spans="1:6" x14ac:dyDescent="0.3">
      <c r="A57" s="6">
        <v>42004</v>
      </c>
      <c r="B57">
        <v>655305481</v>
      </c>
      <c r="C57">
        <v>666864713</v>
      </c>
      <c r="D57">
        <v>117466.08444592499</v>
      </c>
      <c r="E57">
        <f t="shared" si="0"/>
        <v>55.786781698820228</v>
      </c>
      <c r="F57">
        <f t="shared" si="1"/>
        <v>56.770830163066194</v>
      </c>
    </row>
    <row r="58" spans="1:6" x14ac:dyDescent="0.3">
      <c r="A58" s="6">
        <v>42094</v>
      </c>
      <c r="B58">
        <v>673504773</v>
      </c>
      <c r="C58">
        <v>690355299</v>
      </c>
      <c r="D58">
        <v>118426.95992235</v>
      </c>
      <c r="E58">
        <f t="shared" si="0"/>
        <v>56.870899450733397</v>
      </c>
      <c r="F58">
        <f t="shared" si="1"/>
        <v>58.293761779636249</v>
      </c>
    </row>
    <row r="59" spans="1:6" x14ac:dyDescent="0.3">
      <c r="A59" s="6">
        <v>42185</v>
      </c>
      <c r="B59">
        <v>686697481</v>
      </c>
      <c r="C59">
        <v>717504360</v>
      </c>
      <c r="D59">
        <v>120418.615743765</v>
      </c>
      <c r="E59">
        <f t="shared" si="0"/>
        <v>57.02585740241377</v>
      </c>
      <c r="F59">
        <f t="shared" si="1"/>
        <v>59.584172726811204</v>
      </c>
    </row>
    <row r="60" spans="1:6" x14ac:dyDescent="0.3">
      <c r="A60" s="6">
        <v>42277</v>
      </c>
      <c r="B60">
        <v>709351361</v>
      </c>
      <c r="C60">
        <v>740389253</v>
      </c>
      <c r="D60">
        <v>120792.163732531</v>
      </c>
      <c r="E60">
        <f t="shared" si="0"/>
        <v>58.724948629176836</v>
      </c>
      <c r="F60">
        <f t="shared" si="1"/>
        <v>61.294477234420377</v>
      </c>
    </row>
    <row r="61" spans="1:6" x14ac:dyDescent="0.3">
      <c r="A61" s="6">
        <v>42369</v>
      </c>
      <c r="B61">
        <v>750050607</v>
      </c>
      <c r="C61">
        <v>768439016</v>
      </c>
      <c r="D61">
        <v>122835.92483289901</v>
      </c>
      <c r="E61">
        <f t="shared" si="0"/>
        <v>61.061176363538458</v>
      </c>
      <c r="F61">
        <f t="shared" si="1"/>
        <v>62.55816586599996</v>
      </c>
    </row>
    <row r="62" spans="1:6" x14ac:dyDescent="0.3">
      <c r="A62" s="6">
        <v>42460</v>
      </c>
      <c r="B62">
        <v>767410284</v>
      </c>
      <c r="C62">
        <v>782034491</v>
      </c>
      <c r="D62">
        <v>124592.700562603</v>
      </c>
      <c r="E62">
        <f t="shared" si="0"/>
        <v>61.593518764320066</v>
      </c>
      <c r="F62">
        <f t="shared" si="1"/>
        <v>62.767279902329264</v>
      </c>
    </row>
    <row r="63" spans="1:6" x14ac:dyDescent="0.3">
      <c r="A63" s="6">
        <v>42551</v>
      </c>
      <c r="B63">
        <v>749838426</v>
      </c>
      <c r="C63">
        <v>784225841</v>
      </c>
      <c r="D63">
        <v>124133.080473797</v>
      </c>
      <c r="E63">
        <f t="shared" si="0"/>
        <v>60.406011285467279</v>
      </c>
      <c r="F63">
        <f t="shared" si="1"/>
        <v>63.17621684781605</v>
      </c>
    </row>
    <row r="64" spans="1:6" x14ac:dyDescent="0.3">
      <c r="A64" s="6">
        <v>42643</v>
      </c>
      <c r="B64">
        <v>757929495</v>
      </c>
      <c r="C64">
        <v>798981464</v>
      </c>
      <c r="D64">
        <v>126142.680288583</v>
      </c>
      <c r="E64">
        <f t="shared" si="0"/>
        <v>60.085095168902889</v>
      </c>
      <c r="F64">
        <f t="shared" si="1"/>
        <v>63.339502710116008</v>
      </c>
    </row>
    <row r="65" spans="1:6" x14ac:dyDescent="0.3">
      <c r="A65" s="6">
        <v>42735</v>
      </c>
      <c r="B65">
        <v>759777613</v>
      </c>
      <c r="C65">
        <v>807959812</v>
      </c>
      <c r="D65">
        <v>126691.782440579</v>
      </c>
      <c r="E65">
        <f t="shared" si="0"/>
        <v>59.97055202505743</v>
      </c>
      <c r="F65">
        <f t="shared" si="1"/>
        <v>63.773655752214985</v>
      </c>
    </row>
    <row r="66" spans="1:6" x14ac:dyDescent="0.3">
      <c r="A66" s="6">
        <v>42825</v>
      </c>
      <c r="B66">
        <v>774223168</v>
      </c>
      <c r="C66">
        <v>805848182</v>
      </c>
      <c r="D66">
        <v>126815.28593158</v>
      </c>
      <c r="E66">
        <f t="shared" si="0"/>
        <v>61.051249643336583</v>
      </c>
      <c r="F66">
        <f t="shared" si="1"/>
        <v>63.545035291311429</v>
      </c>
    </row>
    <row r="67" spans="1:6" x14ac:dyDescent="0.3">
      <c r="A67" s="6">
        <v>42916</v>
      </c>
      <c r="B67">
        <v>779444606</v>
      </c>
      <c r="C67">
        <v>812113295</v>
      </c>
      <c r="D67">
        <v>127975.763706781</v>
      </c>
      <c r="E67">
        <f t="shared" ref="E67:E88" si="2">B67/(D67*100)</f>
        <v>60.905642085939732</v>
      </c>
      <c r="F67">
        <f t="shared" ref="F67:F88" si="3">C67/(D67*100)</f>
        <v>63.458366762375398</v>
      </c>
    </row>
    <row r="68" spans="1:6" x14ac:dyDescent="0.3">
      <c r="A68" s="6">
        <v>43008</v>
      </c>
      <c r="B68">
        <v>789238611</v>
      </c>
      <c r="C68">
        <v>823747132</v>
      </c>
      <c r="D68">
        <v>129713.24713478101</v>
      </c>
      <c r="E68">
        <f t="shared" si="2"/>
        <v>60.844873475407383</v>
      </c>
      <c r="F68">
        <f t="shared" si="3"/>
        <v>63.505243311353532</v>
      </c>
    </row>
    <row r="69" spans="1:6" x14ac:dyDescent="0.3">
      <c r="A69" s="6">
        <v>43100</v>
      </c>
      <c r="B69">
        <v>821341337</v>
      </c>
      <c r="C69">
        <v>846814450</v>
      </c>
      <c r="D69">
        <v>129667.569693906</v>
      </c>
      <c r="E69">
        <f t="shared" si="2"/>
        <v>63.342078434790054</v>
      </c>
      <c r="F69">
        <f t="shared" si="3"/>
        <v>65.306572182928619</v>
      </c>
    </row>
    <row r="70" spans="1:6" x14ac:dyDescent="0.3">
      <c r="A70" s="6">
        <v>43190</v>
      </c>
      <c r="B70">
        <v>840633375</v>
      </c>
      <c r="C70">
        <v>859973675</v>
      </c>
      <c r="D70">
        <v>132205.24361665899</v>
      </c>
      <c r="E70">
        <f t="shared" si="2"/>
        <v>63.585479062955493</v>
      </c>
      <c r="F70">
        <f t="shared" si="3"/>
        <v>65.04837867804784</v>
      </c>
    </row>
    <row r="71" spans="1:6" x14ac:dyDescent="0.3">
      <c r="A71" s="6">
        <v>43281</v>
      </c>
      <c r="B71">
        <v>838955925</v>
      </c>
      <c r="C71">
        <v>886834566</v>
      </c>
      <c r="D71">
        <v>133653.608534153</v>
      </c>
      <c r="E71">
        <f t="shared" si="2"/>
        <v>62.770914620357487</v>
      </c>
      <c r="F71">
        <f t="shared" si="3"/>
        <v>66.353207797856342</v>
      </c>
    </row>
    <row r="72" spans="1:6" x14ac:dyDescent="0.3">
      <c r="A72" s="6">
        <v>43373</v>
      </c>
      <c r="B72">
        <v>854316408</v>
      </c>
      <c r="C72">
        <v>903928640</v>
      </c>
      <c r="D72">
        <v>133023.02258204899</v>
      </c>
      <c r="E72">
        <f t="shared" si="2"/>
        <v>64.223199218996484</v>
      </c>
      <c r="F72">
        <f t="shared" si="3"/>
        <v>67.952796625295008</v>
      </c>
    </row>
    <row r="73" spans="1:6" x14ac:dyDescent="0.3">
      <c r="A73" s="6">
        <v>43465</v>
      </c>
      <c r="B73">
        <v>880038971</v>
      </c>
      <c r="C73">
        <v>934257450</v>
      </c>
      <c r="D73">
        <v>135369.55514691799</v>
      </c>
      <c r="E73">
        <f t="shared" si="2"/>
        <v>65.010110289930736</v>
      </c>
      <c r="F73">
        <f t="shared" si="3"/>
        <v>69.015329849170342</v>
      </c>
    </row>
    <row r="74" spans="1:6" x14ac:dyDescent="0.3">
      <c r="A74" s="6">
        <v>43555</v>
      </c>
      <c r="B74">
        <v>908087339</v>
      </c>
      <c r="C74">
        <v>937873365</v>
      </c>
      <c r="D74">
        <v>134863.351580986</v>
      </c>
      <c r="E74">
        <f t="shared" si="2"/>
        <v>67.333884880852153</v>
      </c>
      <c r="F74">
        <f t="shared" si="3"/>
        <v>69.542492753252034</v>
      </c>
    </row>
    <row r="75" spans="1:6" x14ac:dyDescent="0.3">
      <c r="A75" s="6">
        <v>43646</v>
      </c>
      <c r="B75">
        <v>925380600</v>
      </c>
      <c r="C75">
        <v>958334354</v>
      </c>
      <c r="D75">
        <v>136209.96315118001</v>
      </c>
      <c r="E75">
        <f t="shared" si="2"/>
        <v>67.937805619469714</v>
      </c>
      <c r="F75">
        <f t="shared" si="3"/>
        <v>70.357140684073201</v>
      </c>
    </row>
    <row r="76" spans="1:6" x14ac:dyDescent="0.3">
      <c r="A76" s="6">
        <v>43738</v>
      </c>
      <c r="B76">
        <v>944293187</v>
      </c>
      <c r="C76">
        <v>977475677</v>
      </c>
      <c r="D76">
        <v>137332.854807909</v>
      </c>
      <c r="E76">
        <f t="shared" si="2"/>
        <v>68.759452231646037</v>
      </c>
      <c r="F76">
        <f t="shared" si="3"/>
        <v>71.175661378860895</v>
      </c>
    </row>
    <row r="77" spans="1:6" x14ac:dyDescent="0.3">
      <c r="A77" s="6">
        <v>43830</v>
      </c>
      <c r="B77">
        <v>961557762</v>
      </c>
      <c r="C77">
        <v>1002240451</v>
      </c>
      <c r="D77">
        <v>137724.97761159099</v>
      </c>
      <c r="E77">
        <f t="shared" si="2"/>
        <v>69.817238577577726</v>
      </c>
      <c r="F77">
        <f t="shared" si="3"/>
        <v>72.771146409367873</v>
      </c>
    </row>
    <row r="78" spans="1:6" x14ac:dyDescent="0.3">
      <c r="A78" s="6">
        <v>43921</v>
      </c>
      <c r="B78">
        <v>996472021</v>
      </c>
      <c r="C78">
        <v>1016905526</v>
      </c>
      <c r="D78">
        <v>130401.218580656</v>
      </c>
      <c r="E78">
        <f t="shared" si="2"/>
        <v>76.415851925774788</v>
      </c>
      <c r="F78">
        <f t="shared" si="3"/>
        <v>77.982823862264894</v>
      </c>
    </row>
    <row r="79" spans="1:6" x14ac:dyDescent="0.3">
      <c r="A79" s="6">
        <v>44012</v>
      </c>
      <c r="B79">
        <v>1091257300</v>
      </c>
      <c r="C79">
        <v>1074816854</v>
      </c>
      <c r="D79">
        <v>95809.745168697496</v>
      </c>
      <c r="E79">
        <f t="shared" si="2"/>
        <v>113.89836159970608</v>
      </c>
      <c r="F79">
        <f t="shared" si="3"/>
        <v>112.18241444098517</v>
      </c>
    </row>
    <row r="80" spans="1:6" x14ac:dyDescent="0.3">
      <c r="A80" s="6">
        <v>44104</v>
      </c>
      <c r="B80">
        <v>1153716534</v>
      </c>
      <c r="C80">
        <v>1120821801</v>
      </c>
      <c r="D80">
        <v>125071.280384495</v>
      </c>
      <c r="E80">
        <f t="shared" si="2"/>
        <v>92.244720806666137</v>
      </c>
      <c r="F80">
        <f t="shared" si="3"/>
        <v>89.614641950922859</v>
      </c>
    </row>
    <row r="81" spans="1:6" x14ac:dyDescent="0.3">
      <c r="A81" s="6">
        <v>44196</v>
      </c>
      <c r="B81">
        <v>1184659197</v>
      </c>
      <c r="C81">
        <v>1129288792</v>
      </c>
      <c r="D81">
        <v>135487.411451108</v>
      </c>
      <c r="E81">
        <f t="shared" si="2"/>
        <v>87.436846295310346</v>
      </c>
      <c r="F81">
        <f t="shared" si="3"/>
        <v>83.350089864807501</v>
      </c>
    </row>
    <row r="82" spans="1:6" x14ac:dyDescent="0.3">
      <c r="A82" s="6">
        <v>44286</v>
      </c>
      <c r="B82">
        <v>1220668871</v>
      </c>
      <c r="C82">
        <v>1120205461</v>
      </c>
      <c r="D82">
        <v>136165.70932429499</v>
      </c>
      <c r="E82">
        <f t="shared" si="2"/>
        <v>89.645834994538191</v>
      </c>
      <c r="F82">
        <f t="shared" si="3"/>
        <v>82.26780931549338</v>
      </c>
    </row>
    <row r="83" spans="1:6" x14ac:dyDescent="0.3">
      <c r="A83" s="6">
        <v>44377</v>
      </c>
      <c r="B83">
        <v>1199402098</v>
      </c>
      <c r="C83">
        <v>1150921378</v>
      </c>
      <c r="D83">
        <v>136947.00023826701</v>
      </c>
      <c r="E83">
        <f t="shared" si="2"/>
        <v>87.581480128314041</v>
      </c>
      <c r="F83">
        <f t="shared" si="3"/>
        <v>84.04137191742582</v>
      </c>
    </row>
    <row r="84" spans="1:6" x14ac:dyDescent="0.3">
      <c r="A84" s="6">
        <v>44469</v>
      </c>
      <c r="B84">
        <v>1218139242</v>
      </c>
      <c r="C84">
        <v>1186101483</v>
      </c>
      <c r="D84">
        <v>139296.98424833</v>
      </c>
      <c r="E84">
        <f t="shared" si="2"/>
        <v>87.44907497985578</v>
      </c>
      <c r="F84">
        <f t="shared" si="3"/>
        <v>85.149114275546125</v>
      </c>
    </row>
    <row r="85" spans="1:6" x14ac:dyDescent="0.3">
      <c r="A85" s="6">
        <v>44561</v>
      </c>
      <c r="B85">
        <v>1200513791</v>
      </c>
      <c r="C85">
        <v>1195369096</v>
      </c>
      <c r="D85">
        <v>139737.33913163099</v>
      </c>
      <c r="E85">
        <f t="shared" si="2"/>
        <v>85.912169106721691</v>
      </c>
      <c r="F85">
        <f t="shared" si="3"/>
        <v>85.544000152598855</v>
      </c>
    </row>
    <row r="86" spans="1:6" x14ac:dyDescent="0.3">
      <c r="A86" s="6">
        <v>44651</v>
      </c>
      <c r="B86">
        <v>1187799807</v>
      </c>
      <c r="C86">
        <v>1199093693</v>
      </c>
      <c r="D86">
        <v>141341.054415169</v>
      </c>
      <c r="E86">
        <f t="shared" si="2"/>
        <v>84.037848162007407</v>
      </c>
      <c r="F86">
        <f t="shared" si="3"/>
        <v>84.836900217104287</v>
      </c>
    </row>
    <row r="87" spans="1:6" x14ac:dyDescent="0.3">
      <c r="A87" s="6">
        <v>44742</v>
      </c>
      <c r="B87">
        <v>1181566160</v>
      </c>
      <c r="C87">
        <v>1229253247</v>
      </c>
      <c r="D87">
        <v>141773.750082199</v>
      </c>
      <c r="E87">
        <f t="shared" si="2"/>
        <v>83.3416735689745</v>
      </c>
      <c r="F87">
        <f t="shared" si="3"/>
        <v>86.70527839513953</v>
      </c>
    </row>
    <row r="88" spans="1:6" x14ac:dyDescent="0.3">
      <c r="A88" s="6">
        <v>44834</v>
      </c>
      <c r="B88">
        <v>1220582867</v>
      </c>
      <c r="C88">
        <v>1255508495</v>
      </c>
      <c r="D88">
        <v>142033.31803050099</v>
      </c>
      <c r="E88">
        <f t="shared" si="2"/>
        <v>85.936376332339535</v>
      </c>
      <c r="F88">
        <f t="shared" si="3"/>
        <v>88.395350640923951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ED4D-6CAA-40D1-B3B1-FEE0A8556AAD}">
  <dimension ref="A1:P141"/>
  <sheetViews>
    <sheetView zoomScale="95" zoomScaleNormal="95" workbookViewId="0">
      <selection activeCell="I28" sqref="I28"/>
    </sheetView>
  </sheetViews>
  <sheetFormatPr baseColWidth="10" defaultRowHeight="14.4" x14ac:dyDescent="0.3"/>
  <cols>
    <col min="1" max="1" width="12.33203125" customWidth="1"/>
    <col min="4" max="15" width="13.109375" customWidth="1"/>
  </cols>
  <sheetData>
    <row r="1" spans="1:16" x14ac:dyDescent="0.3">
      <c r="D1" t="s">
        <v>31</v>
      </c>
    </row>
    <row r="2" spans="1:16" ht="114.75" customHeight="1" x14ac:dyDescent="0.3">
      <c r="C2" s="5" t="s">
        <v>17</v>
      </c>
      <c r="D2" s="11" t="s">
        <v>23</v>
      </c>
      <c r="E2" s="11" t="s">
        <v>40</v>
      </c>
      <c r="F2" s="5" t="s">
        <v>27</v>
      </c>
      <c r="G2" s="5" t="s">
        <v>50</v>
      </c>
      <c r="H2" s="5" t="s">
        <v>44</v>
      </c>
      <c r="I2" s="5" t="s">
        <v>51</v>
      </c>
      <c r="J2" s="11" t="s">
        <v>45</v>
      </c>
      <c r="K2" s="5" t="s">
        <v>32</v>
      </c>
      <c r="L2" s="11" t="s">
        <v>28</v>
      </c>
      <c r="M2" s="5" t="s">
        <v>29</v>
      </c>
      <c r="N2" s="5" t="s">
        <v>30</v>
      </c>
      <c r="O2" s="5" t="s">
        <v>34</v>
      </c>
      <c r="P2" s="5" t="s">
        <v>52</v>
      </c>
    </row>
    <row r="3" spans="1:16" ht="15" customHeight="1" x14ac:dyDescent="0.3">
      <c r="A3" s="5"/>
      <c r="B3" s="6">
        <v>32963</v>
      </c>
      <c r="C3" s="3">
        <v>32933</v>
      </c>
      <c r="K3">
        <v>40743.638682415803</v>
      </c>
    </row>
    <row r="4" spans="1:16" ht="15" customHeight="1" x14ac:dyDescent="0.3">
      <c r="A4" s="5"/>
      <c r="B4" s="6">
        <v>33054</v>
      </c>
      <c r="C4" s="3">
        <v>33025</v>
      </c>
      <c r="K4">
        <v>39494.399207268201</v>
      </c>
    </row>
    <row r="5" spans="1:16" ht="15" customHeight="1" x14ac:dyDescent="0.3">
      <c r="A5" s="5"/>
      <c r="B5" s="6">
        <v>33146</v>
      </c>
      <c r="C5" s="3">
        <v>33117</v>
      </c>
      <c r="K5">
        <v>34742.745552347398</v>
      </c>
    </row>
    <row r="6" spans="1:16" ht="15" customHeight="1" x14ac:dyDescent="0.3">
      <c r="A6" s="5"/>
      <c r="B6" s="6">
        <v>33238</v>
      </c>
      <c r="C6" s="3">
        <v>33208</v>
      </c>
      <c r="K6">
        <v>36577.990365796803</v>
      </c>
    </row>
    <row r="7" spans="1:16" ht="15" customHeight="1" x14ac:dyDescent="0.3">
      <c r="A7" s="5"/>
      <c r="B7" s="6">
        <v>33328</v>
      </c>
      <c r="C7" s="3">
        <v>33298</v>
      </c>
      <c r="K7">
        <v>36973.871408291699</v>
      </c>
    </row>
    <row r="8" spans="1:16" ht="15" customHeight="1" x14ac:dyDescent="0.3">
      <c r="A8" s="5"/>
      <c r="B8" s="6">
        <v>33419</v>
      </c>
      <c r="C8" s="3">
        <v>33390</v>
      </c>
      <c r="K8">
        <v>38881.213397660802</v>
      </c>
    </row>
    <row r="9" spans="1:16" ht="15" customHeight="1" x14ac:dyDescent="0.3">
      <c r="A9" s="5"/>
      <c r="B9" s="6">
        <v>33511</v>
      </c>
      <c r="C9" s="3">
        <v>33482</v>
      </c>
      <c r="K9">
        <v>40228.9242020604</v>
      </c>
    </row>
    <row r="10" spans="1:16" ht="15" customHeight="1" x14ac:dyDescent="0.3">
      <c r="A10" s="5"/>
      <c r="B10" s="6">
        <v>33603</v>
      </c>
      <c r="C10" s="3">
        <v>33573</v>
      </c>
      <c r="K10">
        <v>38770.797851131298</v>
      </c>
    </row>
    <row r="11" spans="1:16" ht="15" customHeight="1" x14ac:dyDescent="0.3">
      <c r="A11" s="5"/>
      <c r="B11" s="6">
        <v>33694</v>
      </c>
      <c r="C11" s="3">
        <v>33664</v>
      </c>
      <c r="K11">
        <v>39191.353316063702</v>
      </c>
    </row>
    <row r="12" spans="1:16" x14ac:dyDescent="0.3">
      <c r="B12" s="6">
        <v>33785</v>
      </c>
      <c r="C12" s="3">
        <v>33756</v>
      </c>
      <c r="K12">
        <v>38271.102900558901</v>
      </c>
    </row>
    <row r="13" spans="1:16" x14ac:dyDescent="0.3">
      <c r="B13" s="6">
        <v>33877</v>
      </c>
      <c r="C13" s="3">
        <v>33848</v>
      </c>
      <c r="K13">
        <v>37537.756841363298</v>
      </c>
    </row>
    <row r="14" spans="1:16" x14ac:dyDescent="0.3">
      <c r="B14" s="6">
        <v>33969</v>
      </c>
      <c r="C14" s="3">
        <v>33939</v>
      </c>
      <c r="K14">
        <v>39084.748302969303</v>
      </c>
    </row>
    <row r="15" spans="1:16" x14ac:dyDescent="0.3">
      <c r="B15" s="6">
        <v>34059</v>
      </c>
      <c r="C15" s="3">
        <v>34029</v>
      </c>
      <c r="K15">
        <v>39243.973534010998</v>
      </c>
    </row>
    <row r="16" spans="1:16" x14ac:dyDescent="0.3">
      <c r="B16" s="6">
        <v>34150</v>
      </c>
      <c r="C16" s="3">
        <v>34121</v>
      </c>
      <c r="K16">
        <v>40311.752008764503</v>
      </c>
    </row>
    <row r="17" spans="2:11" x14ac:dyDescent="0.3">
      <c r="B17" s="6">
        <v>34242</v>
      </c>
      <c r="C17" s="3">
        <v>34213</v>
      </c>
      <c r="K17">
        <v>41366.327975878397</v>
      </c>
    </row>
    <row r="18" spans="2:11" x14ac:dyDescent="0.3">
      <c r="B18" s="6">
        <v>34334</v>
      </c>
      <c r="C18" s="3">
        <v>34304</v>
      </c>
      <c r="K18">
        <v>41269.841299590698</v>
      </c>
    </row>
    <row r="19" spans="2:11" x14ac:dyDescent="0.3">
      <c r="B19" s="6">
        <v>34424</v>
      </c>
      <c r="C19" s="3">
        <v>34394</v>
      </c>
      <c r="D19" s="7">
        <v>14.986709692831385</v>
      </c>
      <c r="K19">
        <v>44369.568540324501</v>
      </c>
    </row>
    <row r="20" spans="2:11" x14ac:dyDescent="0.3">
      <c r="B20" s="6">
        <v>34515</v>
      </c>
      <c r="C20" s="3">
        <v>34486</v>
      </c>
      <c r="D20" s="7">
        <v>14.411223996289772</v>
      </c>
      <c r="K20">
        <v>45084.8157797069</v>
      </c>
    </row>
    <row r="21" spans="2:11" x14ac:dyDescent="0.3">
      <c r="B21" s="6">
        <v>34607</v>
      </c>
      <c r="C21" s="3">
        <v>34578</v>
      </c>
      <c r="D21" s="7">
        <v>14.927522805876185</v>
      </c>
      <c r="K21">
        <v>45705.117284206201</v>
      </c>
    </row>
    <row r="22" spans="2:11" x14ac:dyDescent="0.3">
      <c r="B22" s="6">
        <v>34699</v>
      </c>
      <c r="C22" s="3">
        <v>34669</v>
      </c>
      <c r="D22" s="7">
        <v>16.165605625376003</v>
      </c>
      <c r="K22">
        <v>47044.424571215801</v>
      </c>
    </row>
    <row r="23" spans="2:11" x14ac:dyDescent="0.3">
      <c r="B23" s="6">
        <v>34789</v>
      </c>
      <c r="C23" s="3">
        <v>34759</v>
      </c>
      <c r="D23" s="7">
        <v>16.184848012471097</v>
      </c>
      <c r="K23">
        <v>48421.135044918003</v>
      </c>
    </row>
    <row r="24" spans="2:11" x14ac:dyDescent="0.3">
      <c r="B24" s="6">
        <v>34880</v>
      </c>
      <c r="C24" s="3">
        <v>34851</v>
      </c>
      <c r="D24" s="7">
        <v>16.10987384212336</v>
      </c>
      <c r="K24">
        <v>48776.366961453903</v>
      </c>
    </row>
    <row r="25" spans="2:11" x14ac:dyDescent="0.3">
      <c r="B25" s="6">
        <v>34972</v>
      </c>
      <c r="C25" s="3">
        <v>34943</v>
      </c>
      <c r="D25" s="7">
        <v>16.107743537566609</v>
      </c>
      <c r="K25">
        <v>49326.135162502796</v>
      </c>
    </row>
    <row r="26" spans="2:11" x14ac:dyDescent="0.3">
      <c r="B26" s="6">
        <v>35064</v>
      </c>
      <c r="C26" s="3">
        <v>35034</v>
      </c>
      <c r="D26" s="7">
        <v>16.117168837655989</v>
      </c>
      <c r="K26">
        <v>49066.0982432358</v>
      </c>
    </row>
    <row r="27" spans="2:11" x14ac:dyDescent="0.3">
      <c r="B27" s="6">
        <v>35155</v>
      </c>
      <c r="C27" s="3">
        <v>35125</v>
      </c>
      <c r="D27" s="7">
        <v>15.63717741108597</v>
      </c>
      <c r="K27">
        <v>49267.0278722496</v>
      </c>
    </row>
    <row r="28" spans="2:11" x14ac:dyDescent="0.3">
      <c r="B28" s="6">
        <v>35246</v>
      </c>
      <c r="C28" s="3">
        <v>35217</v>
      </c>
      <c r="D28" s="7">
        <v>15.193915753883285</v>
      </c>
      <c r="K28">
        <v>49840.868912088299</v>
      </c>
    </row>
    <row r="29" spans="2:11" x14ac:dyDescent="0.3">
      <c r="B29" s="6">
        <v>35338</v>
      </c>
      <c r="C29" s="3">
        <v>35309</v>
      </c>
      <c r="D29" s="7">
        <v>15.162504247418685</v>
      </c>
      <c r="K29">
        <v>50467.624570059597</v>
      </c>
    </row>
    <row r="30" spans="2:11" x14ac:dyDescent="0.3">
      <c r="B30" s="6">
        <v>35430</v>
      </c>
      <c r="C30" s="3">
        <v>35400</v>
      </c>
      <c r="D30" s="7">
        <v>15.546172209291681</v>
      </c>
      <c r="K30">
        <v>51301.770446116599</v>
      </c>
    </row>
    <row r="31" spans="2:11" x14ac:dyDescent="0.3">
      <c r="B31" s="6">
        <v>35520</v>
      </c>
      <c r="C31" s="3">
        <v>35490</v>
      </c>
      <c r="D31" s="7">
        <v>15.260113842357535</v>
      </c>
      <c r="K31">
        <v>52492.570824659502</v>
      </c>
    </row>
    <row r="32" spans="2:11" x14ac:dyDescent="0.3">
      <c r="B32" s="6">
        <v>35611</v>
      </c>
      <c r="C32" s="3">
        <v>35582</v>
      </c>
      <c r="D32" s="7">
        <v>15.222206610806012</v>
      </c>
      <c r="K32">
        <v>53718.965997896397</v>
      </c>
    </row>
    <row r="33" spans="2:16" x14ac:dyDescent="0.3">
      <c r="B33" s="6">
        <v>35703</v>
      </c>
      <c r="C33" s="3">
        <v>35674</v>
      </c>
      <c r="D33" s="7">
        <v>15.604332017159694</v>
      </c>
      <c r="K33">
        <v>53541.449887103299</v>
      </c>
    </row>
    <row r="34" spans="2:16" x14ac:dyDescent="0.3">
      <c r="B34" s="6">
        <v>35795</v>
      </c>
      <c r="C34" s="3">
        <v>35765</v>
      </c>
      <c r="D34" s="7">
        <v>15.262246764972939</v>
      </c>
      <c r="K34">
        <v>53945.100251784497</v>
      </c>
    </row>
    <row r="35" spans="2:16" x14ac:dyDescent="0.3">
      <c r="B35" s="6">
        <v>35885</v>
      </c>
      <c r="C35" s="3">
        <v>35855</v>
      </c>
      <c r="D35" s="7">
        <v>15.372426874946022</v>
      </c>
      <c r="F35" s="1">
        <v>112536032</v>
      </c>
      <c r="G35" s="1"/>
      <c r="H35" s="1"/>
      <c r="I35" s="1"/>
      <c r="J35" s="1"/>
      <c r="K35">
        <v>53469.396336735801</v>
      </c>
      <c r="L35">
        <f>F35/(K35*10000)</f>
        <v>0.21046811767104773</v>
      </c>
    </row>
    <row r="36" spans="2:16" x14ac:dyDescent="0.3">
      <c r="B36" s="6">
        <v>35976</v>
      </c>
      <c r="C36" s="3">
        <v>35947</v>
      </c>
      <c r="D36" s="7">
        <v>15.055346572497774</v>
      </c>
      <c r="F36" s="1">
        <v>120202689</v>
      </c>
      <c r="G36" s="1"/>
      <c r="H36" s="1"/>
      <c r="I36" s="1"/>
      <c r="J36" s="17">
        <f>400*LN(F36/F35)</f>
        <v>26.362375236130454</v>
      </c>
      <c r="K36">
        <v>52779.9293876749</v>
      </c>
      <c r="L36">
        <f t="shared" ref="L36:L99" si="0">F36/(K36*10000)</f>
        <v>0.22774317888358067</v>
      </c>
    </row>
    <row r="37" spans="2:16" x14ac:dyDescent="0.3">
      <c r="B37" s="6">
        <v>36068</v>
      </c>
      <c r="C37" s="3">
        <v>36039</v>
      </c>
      <c r="D37" s="7">
        <v>15.121408216635688</v>
      </c>
      <c r="F37" s="1">
        <v>126614031</v>
      </c>
      <c r="G37" s="1"/>
      <c r="H37" s="1"/>
      <c r="I37" s="1"/>
      <c r="J37" s="17">
        <f t="shared" ref="J37:J100" si="1">400*LN(F37/F36)</f>
        <v>20.785576021483106</v>
      </c>
      <c r="K37">
        <v>53888.359387729703</v>
      </c>
      <c r="L37">
        <f t="shared" si="0"/>
        <v>0.2349561805899584</v>
      </c>
    </row>
    <row r="38" spans="2:16" x14ac:dyDescent="0.3">
      <c r="B38" s="6">
        <v>36160</v>
      </c>
      <c r="C38" s="3">
        <v>36130</v>
      </c>
      <c r="D38" s="7">
        <v>15.52841942000534</v>
      </c>
      <c r="F38" s="1">
        <v>130565408</v>
      </c>
      <c r="G38" s="1"/>
      <c r="H38" s="1"/>
      <c r="I38" s="1"/>
      <c r="J38" s="17">
        <f t="shared" si="1"/>
        <v>12.292391589494061</v>
      </c>
      <c r="K38">
        <v>53114.482513065501</v>
      </c>
      <c r="L38">
        <f t="shared" si="0"/>
        <v>0.24581884605179491</v>
      </c>
    </row>
    <row r="39" spans="2:16" x14ac:dyDescent="0.3">
      <c r="B39" s="6">
        <v>36250</v>
      </c>
      <c r="C39" s="3">
        <v>36220</v>
      </c>
      <c r="D39" s="7">
        <v>15.384675697396558</v>
      </c>
      <c r="F39" s="1">
        <v>139522426</v>
      </c>
      <c r="G39" s="1"/>
      <c r="H39" s="17">
        <f>100*((F39-F35)/F35)</f>
        <v>23.980225284644831</v>
      </c>
      <c r="I39" s="17"/>
      <c r="J39" s="17">
        <f t="shared" si="1"/>
        <v>26.54041450839809</v>
      </c>
      <c r="K39">
        <v>53104.060627448103</v>
      </c>
      <c r="L39">
        <f t="shared" si="0"/>
        <v>0.2627340063104035</v>
      </c>
    </row>
    <row r="40" spans="2:16" x14ac:dyDescent="0.3">
      <c r="B40" s="6">
        <v>36341</v>
      </c>
      <c r="C40" s="3">
        <v>36312</v>
      </c>
      <c r="D40" s="7">
        <v>15.811303343995847</v>
      </c>
      <c r="F40" s="1">
        <v>135669393</v>
      </c>
      <c r="G40" s="1"/>
      <c r="H40" s="17">
        <f t="shared" ref="H40:H103" si="2">100*((F40-F36)/F36)</f>
        <v>12.867186357203705</v>
      </c>
      <c r="I40" s="17"/>
      <c r="J40" s="17">
        <f t="shared" si="1"/>
        <v>-11.201742320762948</v>
      </c>
      <c r="K40">
        <v>53735.140698563402</v>
      </c>
      <c r="L40">
        <f t="shared" si="0"/>
        <v>0.25247797109355502</v>
      </c>
    </row>
    <row r="41" spans="2:16" x14ac:dyDescent="0.3">
      <c r="B41" s="6">
        <v>36433</v>
      </c>
      <c r="C41" s="3">
        <v>36404</v>
      </c>
      <c r="D41" s="7">
        <v>16.939799568194154</v>
      </c>
      <c r="F41" s="1">
        <v>127273623</v>
      </c>
      <c r="G41" s="1"/>
      <c r="H41" s="17">
        <f t="shared" si="2"/>
        <v>0.52094700310110187</v>
      </c>
      <c r="I41" s="17"/>
      <c r="J41" s="17">
        <f t="shared" si="1"/>
        <v>-25.552684703322441</v>
      </c>
      <c r="K41">
        <v>53900.850365911203</v>
      </c>
      <c r="L41">
        <f t="shared" si="0"/>
        <v>0.23612544539833891</v>
      </c>
    </row>
    <row r="42" spans="2:16" x14ac:dyDescent="0.3">
      <c r="B42" s="6">
        <v>36525</v>
      </c>
      <c r="C42" s="3">
        <v>36495</v>
      </c>
      <c r="D42" s="7">
        <v>16.377409732142386</v>
      </c>
      <c r="F42" s="1">
        <v>125728346</v>
      </c>
      <c r="G42" s="1"/>
      <c r="H42" s="17">
        <f t="shared" si="2"/>
        <v>-3.7047040821103243</v>
      </c>
      <c r="I42" s="17"/>
      <c r="J42" s="17">
        <f t="shared" si="1"/>
        <v>-4.8862741170328263</v>
      </c>
      <c r="K42">
        <v>55909.139889280697</v>
      </c>
      <c r="L42">
        <f t="shared" si="0"/>
        <v>0.22487977144521507</v>
      </c>
    </row>
    <row r="43" spans="2:16" x14ac:dyDescent="0.3">
      <c r="B43" s="6">
        <v>36616</v>
      </c>
      <c r="C43" s="3">
        <v>36586</v>
      </c>
      <c r="D43" s="7">
        <v>16.454183169491944</v>
      </c>
      <c r="F43" s="1">
        <v>122687560</v>
      </c>
      <c r="G43" s="1"/>
      <c r="H43" s="17">
        <f t="shared" si="2"/>
        <v>-12.06606456226614</v>
      </c>
      <c r="I43" s="17"/>
      <c r="J43" s="17">
        <f t="shared" si="1"/>
        <v>-9.7930537043351773</v>
      </c>
      <c r="K43">
        <v>56715.218897179002</v>
      </c>
      <c r="L43">
        <f t="shared" si="0"/>
        <v>0.21632211315700736</v>
      </c>
    </row>
    <row r="44" spans="2:16" x14ac:dyDescent="0.3">
      <c r="B44" s="6">
        <v>36707</v>
      </c>
      <c r="C44" s="3">
        <v>36678</v>
      </c>
      <c r="D44" s="7">
        <v>16.486877747085916</v>
      </c>
      <c r="F44" s="1">
        <v>123017963</v>
      </c>
      <c r="G44" s="1"/>
      <c r="H44" s="17">
        <f t="shared" si="2"/>
        <v>-9.3251909809900884</v>
      </c>
      <c r="I44" s="17"/>
      <c r="J44" s="17">
        <f t="shared" si="1"/>
        <v>1.0757697103958135</v>
      </c>
      <c r="K44">
        <v>55818.649375181601</v>
      </c>
      <c r="L44">
        <f t="shared" si="0"/>
        <v>0.22038864138962297</v>
      </c>
    </row>
    <row r="45" spans="2:16" x14ac:dyDescent="0.3">
      <c r="B45" s="6">
        <v>36799</v>
      </c>
      <c r="C45" s="3">
        <v>36770</v>
      </c>
      <c r="D45" s="7">
        <v>16.910510605036979</v>
      </c>
      <c r="F45" s="1">
        <v>120393636</v>
      </c>
      <c r="G45" s="1"/>
      <c r="H45" s="17">
        <f t="shared" si="2"/>
        <v>-5.4056660271233108</v>
      </c>
      <c r="I45" s="17"/>
      <c r="J45" s="17">
        <f t="shared" si="1"/>
        <v>-8.6254844100203378</v>
      </c>
      <c r="K45">
        <v>55319.770316718401</v>
      </c>
      <c r="L45">
        <f t="shared" si="0"/>
        <v>0.21763220510627351</v>
      </c>
    </row>
    <row r="46" spans="2:16" x14ac:dyDescent="0.3">
      <c r="B46" s="6">
        <v>36891</v>
      </c>
      <c r="C46" s="3">
        <v>36861</v>
      </c>
      <c r="D46" s="7">
        <v>17.713959973386597</v>
      </c>
      <c r="F46" s="1">
        <v>121770591</v>
      </c>
      <c r="G46" s="1"/>
      <c r="H46" s="17">
        <f t="shared" si="2"/>
        <v>-3.1478621376280573</v>
      </c>
      <c r="I46" s="17"/>
      <c r="J46" s="17">
        <f t="shared" si="1"/>
        <v>4.5488794337733358</v>
      </c>
      <c r="K46">
        <v>54485.533433387398</v>
      </c>
      <c r="L46">
        <f t="shared" si="0"/>
        <v>0.22349160102997537</v>
      </c>
    </row>
    <row r="47" spans="2:16" x14ac:dyDescent="0.3">
      <c r="B47" s="12">
        <v>36981</v>
      </c>
      <c r="C47" s="13">
        <v>36951</v>
      </c>
      <c r="D47" s="14">
        <v>17.039397524586878</v>
      </c>
      <c r="E47" s="14">
        <v>10.393333333333333</v>
      </c>
      <c r="F47" s="10">
        <v>112340839</v>
      </c>
      <c r="G47" s="10">
        <v>126044077</v>
      </c>
      <c r="H47" s="18">
        <f t="shared" si="2"/>
        <v>-8.4333904757743987</v>
      </c>
      <c r="I47" s="18"/>
      <c r="J47" s="18">
        <f>400*LN(F47/F46)</f>
        <v>-32.240566977363585</v>
      </c>
      <c r="K47" s="15">
        <v>54084.135864227399</v>
      </c>
      <c r="L47" s="15">
        <f>F47/(K47*10000)</f>
        <v>0.20771495597529743</v>
      </c>
      <c r="M47" s="14">
        <v>12.4766666666667</v>
      </c>
      <c r="N47" s="15">
        <v>1286199</v>
      </c>
      <c r="O47" s="14">
        <v>1634.9921533675272</v>
      </c>
      <c r="P47" s="15">
        <v>10.244488970374901</v>
      </c>
    </row>
    <row r="48" spans="2:16" x14ac:dyDescent="0.3">
      <c r="B48" s="6">
        <v>37072</v>
      </c>
      <c r="C48" s="3">
        <v>37043</v>
      </c>
      <c r="D48" s="7">
        <v>16.381700579852822</v>
      </c>
      <c r="E48" s="7">
        <v>10.193333333333335</v>
      </c>
      <c r="F48">
        <v>116682691</v>
      </c>
      <c r="G48">
        <v>130290543</v>
      </c>
      <c r="H48" s="17">
        <f t="shared" si="2"/>
        <v>-5.1498755511014274</v>
      </c>
      <c r="I48" s="17">
        <f>400*LN(G48/G47)</f>
        <v>13.254095836914951</v>
      </c>
      <c r="J48" s="17">
        <f t="shared" si="1"/>
        <v>15.168300934471009</v>
      </c>
      <c r="K48">
        <v>55561.315345725699</v>
      </c>
      <c r="L48">
        <f t="shared" si="0"/>
        <v>0.21000707106005603</v>
      </c>
      <c r="M48" s="7">
        <v>12.199999999999998</v>
      </c>
      <c r="N48">
        <v>1322741</v>
      </c>
      <c r="O48" s="7">
        <v>1649.7187809215602</v>
      </c>
      <c r="P48">
        <v>9.8783760472814262</v>
      </c>
    </row>
    <row r="49" spans="2:16" x14ac:dyDescent="0.3">
      <c r="B49" s="6">
        <v>37164</v>
      </c>
      <c r="C49" s="3">
        <v>37135</v>
      </c>
      <c r="D49" s="7">
        <v>16.505317768406385</v>
      </c>
      <c r="E49" s="7">
        <v>9.9766666666666666</v>
      </c>
      <c r="F49">
        <v>111972065</v>
      </c>
      <c r="G49">
        <v>125344266</v>
      </c>
      <c r="H49" s="17">
        <f t="shared" si="2"/>
        <v>-6.9950300363052413</v>
      </c>
      <c r="I49" s="17">
        <f t="shared" ref="I49:I112" si="3">400*LN(G49/G48)</f>
        <v>-15.481129276494165</v>
      </c>
      <c r="J49" s="17">
        <f t="shared" si="1"/>
        <v>-16.483514908036828</v>
      </c>
      <c r="K49">
        <v>56673.860331064003</v>
      </c>
      <c r="L49">
        <f t="shared" si="0"/>
        <v>0.1975726805019245</v>
      </c>
      <c r="M49" s="7">
        <v>12.706666666666665</v>
      </c>
      <c r="N49">
        <v>1350085</v>
      </c>
      <c r="O49" s="7">
        <v>1621.5073788774514</v>
      </c>
      <c r="P49">
        <v>9.2894707293848935</v>
      </c>
    </row>
    <row r="50" spans="2:16" x14ac:dyDescent="0.3">
      <c r="B50" s="6">
        <v>37256</v>
      </c>
      <c r="C50" s="3">
        <v>37226</v>
      </c>
      <c r="D50" s="7">
        <v>16.464070857475768</v>
      </c>
      <c r="E50" s="7">
        <v>9.4566666666666652</v>
      </c>
      <c r="F50">
        <v>110195311</v>
      </c>
      <c r="G50">
        <v>123937273</v>
      </c>
      <c r="H50" s="17">
        <f t="shared" si="2"/>
        <v>-9.5058091653673582</v>
      </c>
      <c r="I50" s="17">
        <f t="shared" si="3"/>
        <v>-4.5154019723914445</v>
      </c>
      <c r="J50" s="17">
        <f t="shared" si="1"/>
        <v>-6.3980298550800203</v>
      </c>
      <c r="K50">
        <v>57276.974059172098</v>
      </c>
      <c r="L50">
        <f t="shared" si="0"/>
        <v>0.19239024548705849</v>
      </c>
      <c r="M50" s="7">
        <v>13.203333333333333</v>
      </c>
      <c r="N50">
        <v>1419039</v>
      </c>
      <c r="O50" s="7">
        <v>1598.4070737449613</v>
      </c>
      <c r="P50">
        <v>7.8064680268329401</v>
      </c>
    </row>
    <row r="51" spans="2:16" x14ac:dyDescent="0.3">
      <c r="B51" s="6">
        <v>37346</v>
      </c>
      <c r="C51" s="3">
        <v>37316</v>
      </c>
      <c r="D51" s="7">
        <v>16.586326651246253</v>
      </c>
      <c r="E51" s="7">
        <v>9.1433333333333326</v>
      </c>
      <c r="F51">
        <v>110518984</v>
      </c>
      <c r="G51">
        <v>124946021</v>
      </c>
      <c r="H51" s="17">
        <f t="shared" si="2"/>
        <v>-1.6217210199044356</v>
      </c>
      <c r="I51" s="17">
        <f t="shared" si="3"/>
        <v>3.2424949304020503</v>
      </c>
      <c r="J51" s="17">
        <f t="shared" si="1"/>
        <v>1.1731844809657019</v>
      </c>
      <c r="K51">
        <v>58085.012156262499</v>
      </c>
      <c r="L51">
        <f t="shared" si="0"/>
        <v>0.19027108697623693</v>
      </c>
      <c r="M51" s="7">
        <v>12.9933333333333</v>
      </c>
      <c r="N51">
        <v>1446002</v>
      </c>
      <c r="O51" s="7">
        <v>1567.9658123523138</v>
      </c>
      <c r="P51">
        <v>7.5225079662750316</v>
      </c>
    </row>
    <row r="52" spans="2:16" x14ac:dyDescent="0.3">
      <c r="B52" s="6">
        <v>37437</v>
      </c>
      <c r="C52" s="3">
        <v>37408</v>
      </c>
      <c r="D52" s="7">
        <v>16.88801652664138</v>
      </c>
      <c r="E52" s="7">
        <v>8.48</v>
      </c>
      <c r="F52">
        <v>111853427</v>
      </c>
      <c r="G52">
        <v>125313944</v>
      </c>
      <c r="H52" s="17">
        <f t="shared" si="2"/>
        <v>-4.1388006726721791</v>
      </c>
      <c r="I52" s="17">
        <f t="shared" si="3"/>
        <v>1.1761314362020114</v>
      </c>
      <c r="J52" s="17">
        <f t="shared" si="1"/>
        <v>4.8008078436244519</v>
      </c>
      <c r="K52">
        <v>58567.849342027301</v>
      </c>
      <c r="L52">
        <f t="shared" si="0"/>
        <v>0.19098093622457102</v>
      </c>
      <c r="M52" s="7">
        <v>13.07</v>
      </c>
      <c r="N52">
        <v>1488120</v>
      </c>
      <c r="O52" s="7">
        <v>1547.6256454868635</v>
      </c>
      <c r="P52">
        <v>7.645399396263719</v>
      </c>
    </row>
    <row r="53" spans="2:16" x14ac:dyDescent="0.3">
      <c r="B53" s="6">
        <v>37529</v>
      </c>
      <c r="C53" s="3">
        <v>37500</v>
      </c>
      <c r="D53" s="7">
        <v>16.469674928913083</v>
      </c>
      <c r="E53" s="7">
        <v>8.25</v>
      </c>
      <c r="F53">
        <v>114986798</v>
      </c>
      <c r="G53">
        <v>129164286</v>
      </c>
      <c r="H53" s="17">
        <f t="shared" si="2"/>
        <v>2.6923974296624786</v>
      </c>
      <c r="I53" s="17">
        <f t="shared" si="3"/>
        <v>12.10519534447236</v>
      </c>
      <c r="J53" s="17">
        <f t="shared" si="1"/>
        <v>11.051198022986041</v>
      </c>
      <c r="K53">
        <v>59225.919371641299</v>
      </c>
      <c r="L53">
        <f t="shared" si="0"/>
        <v>0.19414945216546231</v>
      </c>
      <c r="M53" s="7">
        <v>12.863333333333332</v>
      </c>
      <c r="N53">
        <v>1530274</v>
      </c>
      <c r="O53" s="7">
        <v>1566.9054679546928</v>
      </c>
      <c r="P53">
        <v>7.6390951484320579</v>
      </c>
    </row>
    <row r="54" spans="2:16" x14ac:dyDescent="0.3">
      <c r="B54" s="6">
        <v>37621</v>
      </c>
      <c r="C54" s="3">
        <v>37591</v>
      </c>
      <c r="D54" s="7">
        <v>16.765815528345726</v>
      </c>
      <c r="E54" s="7">
        <v>8.0266666666666655</v>
      </c>
      <c r="F54">
        <v>113919362</v>
      </c>
      <c r="G54">
        <v>128333434</v>
      </c>
      <c r="H54" s="17">
        <f t="shared" si="2"/>
        <v>3.3795004217556954</v>
      </c>
      <c r="I54" s="17">
        <f t="shared" si="3"/>
        <v>-2.5813195810985654</v>
      </c>
      <c r="J54" s="17">
        <f t="shared" si="1"/>
        <v>-3.7305898186363393</v>
      </c>
      <c r="K54">
        <v>60104.897103135998</v>
      </c>
      <c r="L54">
        <f t="shared" si="0"/>
        <v>0.18953424344861944</v>
      </c>
      <c r="M54" s="7">
        <v>13.403333333333331</v>
      </c>
      <c r="N54">
        <v>1616811</v>
      </c>
      <c r="O54" s="7">
        <v>1563.0533383065501</v>
      </c>
      <c r="P54">
        <v>4.9231307418913746</v>
      </c>
    </row>
    <row r="55" spans="2:16" x14ac:dyDescent="0.3">
      <c r="B55" s="6">
        <v>37711</v>
      </c>
      <c r="C55" s="3">
        <v>37681</v>
      </c>
      <c r="D55" s="7">
        <v>16.639627093354562</v>
      </c>
      <c r="E55" s="7">
        <v>7.8533333333333344</v>
      </c>
      <c r="F55">
        <v>110157033</v>
      </c>
      <c r="G55">
        <v>124288119</v>
      </c>
      <c r="H55" s="17">
        <f t="shared" si="2"/>
        <v>-0.32750120106062502</v>
      </c>
      <c r="I55" s="17">
        <f t="shared" si="3"/>
        <v>-12.81176774117945</v>
      </c>
      <c r="J55" s="17">
        <f t="shared" si="1"/>
        <v>-13.433570688059335</v>
      </c>
      <c r="K55">
        <v>60598.910784524604</v>
      </c>
      <c r="L55">
        <f t="shared" si="0"/>
        <v>0.18178054947504313</v>
      </c>
      <c r="M55" s="7">
        <v>13.08</v>
      </c>
      <c r="N55">
        <v>1755102</v>
      </c>
      <c r="O55" s="7">
        <v>1675.6794435431195</v>
      </c>
      <c r="P55">
        <v>3.7714159716937381</v>
      </c>
    </row>
    <row r="56" spans="2:16" x14ac:dyDescent="0.3">
      <c r="B56" s="6">
        <v>37802</v>
      </c>
      <c r="C56" s="3">
        <v>37773</v>
      </c>
      <c r="D56" s="7">
        <v>16.694378153625937</v>
      </c>
      <c r="E56" s="7">
        <v>7.7566666666666668</v>
      </c>
      <c r="F56">
        <v>111725456</v>
      </c>
      <c r="G56">
        <v>125570442</v>
      </c>
      <c r="H56" s="17">
        <f t="shared" si="2"/>
        <v>-0.11440954777362342</v>
      </c>
      <c r="I56" s="17">
        <f t="shared" si="3"/>
        <v>4.1057925046828858</v>
      </c>
      <c r="J56" s="17">
        <f t="shared" si="1"/>
        <v>5.6550623018753594</v>
      </c>
      <c r="K56">
        <v>61546.212657174197</v>
      </c>
      <c r="L56">
        <f t="shared" si="0"/>
        <v>0.18153100113947729</v>
      </c>
      <c r="M56" s="7">
        <v>13.016666666666666</v>
      </c>
      <c r="N56">
        <v>1837795</v>
      </c>
      <c r="O56" s="7">
        <v>1870.1104939464858</v>
      </c>
      <c r="P56">
        <v>4.0500504564777762</v>
      </c>
    </row>
    <row r="57" spans="2:16" x14ac:dyDescent="0.3">
      <c r="B57" s="6">
        <v>37894</v>
      </c>
      <c r="C57" s="3">
        <v>37865</v>
      </c>
      <c r="D57" s="7">
        <v>17.176245433674609</v>
      </c>
      <c r="E57" s="7">
        <v>7.7333333333333343</v>
      </c>
      <c r="F57">
        <v>110881573</v>
      </c>
      <c r="G57">
        <v>124879187</v>
      </c>
      <c r="H57" s="17">
        <f t="shared" si="2"/>
        <v>-3.5701707251644663</v>
      </c>
      <c r="I57" s="17">
        <f t="shared" si="3"/>
        <v>-2.2080504030259456</v>
      </c>
      <c r="J57" s="17">
        <f t="shared" si="1"/>
        <v>-3.0327417649091517</v>
      </c>
      <c r="K57">
        <v>61762.341071098497</v>
      </c>
      <c r="L57">
        <f t="shared" si="0"/>
        <v>0.17952942048028472</v>
      </c>
      <c r="M57" s="7">
        <v>12.916666666666666</v>
      </c>
      <c r="N57">
        <v>1894050</v>
      </c>
      <c r="O57" s="7">
        <v>1830.2562651077567</v>
      </c>
      <c r="P57">
        <v>3.9657974274545564</v>
      </c>
    </row>
    <row r="58" spans="2:16" x14ac:dyDescent="0.3">
      <c r="B58" s="6">
        <v>37986</v>
      </c>
      <c r="C58" s="3">
        <v>37956</v>
      </c>
      <c r="D58" s="7">
        <v>17.431788547574268</v>
      </c>
      <c r="E58" s="7">
        <v>6.5966666666666667</v>
      </c>
      <c r="F58">
        <v>109000487</v>
      </c>
      <c r="G58">
        <v>123298880</v>
      </c>
      <c r="H58" s="17">
        <f t="shared" si="2"/>
        <v>-4.3178568714245431</v>
      </c>
      <c r="I58" s="17">
        <f t="shared" si="3"/>
        <v>-5.0941757372771042</v>
      </c>
      <c r="J58" s="17">
        <f t="shared" si="1"/>
        <v>-6.8441486959324438</v>
      </c>
      <c r="K58">
        <v>61804.427188598398</v>
      </c>
      <c r="L58">
        <f t="shared" si="0"/>
        <v>0.1763635583376271</v>
      </c>
      <c r="M58" s="7">
        <v>13.520000000000001</v>
      </c>
      <c r="N58">
        <v>1975726</v>
      </c>
      <c r="O58" s="7">
        <v>1813.4135954227024</v>
      </c>
      <c r="P58">
        <v>3.8960197128254839</v>
      </c>
    </row>
    <row r="59" spans="2:16" x14ac:dyDescent="0.3">
      <c r="B59" s="6">
        <v>38077</v>
      </c>
      <c r="C59" s="3">
        <v>38047</v>
      </c>
      <c r="D59" s="7">
        <v>17.097367736297294</v>
      </c>
      <c r="E59" s="7">
        <v>5.84</v>
      </c>
      <c r="F59">
        <v>105934733</v>
      </c>
      <c r="G59">
        <v>119908684</v>
      </c>
      <c r="H59" s="17">
        <f t="shared" si="2"/>
        <v>-3.8329826839108856</v>
      </c>
      <c r="I59" s="17">
        <f t="shared" si="3"/>
        <v>-11.152336063870019</v>
      </c>
      <c r="J59" s="17">
        <f t="shared" si="1"/>
        <v>-11.411668819781779</v>
      </c>
      <c r="K59">
        <v>63069.000274806996</v>
      </c>
      <c r="L59">
        <f t="shared" si="0"/>
        <v>0.16796640590213346</v>
      </c>
      <c r="M59" s="7">
        <v>13.78</v>
      </c>
      <c r="N59">
        <v>2030798</v>
      </c>
      <c r="O59" s="7">
        <v>1815.4310645672674</v>
      </c>
      <c r="P59">
        <v>3.6652803383504096</v>
      </c>
    </row>
    <row r="60" spans="2:16" x14ac:dyDescent="0.3">
      <c r="B60" s="6">
        <v>38168</v>
      </c>
      <c r="C60" s="3">
        <v>38139</v>
      </c>
      <c r="D60" s="7">
        <v>16.825280961716906</v>
      </c>
      <c r="E60" s="7">
        <v>5.43</v>
      </c>
      <c r="F60">
        <v>109956355</v>
      </c>
      <c r="G60">
        <v>123664706</v>
      </c>
      <c r="H60" s="17">
        <f t="shared" si="2"/>
        <v>-1.5834359181313165</v>
      </c>
      <c r="I60" s="17">
        <f t="shared" si="3"/>
        <v>12.337373173170334</v>
      </c>
      <c r="J60" s="17">
        <f t="shared" si="1"/>
        <v>14.904134508160439</v>
      </c>
      <c r="K60">
        <v>64075.889029571503</v>
      </c>
      <c r="L60">
        <f t="shared" si="0"/>
        <v>0.17160332328632122</v>
      </c>
      <c r="M60" s="7">
        <v>14.036666666666667</v>
      </c>
      <c r="N60">
        <v>2045296</v>
      </c>
      <c r="O60" s="7">
        <v>1828.088526614376</v>
      </c>
      <c r="P60">
        <v>4.3328148991977127</v>
      </c>
    </row>
    <row r="61" spans="2:16" x14ac:dyDescent="0.3">
      <c r="B61" s="6">
        <v>38260</v>
      </c>
      <c r="C61" s="3">
        <v>38231</v>
      </c>
      <c r="D61" s="7">
        <v>17.281662682280874</v>
      </c>
      <c r="E61" s="7">
        <v>4.8599999999999994</v>
      </c>
      <c r="F61">
        <v>108487580</v>
      </c>
      <c r="G61">
        <v>122654908</v>
      </c>
      <c r="H61" s="17">
        <f t="shared" si="2"/>
        <v>-2.1590539665233646</v>
      </c>
      <c r="I61" s="17">
        <f t="shared" si="3"/>
        <v>-3.2796532623089418</v>
      </c>
      <c r="J61" s="17">
        <f t="shared" si="1"/>
        <v>-5.3791271791128246</v>
      </c>
      <c r="K61">
        <v>64627.405779293797</v>
      </c>
      <c r="L61">
        <f t="shared" si="0"/>
        <v>0.1678662151015177</v>
      </c>
      <c r="M61" s="7">
        <v>14.113333333333335</v>
      </c>
      <c r="N61">
        <v>2085652</v>
      </c>
      <c r="O61" s="7">
        <v>1814.3383173317623</v>
      </c>
      <c r="P61">
        <v>4.1031896113175179</v>
      </c>
    </row>
    <row r="62" spans="2:16" x14ac:dyDescent="0.3">
      <c r="B62" s="6">
        <v>38352</v>
      </c>
      <c r="C62" s="3">
        <v>38322</v>
      </c>
      <c r="D62" s="7">
        <v>17.640762602920866</v>
      </c>
      <c r="E62" s="7">
        <v>4.1066666666666665</v>
      </c>
      <c r="F62">
        <v>107683894</v>
      </c>
      <c r="G62">
        <v>122626350</v>
      </c>
      <c r="H62" s="17">
        <f t="shared" si="2"/>
        <v>-1.2078780895722052</v>
      </c>
      <c r="I62" s="17">
        <f t="shared" si="3"/>
        <v>-9.3143684476858155E-2</v>
      </c>
      <c r="J62" s="17">
        <f t="shared" si="1"/>
        <v>-2.9742673741454633</v>
      </c>
      <c r="K62">
        <v>65915.886645777806</v>
      </c>
      <c r="L62">
        <f t="shared" si="0"/>
        <v>0.16336561560444035</v>
      </c>
      <c r="M62" s="7">
        <v>14.030000000000001</v>
      </c>
      <c r="N62">
        <v>2127243</v>
      </c>
      <c r="O62" s="7">
        <v>1787.0410644968376</v>
      </c>
      <c r="P62">
        <v>3.4173855721688731</v>
      </c>
    </row>
    <row r="63" spans="2:16" x14ac:dyDescent="0.3">
      <c r="B63" s="6">
        <v>38442</v>
      </c>
      <c r="C63" s="3">
        <v>38412</v>
      </c>
      <c r="D63" s="7">
        <v>16.966375754179342</v>
      </c>
      <c r="E63" s="7">
        <v>3.7099999999999995</v>
      </c>
      <c r="F63">
        <v>108217912</v>
      </c>
      <c r="G63">
        <v>124072944</v>
      </c>
      <c r="H63" s="17">
        <f t="shared" si="2"/>
        <v>2.15526950919865</v>
      </c>
      <c r="I63" s="17">
        <f t="shared" si="3"/>
        <v>4.6910894857457546</v>
      </c>
      <c r="J63" s="17">
        <f t="shared" si="1"/>
        <v>1.978748020362751</v>
      </c>
      <c r="K63">
        <v>66884.149011791902</v>
      </c>
      <c r="L63">
        <f t="shared" si="0"/>
        <v>0.16179904147531401</v>
      </c>
      <c r="M63" s="7">
        <v>13.94</v>
      </c>
      <c r="N63">
        <v>2195240</v>
      </c>
      <c r="O63" s="7">
        <v>1918.1697112097952</v>
      </c>
      <c r="P63">
        <v>4.0156619662751645</v>
      </c>
    </row>
    <row r="64" spans="2:16" x14ac:dyDescent="0.3">
      <c r="B64" s="6">
        <v>38533</v>
      </c>
      <c r="C64" s="3">
        <v>38504</v>
      </c>
      <c r="D64" s="7">
        <v>16.284239020481216</v>
      </c>
      <c r="E64" s="7">
        <v>3.2466666666666666</v>
      </c>
      <c r="F64">
        <v>114817298</v>
      </c>
      <c r="G64">
        <v>131003652</v>
      </c>
      <c r="H64" s="17">
        <f t="shared" si="2"/>
        <v>4.4207931410603782</v>
      </c>
      <c r="I64" s="17">
        <f t="shared" si="3"/>
        <v>21.742219984625493</v>
      </c>
      <c r="J64" s="17">
        <f t="shared" si="1"/>
        <v>23.678101591675606</v>
      </c>
      <c r="K64">
        <v>67643.448005987506</v>
      </c>
      <c r="L64">
        <f t="shared" si="0"/>
        <v>0.16973897899148618</v>
      </c>
      <c r="M64" s="7">
        <v>13.540000000000001</v>
      </c>
      <c r="N64">
        <v>2240988</v>
      </c>
      <c r="O64" s="7">
        <v>1911.1449848192315</v>
      </c>
      <c r="P64">
        <v>4.2733614048534783</v>
      </c>
    </row>
    <row r="65" spans="2:16" x14ac:dyDescent="0.3">
      <c r="B65" s="6">
        <v>38625</v>
      </c>
      <c r="C65" s="3">
        <v>38596</v>
      </c>
      <c r="D65" s="7">
        <v>16.575449309758145</v>
      </c>
      <c r="E65" s="7">
        <v>2.8366666666666664</v>
      </c>
      <c r="F65">
        <v>118977117</v>
      </c>
      <c r="G65">
        <v>136109571</v>
      </c>
      <c r="H65" s="17">
        <f t="shared" si="2"/>
        <v>9.6688828343299758</v>
      </c>
      <c r="I65" s="17">
        <f t="shared" si="3"/>
        <v>15.294011920553775</v>
      </c>
      <c r="J65" s="17">
        <f t="shared" si="1"/>
        <v>14.235611410412044</v>
      </c>
      <c r="K65">
        <v>68752.481699720098</v>
      </c>
      <c r="L65">
        <f t="shared" si="0"/>
        <v>0.17305137801372539</v>
      </c>
      <c r="M65" s="7">
        <v>13.17</v>
      </c>
      <c r="N65">
        <v>2308134</v>
      </c>
      <c r="O65" s="7">
        <v>1882.9165684350046</v>
      </c>
      <c r="P65">
        <v>3.9108813726078875</v>
      </c>
    </row>
    <row r="66" spans="2:16" x14ac:dyDescent="0.3">
      <c r="B66" s="6">
        <v>38717</v>
      </c>
      <c r="C66" s="3">
        <v>38687</v>
      </c>
      <c r="D66" s="7">
        <v>16.095866429476978</v>
      </c>
      <c r="E66" s="7">
        <v>2.4133333333333336</v>
      </c>
      <c r="F66">
        <v>127158337</v>
      </c>
      <c r="G66">
        <v>145717490</v>
      </c>
      <c r="H66" s="17">
        <f t="shared" si="2"/>
        <v>18.084824272792364</v>
      </c>
      <c r="I66" s="17">
        <f t="shared" si="3"/>
        <v>27.283806680300049</v>
      </c>
      <c r="J66" s="17">
        <f t="shared" si="1"/>
        <v>26.600750976852993</v>
      </c>
      <c r="K66">
        <v>70433.262618827997</v>
      </c>
      <c r="L66">
        <f t="shared" si="0"/>
        <v>0.18053733743410097</v>
      </c>
      <c r="M66" s="7">
        <v>12.469999999999999</v>
      </c>
      <c r="N66">
        <v>2375898</v>
      </c>
      <c r="O66" s="7">
        <v>1919.2270321497115</v>
      </c>
      <c r="P66">
        <v>3.5905175660436375</v>
      </c>
    </row>
    <row r="67" spans="2:16" x14ac:dyDescent="0.3">
      <c r="B67" s="6">
        <v>38807</v>
      </c>
      <c r="C67" s="3">
        <v>38777</v>
      </c>
      <c r="D67" s="7">
        <v>15.133612413933211</v>
      </c>
      <c r="E67" s="7">
        <v>2.2166666666666668</v>
      </c>
      <c r="F67">
        <v>129391149</v>
      </c>
      <c r="G67">
        <v>147211001</v>
      </c>
      <c r="H67" s="17">
        <f t="shared" si="2"/>
        <v>19.565371950624957</v>
      </c>
      <c r="I67" s="17">
        <f t="shared" si="3"/>
        <v>4.0788765517189889</v>
      </c>
      <c r="J67" s="17">
        <f t="shared" si="1"/>
        <v>6.9627685892571369</v>
      </c>
      <c r="K67">
        <v>72062.033892591993</v>
      </c>
      <c r="L67">
        <f t="shared" si="0"/>
        <v>0.17955522764297313</v>
      </c>
      <c r="M67" s="7">
        <v>12.450000000000001</v>
      </c>
      <c r="N67">
        <v>2469334</v>
      </c>
      <c r="O67" s="7">
        <v>1932.1861604783887</v>
      </c>
      <c r="P67">
        <v>3.573576626824476</v>
      </c>
    </row>
    <row r="68" spans="2:16" x14ac:dyDescent="0.3">
      <c r="B68" s="6">
        <v>38898</v>
      </c>
      <c r="C68" s="3">
        <v>38869</v>
      </c>
      <c r="D68" s="7">
        <v>14.398727372227263</v>
      </c>
      <c r="E68" s="7">
        <v>2.06</v>
      </c>
      <c r="F68">
        <v>137618442</v>
      </c>
      <c r="G68">
        <v>155224803</v>
      </c>
      <c r="H68" s="17">
        <f t="shared" si="2"/>
        <v>19.858631405870568</v>
      </c>
      <c r="I68" s="17">
        <f t="shared" si="3"/>
        <v>21.202987827235798</v>
      </c>
      <c r="J68" s="17">
        <f t="shared" si="1"/>
        <v>24.657985305222756</v>
      </c>
      <c r="K68">
        <v>73079.613330913198</v>
      </c>
      <c r="L68">
        <f t="shared" si="0"/>
        <v>0.18831304070650634</v>
      </c>
      <c r="M68" s="7">
        <v>12.553333333333333</v>
      </c>
      <c r="N68">
        <v>2590336</v>
      </c>
      <c r="O68" s="7">
        <v>1996.8659096417043</v>
      </c>
      <c r="P68">
        <v>3.5728486796679837</v>
      </c>
    </row>
    <row r="69" spans="2:16" x14ac:dyDescent="0.3">
      <c r="B69" s="6">
        <v>38990</v>
      </c>
      <c r="C69" s="3">
        <v>38961</v>
      </c>
      <c r="D69" s="7">
        <v>15.603330795529791</v>
      </c>
      <c r="E69" s="7">
        <v>1.9400000000000002</v>
      </c>
      <c r="F69">
        <v>140851814</v>
      </c>
      <c r="G69">
        <v>159254174</v>
      </c>
      <c r="H69" s="17">
        <f t="shared" si="2"/>
        <v>18.385633768550637</v>
      </c>
      <c r="I69" s="17">
        <f t="shared" si="3"/>
        <v>10.250838538066681</v>
      </c>
      <c r="J69" s="17">
        <f t="shared" si="1"/>
        <v>9.2893722029420829</v>
      </c>
      <c r="K69">
        <v>73876.715717503903</v>
      </c>
      <c r="L69">
        <f t="shared" si="0"/>
        <v>0.19065792602178092</v>
      </c>
      <c r="M69" s="7">
        <v>12.38</v>
      </c>
      <c r="N69">
        <v>2714756</v>
      </c>
      <c r="O69" s="7">
        <v>2061.5438171696146</v>
      </c>
      <c r="P69">
        <v>3.3789771365565464</v>
      </c>
    </row>
    <row r="70" spans="2:16" x14ac:dyDescent="0.3">
      <c r="B70" s="6">
        <v>39082</v>
      </c>
      <c r="C70" s="3">
        <v>39052</v>
      </c>
      <c r="D70" s="7">
        <v>16.145774208766792</v>
      </c>
      <c r="E70" s="7">
        <v>1.7700000000000002</v>
      </c>
      <c r="F70">
        <v>147294287</v>
      </c>
      <c r="G70">
        <v>166486651</v>
      </c>
      <c r="H70" s="17">
        <f t="shared" si="2"/>
        <v>15.835336066089006</v>
      </c>
      <c r="I70" s="17">
        <f t="shared" si="3"/>
        <v>17.765451024939459</v>
      </c>
      <c r="J70" s="17">
        <f t="shared" si="1"/>
        <v>17.889665893924029</v>
      </c>
      <c r="K70">
        <v>75147.049391785797</v>
      </c>
      <c r="L70">
        <f t="shared" si="0"/>
        <v>0.19600807775175336</v>
      </c>
      <c r="M70" s="7">
        <v>12.410000000000002</v>
      </c>
      <c r="N70">
        <v>2794628</v>
      </c>
      <c r="O70" s="7">
        <v>2068.0355609353132</v>
      </c>
      <c r="P70">
        <v>3.3823789763831171</v>
      </c>
    </row>
    <row r="71" spans="2:16" x14ac:dyDescent="0.3">
      <c r="B71" s="6">
        <v>39172</v>
      </c>
      <c r="C71" s="3">
        <v>39142</v>
      </c>
      <c r="D71" s="7">
        <v>15.542086270220127</v>
      </c>
      <c r="E71" s="7">
        <v>1.6533333333333333</v>
      </c>
      <c r="F71">
        <v>154118078</v>
      </c>
      <c r="G71">
        <v>174093894</v>
      </c>
      <c r="H71" s="17">
        <f t="shared" si="2"/>
        <v>19.110216727420823</v>
      </c>
      <c r="I71" s="17">
        <f t="shared" si="3"/>
        <v>17.871856931637112</v>
      </c>
      <c r="J71" s="17">
        <f t="shared" si="1"/>
        <v>18.114604381891105</v>
      </c>
      <c r="K71">
        <v>76437.655405153797</v>
      </c>
      <c r="L71">
        <f t="shared" si="0"/>
        <v>0.20162585728605251</v>
      </c>
      <c r="M71" s="7">
        <v>12.313333333333333</v>
      </c>
      <c r="N71">
        <v>2875110</v>
      </c>
      <c r="O71" s="7">
        <v>2075.9650040472056</v>
      </c>
      <c r="P71">
        <v>3.2417299041936096</v>
      </c>
    </row>
    <row r="72" spans="2:16" x14ac:dyDescent="0.3">
      <c r="B72" s="6">
        <v>39263</v>
      </c>
      <c r="C72" s="3">
        <v>39234</v>
      </c>
      <c r="D72" s="7">
        <v>14.529994237551469</v>
      </c>
      <c r="E72" s="7">
        <v>1.6266666666666669</v>
      </c>
      <c r="F72">
        <v>169550199</v>
      </c>
      <c r="G72">
        <v>188193356</v>
      </c>
      <c r="H72" s="17">
        <f t="shared" si="2"/>
        <v>23.203108926345788</v>
      </c>
      <c r="I72" s="17">
        <f t="shared" si="3"/>
        <v>31.150059719013672</v>
      </c>
      <c r="J72" s="17">
        <f t="shared" si="1"/>
        <v>38.171997355124304</v>
      </c>
      <c r="K72">
        <v>78436.710210675505</v>
      </c>
      <c r="L72">
        <f t="shared" si="0"/>
        <v>0.21616179279396097</v>
      </c>
      <c r="M72" s="7">
        <v>12.033333333333333</v>
      </c>
      <c r="N72">
        <v>2953980</v>
      </c>
      <c r="O72" s="7">
        <v>2054.1563585493905</v>
      </c>
      <c r="P72">
        <v>7.1991214124524276</v>
      </c>
    </row>
    <row r="73" spans="2:16" x14ac:dyDescent="0.3">
      <c r="B73" s="6">
        <v>39355</v>
      </c>
      <c r="C73" s="3">
        <v>39326</v>
      </c>
      <c r="D73" s="7">
        <v>14.829508525273486</v>
      </c>
      <c r="E73" s="7">
        <v>1.55</v>
      </c>
      <c r="F73">
        <v>184849801</v>
      </c>
      <c r="G73">
        <v>202861753</v>
      </c>
      <c r="H73" s="17">
        <f t="shared" si="2"/>
        <v>31.2370751575837</v>
      </c>
      <c r="I73" s="17">
        <f t="shared" si="3"/>
        <v>30.021921471707198</v>
      </c>
      <c r="J73" s="17">
        <f t="shared" si="1"/>
        <v>34.557826626989772</v>
      </c>
      <c r="K73">
        <v>81003.785235394898</v>
      </c>
      <c r="L73">
        <f t="shared" si="0"/>
        <v>0.2281989668295516</v>
      </c>
      <c r="M73" s="7">
        <v>11.89</v>
      </c>
      <c r="N73">
        <v>3051492</v>
      </c>
      <c r="O73" s="7">
        <v>2030.8010932105724</v>
      </c>
      <c r="P73">
        <v>8.5183788798035849</v>
      </c>
    </row>
    <row r="74" spans="2:16" x14ac:dyDescent="0.3">
      <c r="B74" s="6">
        <v>39447</v>
      </c>
      <c r="C74" s="3">
        <v>39417</v>
      </c>
      <c r="D74" s="7">
        <v>14.766941382023161</v>
      </c>
      <c r="E74" s="7">
        <v>1.3733333333333333</v>
      </c>
      <c r="F74">
        <v>194225320</v>
      </c>
      <c r="G74">
        <v>218369316</v>
      </c>
      <c r="H74" s="17">
        <f t="shared" si="2"/>
        <v>31.862086409366302</v>
      </c>
      <c r="I74" s="17">
        <f t="shared" si="3"/>
        <v>29.465204862751875</v>
      </c>
      <c r="J74" s="17">
        <f t="shared" si="1"/>
        <v>19.790127830123591</v>
      </c>
      <c r="K74">
        <v>83132.2537258667</v>
      </c>
      <c r="L74">
        <f t="shared" si="0"/>
        <v>0.23363413271636899</v>
      </c>
      <c r="M74" s="7">
        <v>12.083333333333334</v>
      </c>
      <c r="N74">
        <v>3152424</v>
      </c>
      <c r="O74" s="7">
        <v>2097.8749590265088</v>
      </c>
      <c r="P74">
        <v>10.804219699072874</v>
      </c>
    </row>
    <row r="75" spans="2:16" x14ac:dyDescent="0.3">
      <c r="B75" s="6">
        <v>39538</v>
      </c>
      <c r="C75" s="3">
        <v>39508</v>
      </c>
      <c r="D75" s="7">
        <v>14.39790700709036</v>
      </c>
      <c r="E75" s="7">
        <v>1.38</v>
      </c>
      <c r="F75">
        <v>203736437</v>
      </c>
      <c r="G75">
        <v>227204289</v>
      </c>
      <c r="H75" s="17">
        <f t="shared" si="2"/>
        <v>32.195028411916738</v>
      </c>
      <c r="I75" s="17">
        <f t="shared" si="3"/>
        <v>15.864729925873167</v>
      </c>
      <c r="J75" s="17">
        <f t="shared" si="1"/>
        <v>19.123301850126541</v>
      </c>
      <c r="K75">
        <v>85381.554140985798</v>
      </c>
      <c r="L75">
        <f t="shared" si="0"/>
        <v>0.23861879658875895</v>
      </c>
      <c r="M75" s="7">
        <v>12.209999999999999</v>
      </c>
      <c r="N75">
        <v>3260518</v>
      </c>
      <c r="O75" s="7">
        <v>2038.9127225690484</v>
      </c>
      <c r="P75">
        <v>12.566387562216516</v>
      </c>
    </row>
    <row r="76" spans="2:16" x14ac:dyDescent="0.3">
      <c r="B76" s="6">
        <v>39629</v>
      </c>
      <c r="C76" s="3">
        <v>39600</v>
      </c>
      <c r="D76" s="7">
        <v>13.274939969620736</v>
      </c>
      <c r="E76" s="7">
        <v>1.2766666666666666</v>
      </c>
      <c r="F76">
        <v>220072941</v>
      </c>
      <c r="G76">
        <v>242848827</v>
      </c>
      <c r="H76" s="17">
        <f t="shared" si="2"/>
        <v>29.798102448703112</v>
      </c>
      <c r="I76" s="17">
        <f t="shared" si="3"/>
        <v>26.635829731345869</v>
      </c>
      <c r="J76" s="17">
        <f t="shared" si="1"/>
        <v>30.852743347068724</v>
      </c>
      <c r="K76">
        <v>86782.912648227706</v>
      </c>
      <c r="L76">
        <f t="shared" si="0"/>
        <v>0.25359017608922624</v>
      </c>
      <c r="M76" s="7">
        <v>12.183333333333335</v>
      </c>
      <c r="N76">
        <v>3390183</v>
      </c>
      <c r="O76" s="7">
        <v>2005.603995073873</v>
      </c>
      <c r="P76">
        <v>16.019362847405624</v>
      </c>
    </row>
    <row r="77" spans="2:16" x14ac:dyDescent="0.3">
      <c r="B77" s="6">
        <v>39721</v>
      </c>
      <c r="C77" s="3">
        <v>39692</v>
      </c>
      <c r="D77" s="7">
        <v>14.095194559470443</v>
      </c>
      <c r="E77" s="7">
        <v>1.2066666666666666</v>
      </c>
      <c r="F77">
        <v>238794332</v>
      </c>
      <c r="G77">
        <v>262721763</v>
      </c>
      <c r="H77" s="17">
        <f t="shared" si="2"/>
        <v>29.182899147400221</v>
      </c>
      <c r="I77" s="17">
        <f t="shared" si="3"/>
        <v>31.462559267961787</v>
      </c>
      <c r="J77" s="17">
        <f t="shared" si="1"/>
        <v>32.657441796627978</v>
      </c>
      <c r="K77">
        <v>88220.313238962495</v>
      </c>
      <c r="L77">
        <f t="shared" si="0"/>
        <v>0.27067953312881288</v>
      </c>
      <c r="M77" s="7">
        <v>12.093333333333334</v>
      </c>
      <c r="N77">
        <v>3550777</v>
      </c>
      <c r="O77" s="7">
        <v>2000.5722267971771</v>
      </c>
      <c r="P77">
        <v>16.561154073920655</v>
      </c>
    </row>
    <row r="78" spans="2:16" x14ac:dyDescent="0.3">
      <c r="B78" s="6">
        <v>39813</v>
      </c>
      <c r="C78" s="3">
        <v>39783</v>
      </c>
      <c r="D78" s="7">
        <v>13.527540610512846</v>
      </c>
      <c r="E78" s="7">
        <v>1.24</v>
      </c>
      <c r="F78">
        <v>269117437</v>
      </c>
      <c r="G78">
        <v>295990731</v>
      </c>
      <c r="H78" s="17">
        <f t="shared" si="2"/>
        <v>38.559399464498242</v>
      </c>
      <c r="I78" s="17">
        <f t="shared" si="3"/>
        <v>47.693041134656667</v>
      </c>
      <c r="J78" s="17">
        <f t="shared" si="1"/>
        <v>47.818082885310844</v>
      </c>
      <c r="K78">
        <v>87979.193276759994</v>
      </c>
      <c r="L78">
        <f t="shared" si="0"/>
        <v>0.30588759339202565</v>
      </c>
      <c r="M78" s="7">
        <v>11.826666666666666</v>
      </c>
      <c r="N78">
        <v>3698668</v>
      </c>
      <c r="O78" s="7">
        <v>2025.6141950691947</v>
      </c>
      <c r="P78">
        <v>15.665083019472551</v>
      </c>
    </row>
    <row r="79" spans="2:16" x14ac:dyDescent="0.3">
      <c r="B79" s="6">
        <v>39903</v>
      </c>
      <c r="C79" s="3">
        <v>39873</v>
      </c>
      <c r="D79" s="7">
        <v>13.993388467138951</v>
      </c>
      <c r="E79" s="7">
        <v>1.3933333333333333</v>
      </c>
      <c r="F79">
        <v>275153721</v>
      </c>
      <c r="G79">
        <v>307972069</v>
      </c>
      <c r="H79" s="17">
        <f t="shared" si="2"/>
        <v>35.053761149263643</v>
      </c>
      <c r="I79" s="17">
        <f t="shared" si="3"/>
        <v>15.872381660771442</v>
      </c>
      <c r="J79" s="17">
        <f t="shared" si="1"/>
        <v>8.8728295361165461</v>
      </c>
      <c r="K79">
        <v>87287.735431369001</v>
      </c>
      <c r="L79">
        <f t="shared" si="0"/>
        <v>0.31522609635845439</v>
      </c>
      <c r="M79" s="7">
        <v>12.263333333333334</v>
      </c>
      <c r="N79">
        <v>3773941</v>
      </c>
      <c r="O79" s="7">
        <v>2046.1401854151727</v>
      </c>
      <c r="P79">
        <v>13.616026666974479</v>
      </c>
    </row>
    <row r="80" spans="2:16" x14ac:dyDescent="0.3">
      <c r="B80" s="6">
        <v>39994</v>
      </c>
      <c r="C80" s="3">
        <v>39965</v>
      </c>
      <c r="D80" s="7">
        <v>15.048828986847827</v>
      </c>
      <c r="E80" s="7">
        <v>1.5733333333333335</v>
      </c>
      <c r="F80">
        <v>267524637</v>
      </c>
      <c r="G80">
        <v>303706816</v>
      </c>
      <c r="H80" s="17">
        <f t="shared" si="2"/>
        <v>21.561803911185972</v>
      </c>
      <c r="I80" s="17">
        <f t="shared" si="3"/>
        <v>-5.5785115184461036</v>
      </c>
      <c r="J80" s="17">
        <f t="shared" si="1"/>
        <v>-11.247305566933715</v>
      </c>
      <c r="K80">
        <v>87078.021914199999</v>
      </c>
      <c r="L80">
        <f t="shared" si="0"/>
        <v>0.30722406310928635</v>
      </c>
      <c r="M80" s="7">
        <v>12.9</v>
      </c>
      <c r="N80">
        <v>3825991</v>
      </c>
      <c r="O80" s="7">
        <v>2035.5489144615658</v>
      </c>
      <c r="P80">
        <v>10.719858040104508</v>
      </c>
    </row>
    <row r="81" spans="2:16" x14ac:dyDescent="0.3">
      <c r="B81" s="6">
        <v>40086</v>
      </c>
      <c r="C81" s="3">
        <v>40057</v>
      </c>
      <c r="D81" s="7">
        <v>16.311921583732506</v>
      </c>
      <c r="E81" s="7">
        <v>1.6366666666666667</v>
      </c>
      <c r="F81">
        <v>268562983</v>
      </c>
      <c r="G81">
        <v>304337579</v>
      </c>
      <c r="H81" s="17">
        <f t="shared" si="2"/>
        <v>12.466230144859553</v>
      </c>
      <c r="I81" s="17">
        <f t="shared" si="3"/>
        <v>0.82989101644087415</v>
      </c>
      <c r="J81" s="17">
        <f t="shared" si="1"/>
        <v>1.5495187872125702</v>
      </c>
      <c r="K81">
        <v>88146.076496452704</v>
      </c>
      <c r="L81">
        <f t="shared" si="0"/>
        <v>0.30467945219411768</v>
      </c>
      <c r="M81" s="7">
        <v>13.633333333333333</v>
      </c>
      <c r="N81">
        <v>3858165</v>
      </c>
      <c r="O81" s="7">
        <v>2041.8516756471909</v>
      </c>
      <c r="P81">
        <v>9.8424252235614897</v>
      </c>
    </row>
    <row r="82" spans="2:16" x14ac:dyDescent="0.3">
      <c r="B82" s="6">
        <v>40178</v>
      </c>
      <c r="C82" s="3">
        <v>40148</v>
      </c>
      <c r="D82" s="7">
        <v>16.801090778328799</v>
      </c>
      <c r="E82" s="7">
        <v>1.6033333333333335</v>
      </c>
      <c r="F82">
        <v>272631414</v>
      </c>
      <c r="G82">
        <v>310702560</v>
      </c>
      <c r="H82" s="17">
        <f t="shared" si="2"/>
        <v>1.3057411066232769</v>
      </c>
      <c r="I82" s="17">
        <f t="shared" si="3"/>
        <v>8.2794053131423944</v>
      </c>
      <c r="J82" s="17">
        <f t="shared" si="1"/>
        <v>6.0141164279835246</v>
      </c>
      <c r="K82">
        <v>90212.758562922798</v>
      </c>
      <c r="L82">
        <f t="shared" si="0"/>
        <v>0.30220937519590579</v>
      </c>
      <c r="M82" s="7">
        <v>13.49</v>
      </c>
      <c r="N82">
        <v>3930989</v>
      </c>
      <c r="O82" s="7">
        <v>2042.8510169335616</v>
      </c>
      <c r="P82">
        <v>11.391453378698662</v>
      </c>
    </row>
    <row r="83" spans="2:16" x14ac:dyDescent="0.3">
      <c r="B83" s="6">
        <v>40268</v>
      </c>
      <c r="C83" s="3">
        <v>40238</v>
      </c>
      <c r="D83" s="7">
        <v>16.564384607772002</v>
      </c>
      <c r="E83" s="7">
        <v>1.6866666666666668</v>
      </c>
      <c r="F83">
        <v>279304423</v>
      </c>
      <c r="G83">
        <v>319116132</v>
      </c>
      <c r="H83" s="17">
        <f t="shared" si="2"/>
        <v>1.5085029506106515</v>
      </c>
      <c r="I83" s="17">
        <f t="shared" si="3"/>
        <v>10.687612346824606</v>
      </c>
      <c r="J83" s="17">
        <f t="shared" si="1"/>
        <v>9.6726231107041283</v>
      </c>
      <c r="K83">
        <v>92069.527348743504</v>
      </c>
      <c r="L83">
        <f t="shared" si="0"/>
        <v>0.30336250336340165</v>
      </c>
      <c r="M83" s="7">
        <v>13.686666666666667</v>
      </c>
      <c r="N83">
        <v>3990484</v>
      </c>
      <c r="O83" s="7">
        <v>2072.1378218055211</v>
      </c>
      <c r="P83">
        <v>17.845188094753002</v>
      </c>
    </row>
    <row r="84" spans="2:16" x14ac:dyDescent="0.3">
      <c r="B84" s="6">
        <v>40359</v>
      </c>
      <c r="C84" s="3">
        <v>40330</v>
      </c>
      <c r="D84" s="7">
        <v>16.335322774227237</v>
      </c>
      <c r="E84" s="7">
        <v>1.7133333333333332</v>
      </c>
      <c r="F84">
        <v>293616974</v>
      </c>
      <c r="G84">
        <v>335642113</v>
      </c>
      <c r="H84" s="17">
        <f t="shared" si="2"/>
        <v>9.7532463897895134</v>
      </c>
      <c r="I84" s="17">
        <f t="shared" si="3"/>
        <v>20.19614629049352</v>
      </c>
      <c r="J84" s="17">
        <f t="shared" si="1"/>
        <v>19.98951983054847</v>
      </c>
      <c r="K84">
        <v>95286.213508530695</v>
      </c>
      <c r="L84">
        <f t="shared" si="0"/>
        <v>0.30814213640015542</v>
      </c>
      <c r="M84" s="7">
        <v>14.133333333333333</v>
      </c>
      <c r="N84">
        <v>4071084</v>
      </c>
      <c r="O84" s="7">
        <v>2055.2147589731026</v>
      </c>
      <c r="P84">
        <v>17.358749733352045</v>
      </c>
    </row>
    <row r="85" spans="2:16" x14ac:dyDescent="0.3">
      <c r="B85" s="6">
        <v>40451</v>
      </c>
      <c r="C85" s="3">
        <v>40422</v>
      </c>
      <c r="D85" s="7">
        <v>16.225115377255424</v>
      </c>
      <c r="E85" s="7">
        <v>1.7333333333333334</v>
      </c>
      <c r="F85">
        <v>305804934</v>
      </c>
      <c r="G85">
        <v>346568225</v>
      </c>
      <c r="H85" s="17">
        <f t="shared" si="2"/>
        <v>13.867119952268329</v>
      </c>
      <c r="I85" s="17">
        <f t="shared" si="3"/>
        <v>12.813697750975781</v>
      </c>
      <c r="J85" s="17">
        <f t="shared" si="1"/>
        <v>16.268527869059056</v>
      </c>
      <c r="K85">
        <v>96581.963014255598</v>
      </c>
      <c r="L85">
        <f t="shared" si="0"/>
        <v>0.31662737477686481</v>
      </c>
      <c r="M85" s="7">
        <v>13.89</v>
      </c>
      <c r="N85">
        <v>4431040</v>
      </c>
      <c r="O85" s="7">
        <v>2049.8397649559702</v>
      </c>
      <c r="P85">
        <v>21.97005217582366</v>
      </c>
    </row>
    <row r="86" spans="2:16" x14ac:dyDescent="0.3">
      <c r="B86" s="6">
        <v>40543</v>
      </c>
      <c r="C86" s="3">
        <v>40513</v>
      </c>
      <c r="D86" s="7">
        <v>16.041448638052458</v>
      </c>
      <c r="E86" s="7">
        <v>1.57</v>
      </c>
      <c r="F86">
        <v>323431034</v>
      </c>
      <c r="G86">
        <v>360707500</v>
      </c>
      <c r="H86" s="17">
        <f t="shared" si="2"/>
        <v>18.633076524336261</v>
      </c>
      <c r="I86" s="17">
        <f t="shared" si="3"/>
        <v>15.99507352037422</v>
      </c>
      <c r="J86" s="17">
        <f t="shared" si="1"/>
        <v>22.415390441196813</v>
      </c>
      <c r="K86">
        <v>98051.046473186696</v>
      </c>
      <c r="L86">
        <f t="shared" si="0"/>
        <v>0.32985984916381933</v>
      </c>
      <c r="M86" s="7">
        <v>13.770000000000001</v>
      </c>
      <c r="N86">
        <v>4562760</v>
      </c>
      <c r="O86" s="7">
        <v>2084.3197002151851</v>
      </c>
      <c r="P86">
        <v>22.479945354478478</v>
      </c>
    </row>
    <row r="87" spans="2:16" x14ac:dyDescent="0.3">
      <c r="B87" s="6">
        <v>40633</v>
      </c>
      <c r="C87" s="3">
        <v>40603</v>
      </c>
      <c r="D87" s="7">
        <v>15.809429658551135</v>
      </c>
      <c r="E87" s="7">
        <v>1.53</v>
      </c>
      <c r="F87">
        <v>333972622</v>
      </c>
      <c r="G87">
        <v>379455503</v>
      </c>
      <c r="H87" s="17">
        <f t="shared" si="2"/>
        <v>19.572980052664615</v>
      </c>
      <c r="I87" s="17">
        <f t="shared" si="3"/>
        <v>20.267983087302362</v>
      </c>
      <c r="J87" s="17">
        <f t="shared" si="1"/>
        <v>12.829246144287913</v>
      </c>
      <c r="K87">
        <v>99637.058240657701</v>
      </c>
      <c r="L87">
        <f t="shared" si="0"/>
        <v>0.33518916344693905</v>
      </c>
      <c r="M87" s="7">
        <v>13.726666666666667</v>
      </c>
      <c r="N87">
        <v>4661280</v>
      </c>
      <c r="O87" s="7">
        <v>2064.9944646009349</v>
      </c>
      <c r="P87">
        <v>22.119248991442849</v>
      </c>
    </row>
    <row r="88" spans="2:16" x14ac:dyDescent="0.3">
      <c r="B88" s="6">
        <v>40724</v>
      </c>
      <c r="C88" s="3">
        <v>40695</v>
      </c>
      <c r="D88" s="7">
        <v>15.07768606433541</v>
      </c>
      <c r="E88" s="7">
        <v>1.51</v>
      </c>
      <c r="F88">
        <v>357162225</v>
      </c>
      <c r="G88">
        <v>410595030</v>
      </c>
      <c r="H88" s="17">
        <f t="shared" si="2"/>
        <v>21.642226651378813</v>
      </c>
      <c r="I88" s="17">
        <f t="shared" si="3"/>
        <v>31.548024783842543</v>
      </c>
      <c r="J88" s="17">
        <f t="shared" si="1"/>
        <v>26.852428309397741</v>
      </c>
      <c r="K88">
        <v>100595.10071863201</v>
      </c>
      <c r="L88">
        <f t="shared" si="0"/>
        <v>0.35504932392184302</v>
      </c>
      <c r="M88" s="7">
        <v>13.693333333333333</v>
      </c>
      <c r="N88">
        <v>4775613</v>
      </c>
      <c r="O88" s="7">
        <v>2082.3981815775282</v>
      </c>
      <c r="P88">
        <v>20.909684649719164</v>
      </c>
    </row>
    <row r="89" spans="2:16" x14ac:dyDescent="0.3">
      <c r="B89" s="6">
        <v>40816</v>
      </c>
      <c r="C89" s="3">
        <v>40787</v>
      </c>
      <c r="D89" s="7">
        <v>15.798193993610996</v>
      </c>
      <c r="E89" s="7">
        <v>1.55</v>
      </c>
      <c r="F89">
        <v>366808379</v>
      </c>
      <c r="G89">
        <v>424215652</v>
      </c>
      <c r="H89" s="17">
        <f t="shared" si="2"/>
        <v>19.948482911004962</v>
      </c>
      <c r="I89" s="17">
        <f t="shared" si="3"/>
        <v>13.053815546309028</v>
      </c>
      <c r="J89" s="17">
        <f t="shared" si="1"/>
        <v>10.659797320906202</v>
      </c>
      <c r="K89">
        <v>102027.578243507</v>
      </c>
      <c r="L89">
        <f t="shared" si="0"/>
        <v>0.35951885295615504</v>
      </c>
      <c r="M89" s="7">
        <v>13.493333333333334</v>
      </c>
      <c r="N89">
        <v>4863561</v>
      </c>
      <c r="O89" s="7">
        <v>2099.1478515076597</v>
      </c>
      <c r="P89">
        <v>21.562995396688329</v>
      </c>
    </row>
    <row r="90" spans="2:16" x14ac:dyDescent="0.3">
      <c r="B90" s="6">
        <v>40908</v>
      </c>
      <c r="C90" s="3">
        <v>40878</v>
      </c>
      <c r="D90" s="7">
        <v>16.697748393526545</v>
      </c>
      <c r="E90" s="7">
        <v>1.5199999999999998</v>
      </c>
      <c r="F90">
        <v>377603353</v>
      </c>
      <c r="G90">
        <v>439505800</v>
      </c>
      <c r="H90" s="17">
        <f t="shared" si="2"/>
        <v>16.749264388772293</v>
      </c>
      <c r="I90" s="17">
        <f t="shared" si="3"/>
        <v>14.163589885227404</v>
      </c>
      <c r="J90" s="17">
        <f t="shared" si="1"/>
        <v>11.601892146407469</v>
      </c>
      <c r="K90">
        <v>103936.322261408</v>
      </c>
      <c r="L90">
        <f t="shared" si="0"/>
        <v>0.36330259218745298</v>
      </c>
      <c r="M90" s="7">
        <v>13.549999999999999</v>
      </c>
      <c r="N90">
        <v>4984666</v>
      </c>
      <c r="O90" s="7">
        <v>2080.2895031228877</v>
      </c>
      <c r="P90">
        <v>18.041057183236255</v>
      </c>
    </row>
    <row r="91" spans="2:16" x14ac:dyDescent="0.3">
      <c r="B91" s="6">
        <v>40999</v>
      </c>
      <c r="C91" s="3">
        <v>40969</v>
      </c>
      <c r="D91" s="7">
        <v>16.468134912551708</v>
      </c>
      <c r="E91" s="7">
        <v>1.5866666666666667</v>
      </c>
      <c r="F91">
        <v>388179006</v>
      </c>
      <c r="G91">
        <v>453210207</v>
      </c>
      <c r="H91" s="17">
        <f t="shared" si="2"/>
        <v>16.230786725984984</v>
      </c>
      <c r="I91" s="17">
        <f t="shared" si="3"/>
        <v>12.282054845132045</v>
      </c>
      <c r="J91" s="17">
        <f t="shared" si="1"/>
        <v>11.048909961080474</v>
      </c>
      <c r="K91">
        <v>105590.799128652</v>
      </c>
      <c r="L91">
        <f t="shared" si="0"/>
        <v>0.36762578671939217</v>
      </c>
      <c r="M91" s="7">
        <v>13.743333333333332</v>
      </c>
      <c r="N91">
        <v>5098517</v>
      </c>
      <c r="O91" s="7">
        <v>2083.6103020363844</v>
      </c>
      <c r="P91">
        <v>20.646035620431725</v>
      </c>
    </row>
    <row r="92" spans="2:16" x14ac:dyDescent="0.3">
      <c r="B92" s="6">
        <v>41090</v>
      </c>
      <c r="C92" s="3">
        <v>41061</v>
      </c>
      <c r="D92" s="7">
        <v>15.859394448364691</v>
      </c>
      <c r="E92" s="7">
        <v>1.72</v>
      </c>
      <c r="F92">
        <v>402416075</v>
      </c>
      <c r="G92">
        <v>470643490</v>
      </c>
      <c r="H92" s="17">
        <f t="shared" si="2"/>
        <v>12.670390884702323</v>
      </c>
      <c r="I92" s="17">
        <f t="shared" si="3"/>
        <v>15.097933998984789</v>
      </c>
      <c r="J92" s="17">
        <f t="shared" si="1"/>
        <v>14.407990759674771</v>
      </c>
      <c r="K92">
        <v>106978.609274758</v>
      </c>
      <c r="L92">
        <f t="shared" si="0"/>
        <v>0.3761649901116742</v>
      </c>
      <c r="M92" s="7">
        <v>14.670000000000002</v>
      </c>
      <c r="N92">
        <v>5273431</v>
      </c>
      <c r="O92" s="7">
        <v>2081.0981292150141</v>
      </c>
      <c r="P92">
        <v>22.730622970503504</v>
      </c>
    </row>
    <row r="93" spans="2:16" x14ac:dyDescent="0.3">
      <c r="B93" s="6">
        <v>41182</v>
      </c>
      <c r="C93" s="3">
        <v>41153</v>
      </c>
      <c r="D93" s="7">
        <v>16.428629689272729</v>
      </c>
      <c r="E93" s="7">
        <v>1.7299999999999998</v>
      </c>
      <c r="F93">
        <v>416044338</v>
      </c>
      <c r="G93">
        <v>487051341</v>
      </c>
      <c r="H93" s="17">
        <f t="shared" si="2"/>
        <v>13.422801064203608</v>
      </c>
      <c r="I93" s="17">
        <f t="shared" si="3"/>
        <v>13.707461824365691</v>
      </c>
      <c r="J93" s="17">
        <f t="shared" si="1"/>
        <v>13.322108204738131</v>
      </c>
      <c r="K93">
        <v>108980.41025754101</v>
      </c>
      <c r="L93">
        <f t="shared" si="0"/>
        <v>0.38176066415680554</v>
      </c>
      <c r="M93" s="7">
        <v>13.813333333333333</v>
      </c>
      <c r="N93">
        <v>5368832</v>
      </c>
      <c r="O93" s="7">
        <v>2084.1940561202487</v>
      </c>
      <c r="P93">
        <v>23.122569711183168</v>
      </c>
    </row>
    <row r="94" spans="2:16" x14ac:dyDescent="0.3">
      <c r="B94" s="6">
        <v>41274</v>
      </c>
      <c r="C94" s="3">
        <v>41244</v>
      </c>
      <c r="D94" s="7">
        <v>16.515625140259804</v>
      </c>
      <c r="E94" s="7">
        <v>1.7766666666666666</v>
      </c>
      <c r="F94">
        <v>427433814</v>
      </c>
      <c r="G94">
        <v>501659367</v>
      </c>
      <c r="H94" s="17">
        <f t="shared" si="2"/>
        <v>13.196509142226818</v>
      </c>
      <c r="I94" s="17">
        <f t="shared" si="3"/>
        <v>11.820718821805801</v>
      </c>
      <c r="J94" s="17">
        <f t="shared" si="1"/>
        <v>10.803047610225464</v>
      </c>
      <c r="K94">
        <v>109456.085159052</v>
      </c>
      <c r="L94">
        <f t="shared" si="0"/>
        <v>0.39050712747390021</v>
      </c>
      <c r="M94" s="7">
        <v>13.713333333333333</v>
      </c>
      <c r="N94">
        <v>5505430</v>
      </c>
      <c r="O94" s="7">
        <v>2087.6969666533423</v>
      </c>
      <c r="P94">
        <v>25.000001867023041</v>
      </c>
    </row>
    <row r="95" spans="2:16" x14ac:dyDescent="0.3">
      <c r="B95" s="6">
        <v>41364</v>
      </c>
      <c r="C95" s="3">
        <v>41334</v>
      </c>
      <c r="D95" s="7">
        <v>16.010643306091456</v>
      </c>
      <c r="E95" s="7">
        <v>1.93</v>
      </c>
      <c r="F95">
        <v>430277274</v>
      </c>
      <c r="G95">
        <v>513385665</v>
      </c>
      <c r="H95" s="17">
        <f t="shared" si="2"/>
        <v>10.84506563963946</v>
      </c>
      <c r="I95" s="17">
        <f t="shared" si="3"/>
        <v>9.2424035081216456</v>
      </c>
      <c r="J95" s="17">
        <f t="shared" si="1"/>
        <v>2.6521475184272405</v>
      </c>
      <c r="K95">
        <v>111662.44845565299</v>
      </c>
      <c r="L95">
        <f t="shared" si="0"/>
        <v>0.38533748807315971</v>
      </c>
      <c r="M95" s="7">
        <v>14.21</v>
      </c>
      <c r="N95">
        <v>5608738</v>
      </c>
      <c r="O95" s="7">
        <v>2079.2593466581961</v>
      </c>
      <c r="P95">
        <v>26.856904669472264</v>
      </c>
    </row>
    <row r="96" spans="2:16" x14ac:dyDescent="0.3">
      <c r="B96" s="6">
        <v>41455</v>
      </c>
      <c r="C96" s="3">
        <v>41426</v>
      </c>
      <c r="D96" s="7">
        <v>15.410792453107478</v>
      </c>
      <c r="E96" s="7">
        <v>2.0733333333333337</v>
      </c>
      <c r="F96">
        <v>453524750</v>
      </c>
      <c r="G96">
        <v>536257368</v>
      </c>
      <c r="H96" s="17">
        <f t="shared" si="2"/>
        <v>12.700455616739465</v>
      </c>
      <c r="I96" s="17">
        <f t="shared" si="3"/>
        <v>17.434745463693687</v>
      </c>
      <c r="J96" s="17">
        <f t="shared" si="1"/>
        <v>21.048007782188414</v>
      </c>
      <c r="K96">
        <v>113256.52279093899</v>
      </c>
      <c r="L96">
        <f t="shared" si="0"/>
        <v>0.4004402914939959</v>
      </c>
      <c r="M96" s="7">
        <v>14.523333333333333</v>
      </c>
      <c r="N96">
        <v>5704889</v>
      </c>
      <c r="O96" s="7">
        <v>2066.8071684739029</v>
      </c>
      <c r="P96">
        <v>23.908500219438444</v>
      </c>
    </row>
    <row r="97" spans="2:16" x14ac:dyDescent="0.3">
      <c r="B97" s="6">
        <v>41547</v>
      </c>
      <c r="C97" s="3">
        <v>41518</v>
      </c>
      <c r="D97" s="7">
        <v>15.56996530954452</v>
      </c>
      <c r="E97" s="7">
        <v>2.1133333333333333</v>
      </c>
      <c r="F97">
        <v>481583007</v>
      </c>
      <c r="G97">
        <v>561514388</v>
      </c>
      <c r="H97" s="17">
        <f t="shared" si="2"/>
        <v>15.7528087787605</v>
      </c>
      <c r="I97" s="17">
        <f t="shared" si="3"/>
        <v>18.409275225225862</v>
      </c>
      <c r="J97" s="17">
        <f t="shared" si="1"/>
        <v>24.011506125582073</v>
      </c>
      <c r="K97">
        <v>114711.353823741</v>
      </c>
      <c r="L97">
        <f t="shared" si="0"/>
        <v>0.41982157035647338</v>
      </c>
      <c r="M97" s="7">
        <v>13.963333333333333</v>
      </c>
      <c r="N97">
        <v>5741371</v>
      </c>
      <c r="O97" s="7">
        <v>2075.7140556952404</v>
      </c>
      <c r="P97">
        <v>22.261433138145257</v>
      </c>
    </row>
    <row r="98" spans="2:16" x14ac:dyDescent="0.3">
      <c r="B98" s="6">
        <v>41639</v>
      </c>
      <c r="C98" s="3">
        <v>41609</v>
      </c>
      <c r="D98" s="7">
        <v>16.204760668394659</v>
      </c>
      <c r="E98" s="7">
        <v>2.1633333333333336</v>
      </c>
      <c r="F98">
        <v>501994505</v>
      </c>
      <c r="G98">
        <v>585957031</v>
      </c>
      <c r="H98" s="17">
        <f t="shared" si="2"/>
        <v>17.443797977106229</v>
      </c>
      <c r="I98" s="17">
        <f t="shared" si="3"/>
        <v>17.043625151571149</v>
      </c>
      <c r="J98" s="17">
        <f t="shared" si="1"/>
        <v>16.604225805207317</v>
      </c>
      <c r="K98">
        <v>116469.69369185199</v>
      </c>
      <c r="L98">
        <f t="shared" si="0"/>
        <v>0.43100869341010262</v>
      </c>
      <c r="M98" s="7">
        <v>13.676666666666668</v>
      </c>
      <c r="N98">
        <v>5842240</v>
      </c>
      <c r="O98" s="7">
        <v>2076.8616726486803</v>
      </c>
      <c r="P98">
        <v>19.87090655637148</v>
      </c>
    </row>
    <row r="99" spans="2:16" x14ac:dyDescent="0.3">
      <c r="B99" s="6">
        <v>41729</v>
      </c>
      <c r="C99" s="3">
        <v>41699</v>
      </c>
      <c r="D99" s="7">
        <v>16.066991429102863</v>
      </c>
      <c r="E99" s="7">
        <v>2.3066666666666666</v>
      </c>
      <c r="F99">
        <v>518237820</v>
      </c>
      <c r="G99">
        <v>605230429</v>
      </c>
      <c r="H99" s="17">
        <f t="shared" si="2"/>
        <v>20.442758963839676</v>
      </c>
      <c r="I99" s="17">
        <f t="shared" si="3"/>
        <v>12.945119578721584</v>
      </c>
      <c r="J99" s="17">
        <f t="shared" si="1"/>
        <v>12.738030180904852</v>
      </c>
      <c r="K99">
        <v>116330.216955468</v>
      </c>
      <c r="L99">
        <f t="shared" si="0"/>
        <v>0.44548857000617897</v>
      </c>
      <c r="M99" s="7">
        <v>14.016666666666666</v>
      </c>
      <c r="N99">
        <v>5921894</v>
      </c>
      <c r="O99" s="7">
        <v>2073.6687250313139</v>
      </c>
      <c r="P99">
        <v>19.391951283504977</v>
      </c>
    </row>
    <row r="100" spans="2:16" x14ac:dyDescent="0.3">
      <c r="B100" s="6">
        <v>41820</v>
      </c>
      <c r="C100" s="3">
        <v>41791</v>
      </c>
      <c r="D100" s="7">
        <v>16.254513236151251</v>
      </c>
      <c r="E100" s="7">
        <v>2.3933333333333331</v>
      </c>
      <c r="F100">
        <v>534612072</v>
      </c>
      <c r="G100">
        <v>624226479</v>
      </c>
      <c r="H100" s="17">
        <f t="shared" si="2"/>
        <v>17.879359836480809</v>
      </c>
      <c r="I100" s="17">
        <f t="shared" si="3"/>
        <v>12.361595895467531</v>
      </c>
      <c r="J100" s="17">
        <f t="shared" si="1"/>
        <v>12.44285438006788</v>
      </c>
      <c r="K100">
        <v>116539.08063683999</v>
      </c>
      <c r="L100">
        <f t="shared" ref="L100:L138" si="4">F100/(K100*10000)</f>
        <v>0.45874059506781456</v>
      </c>
      <c r="M100" s="7">
        <v>14.37</v>
      </c>
      <c r="N100">
        <v>6016297</v>
      </c>
      <c r="O100" s="7">
        <v>2068.4339189684792</v>
      </c>
      <c r="P100">
        <v>18.844485369191844</v>
      </c>
    </row>
    <row r="101" spans="2:16" x14ac:dyDescent="0.3">
      <c r="B101" s="6">
        <v>41912</v>
      </c>
      <c r="C101" s="3">
        <v>41883</v>
      </c>
      <c r="D101" s="7">
        <v>16.590771429567742</v>
      </c>
      <c r="E101" s="7">
        <v>2.436666666666667</v>
      </c>
      <c r="F101">
        <v>551241846</v>
      </c>
      <c r="G101">
        <v>643865444</v>
      </c>
      <c r="H101" s="17">
        <f t="shared" si="2"/>
        <v>14.464555016992117</v>
      </c>
      <c r="I101" s="17">
        <f t="shared" si="3"/>
        <v>12.390606700061102</v>
      </c>
      <c r="J101" s="17">
        <f t="shared" ref="J101:J138" si="5">400*LN(F101/F100)</f>
        <v>12.252899998323793</v>
      </c>
      <c r="K101">
        <v>117084.12670338999</v>
      </c>
      <c r="L101">
        <f t="shared" si="4"/>
        <v>0.47080835081638744</v>
      </c>
      <c r="M101" s="7">
        <v>14.153333333333334</v>
      </c>
      <c r="N101">
        <v>6060629</v>
      </c>
      <c r="O101" s="7">
        <v>2076.3853018355207</v>
      </c>
      <c r="P101">
        <v>20.184738670742238</v>
      </c>
    </row>
    <row r="102" spans="2:16" x14ac:dyDescent="0.3">
      <c r="B102" s="6">
        <v>42004</v>
      </c>
      <c r="C102" s="3">
        <v>41974</v>
      </c>
      <c r="D102" s="7">
        <v>16.979629435304435</v>
      </c>
      <c r="E102" s="7">
        <v>2.4666666666666668</v>
      </c>
      <c r="F102">
        <v>570605236</v>
      </c>
      <c r="G102">
        <v>666864713</v>
      </c>
      <c r="H102" s="17">
        <f t="shared" si="2"/>
        <v>13.667625903594303</v>
      </c>
      <c r="I102" s="17">
        <f t="shared" si="3"/>
        <v>14.038971948788905</v>
      </c>
      <c r="J102" s="17">
        <f t="shared" si="5"/>
        <v>13.809592091207998</v>
      </c>
      <c r="K102">
        <v>117466.08444592499</v>
      </c>
      <c r="L102">
        <f t="shared" si="4"/>
        <v>0.4857616891645653</v>
      </c>
      <c r="M102" s="7">
        <v>14.363333333333332</v>
      </c>
      <c r="N102">
        <v>6138314</v>
      </c>
      <c r="O102" s="7">
        <v>2084.6257123748851</v>
      </c>
      <c r="P102">
        <v>20.591387531778555</v>
      </c>
    </row>
    <row r="103" spans="2:16" x14ac:dyDescent="0.3">
      <c r="B103" s="6">
        <v>42094</v>
      </c>
      <c r="C103" s="3">
        <v>42064</v>
      </c>
      <c r="D103" s="7">
        <v>16.487591870468101</v>
      </c>
      <c r="E103" s="7">
        <v>2.5666666666666669</v>
      </c>
      <c r="F103">
        <v>595577534</v>
      </c>
      <c r="G103">
        <v>690355299</v>
      </c>
      <c r="H103" s="17">
        <f t="shared" si="2"/>
        <v>14.92359511700632</v>
      </c>
      <c r="I103" s="17">
        <f t="shared" si="3"/>
        <v>13.847677956700602</v>
      </c>
      <c r="J103" s="17">
        <f t="shared" si="5"/>
        <v>17.133586043690187</v>
      </c>
      <c r="K103">
        <v>118426.95992235</v>
      </c>
      <c r="L103">
        <f t="shared" si="4"/>
        <v>0.50290705291304216</v>
      </c>
      <c r="M103" s="7">
        <v>14.146666666666667</v>
      </c>
      <c r="N103">
        <v>6171677</v>
      </c>
      <c r="O103" s="7">
        <v>2071.4658116789765</v>
      </c>
      <c r="P103">
        <v>21.285769740714784</v>
      </c>
    </row>
    <row r="104" spans="2:16" x14ac:dyDescent="0.3">
      <c r="B104" s="6">
        <v>42185</v>
      </c>
      <c r="C104" s="3">
        <v>42156</v>
      </c>
      <c r="D104" s="7">
        <v>16.198195610224147</v>
      </c>
      <c r="E104" s="7">
        <v>2.6533333333333329</v>
      </c>
      <c r="F104">
        <v>627801498</v>
      </c>
      <c r="G104">
        <v>717504360</v>
      </c>
      <c r="H104" s="17">
        <f t="shared" ref="H104:H138" si="6">100*((F104-F100)/F100)</f>
        <v>17.431223663052638</v>
      </c>
      <c r="I104" s="17">
        <f t="shared" si="3"/>
        <v>15.429053248419415</v>
      </c>
      <c r="J104" s="17">
        <f t="shared" si="5"/>
        <v>21.076980145226575</v>
      </c>
      <c r="K104">
        <v>120418.615743765</v>
      </c>
      <c r="L104">
        <f t="shared" si="4"/>
        <v>0.52134920678367469</v>
      </c>
      <c r="M104" s="7">
        <v>14.353333333333333</v>
      </c>
      <c r="N104">
        <v>6187067</v>
      </c>
      <c r="O104" s="7">
        <v>2043.1236001432251</v>
      </c>
      <c r="P104">
        <v>20.267813119470858</v>
      </c>
    </row>
    <row r="105" spans="2:16" x14ac:dyDescent="0.3">
      <c r="B105" s="6">
        <v>42277</v>
      </c>
      <c r="C105" s="3">
        <v>42248</v>
      </c>
      <c r="D105" s="7">
        <v>16.0663317841638</v>
      </c>
      <c r="E105" s="7">
        <v>2.67</v>
      </c>
      <c r="F105">
        <v>650193628</v>
      </c>
      <c r="G105">
        <v>740389253</v>
      </c>
      <c r="H105" s="17">
        <f t="shared" si="6"/>
        <v>17.950702167846668</v>
      </c>
      <c r="I105" s="17">
        <f t="shared" si="3"/>
        <v>12.558816478669153</v>
      </c>
      <c r="J105" s="17">
        <f t="shared" si="5"/>
        <v>14.018470898012723</v>
      </c>
      <c r="K105">
        <v>120792.163732531</v>
      </c>
      <c r="L105">
        <f t="shared" si="4"/>
        <v>0.53827467602924794</v>
      </c>
      <c r="M105" s="7">
        <v>14.316666666666668</v>
      </c>
      <c r="N105">
        <v>6176048</v>
      </c>
      <c r="O105" s="7">
        <v>2045.9536166985599</v>
      </c>
      <c r="P105">
        <v>20.458997148237867</v>
      </c>
    </row>
    <row r="106" spans="2:16" x14ac:dyDescent="0.3">
      <c r="B106" s="6">
        <v>42369</v>
      </c>
      <c r="C106" s="3">
        <v>42339</v>
      </c>
      <c r="D106" s="7">
        <v>16.067725497370276</v>
      </c>
      <c r="E106" s="7">
        <v>2.6033333333333331</v>
      </c>
      <c r="F106">
        <v>674414705</v>
      </c>
      <c r="G106">
        <v>768439016</v>
      </c>
      <c r="H106" s="17">
        <f t="shared" si="6"/>
        <v>18.192870035283025</v>
      </c>
      <c r="I106" s="17">
        <f t="shared" si="3"/>
        <v>14.87405591040506</v>
      </c>
      <c r="J106" s="17">
        <f t="shared" si="5"/>
        <v>14.630001302675058</v>
      </c>
      <c r="K106">
        <v>122835.92483289901</v>
      </c>
      <c r="L106">
        <f t="shared" si="4"/>
        <v>0.54903702310007951</v>
      </c>
      <c r="M106" s="7">
        <v>14.173333333333334</v>
      </c>
      <c r="N106">
        <v>6229267</v>
      </c>
      <c r="O106" s="7">
        <v>2036.8277360462005</v>
      </c>
      <c r="P106">
        <v>20.786570406609115</v>
      </c>
    </row>
    <row r="107" spans="2:16" x14ac:dyDescent="0.3">
      <c r="B107" s="6">
        <v>42460</v>
      </c>
      <c r="C107" s="3">
        <v>42430</v>
      </c>
      <c r="D107" s="7">
        <v>16.19930901408091</v>
      </c>
      <c r="E107" s="7">
        <v>2.6833333333333336</v>
      </c>
      <c r="F107">
        <v>685729538</v>
      </c>
      <c r="G107">
        <v>782034491</v>
      </c>
      <c r="H107" s="17">
        <f t="shared" si="6"/>
        <v>15.136904744294805</v>
      </c>
      <c r="I107" s="17">
        <f t="shared" si="3"/>
        <v>7.0150561870880592</v>
      </c>
      <c r="J107" s="17">
        <f t="shared" si="5"/>
        <v>6.6552317972053698</v>
      </c>
      <c r="K107">
        <v>124592.700562603</v>
      </c>
      <c r="L107">
        <f t="shared" si="4"/>
        <v>0.5503769762623032</v>
      </c>
      <c r="M107" s="7">
        <v>14.256666666666668</v>
      </c>
      <c r="N107">
        <v>6252687</v>
      </c>
      <c r="O107" s="7">
        <v>2049.3084721720134</v>
      </c>
      <c r="P107">
        <v>19.288909562770009</v>
      </c>
    </row>
    <row r="108" spans="2:16" x14ac:dyDescent="0.3">
      <c r="B108" s="6">
        <v>42551</v>
      </c>
      <c r="C108" s="3">
        <v>42522</v>
      </c>
      <c r="D108" s="7">
        <v>16.61882933351005</v>
      </c>
      <c r="E108" s="7">
        <v>2.8333333333333335</v>
      </c>
      <c r="F108">
        <v>685867803</v>
      </c>
      <c r="G108">
        <v>784225841</v>
      </c>
      <c r="H108" s="17">
        <f t="shared" si="6"/>
        <v>9.2491504376754445</v>
      </c>
      <c r="I108" s="17">
        <f t="shared" si="3"/>
        <v>1.1192782630402305</v>
      </c>
      <c r="J108" s="17">
        <f t="shared" si="5"/>
        <v>8.0644659382336642E-2</v>
      </c>
      <c r="K108">
        <v>124133.080473797</v>
      </c>
      <c r="L108">
        <f t="shared" si="4"/>
        <v>0.55252620847089862</v>
      </c>
      <c r="M108" s="7">
        <v>14.920000000000002</v>
      </c>
      <c r="N108">
        <v>6332144</v>
      </c>
      <c r="O108" s="7">
        <v>2033.8609156897558</v>
      </c>
      <c r="P108">
        <v>18.019783483948142</v>
      </c>
    </row>
    <row r="109" spans="2:16" x14ac:dyDescent="0.3">
      <c r="B109" s="6">
        <v>42643</v>
      </c>
      <c r="C109" s="3">
        <v>42614</v>
      </c>
      <c r="D109" s="7">
        <v>17.27039567472826</v>
      </c>
      <c r="E109" s="7">
        <v>2.8733333333333331</v>
      </c>
      <c r="F109">
        <v>698305343</v>
      </c>
      <c r="G109">
        <v>798981464</v>
      </c>
      <c r="H109" s="17">
        <f t="shared" si="6"/>
        <v>7.3995980471220495</v>
      </c>
      <c r="I109" s="17">
        <f t="shared" si="3"/>
        <v>7.4562820520213071</v>
      </c>
      <c r="J109" s="17">
        <f t="shared" si="5"/>
        <v>7.1886236414022129</v>
      </c>
      <c r="K109">
        <v>126142.680288583</v>
      </c>
      <c r="L109">
        <f t="shared" si="4"/>
        <v>0.55358372075371443</v>
      </c>
      <c r="M109" s="7">
        <v>15.166666666666666</v>
      </c>
      <c r="N109">
        <v>6377508</v>
      </c>
      <c r="O109" s="7">
        <v>2015.0807299376975</v>
      </c>
      <c r="P109">
        <v>17.743855832242968</v>
      </c>
    </row>
    <row r="110" spans="2:16" x14ac:dyDescent="0.3">
      <c r="B110" s="6">
        <v>42735</v>
      </c>
      <c r="C110" s="3">
        <v>42705</v>
      </c>
      <c r="D110" s="7">
        <v>18.179656662986396</v>
      </c>
      <c r="E110" s="7">
        <v>2.9033333333333338</v>
      </c>
      <c r="F110">
        <v>702940065</v>
      </c>
      <c r="G110">
        <v>807959812</v>
      </c>
      <c r="H110" s="17">
        <f t="shared" si="6"/>
        <v>4.2296468016663429</v>
      </c>
      <c r="I110" s="17">
        <f t="shared" si="3"/>
        <v>4.4698292647804037</v>
      </c>
      <c r="J110" s="17">
        <f t="shared" si="5"/>
        <v>2.6460683474861613</v>
      </c>
      <c r="K110">
        <v>126691.782440579</v>
      </c>
      <c r="L110">
        <f t="shared" si="4"/>
        <v>0.55484266734481613</v>
      </c>
      <c r="M110" s="7">
        <v>15.113333333333332</v>
      </c>
      <c r="N110">
        <v>6491946</v>
      </c>
      <c r="O110" s="7">
        <v>2020.0175213618611</v>
      </c>
      <c r="P110">
        <v>15.536045790945444</v>
      </c>
    </row>
    <row r="111" spans="2:16" x14ac:dyDescent="0.3">
      <c r="B111" s="6">
        <v>42825</v>
      </c>
      <c r="C111" s="3">
        <v>42795</v>
      </c>
      <c r="D111" s="7">
        <v>18.601301275762086</v>
      </c>
      <c r="E111" s="7">
        <v>2.9833333333333329</v>
      </c>
      <c r="F111">
        <v>698215523</v>
      </c>
      <c r="G111">
        <v>805848182</v>
      </c>
      <c r="H111" s="17">
        <f t="shared" si="6"/>
        <v>1.8208323118786229</v>
      </c>
      <c r="I111" s="17">
        <f t="shared" si="3"/>
        <v>-1.0467818788688923</v>
      </c>
      <c r="J111" s="17">
        <f t="shared" si="5"/>
        <v>-2.6975219289173635</v>
      </c>
      <c r="K111">
        <v>126815.28593158</v>
      </c>
      <c r="L111">
        <f t="shared" si="4"/>
        <v>0.55057678407688537</v>
      </c>
      <c r="M111" s="7">
        <v>15.363333333333335</v>
      </c>
      <c r="N111">
        <v>6551627</v>
      </c>
      <c r="O111" s="7">
        <v>2013.073766114846</v>
      </c>
      <c r="P111">
        <v>12.620540351869181</v>
      </c>
    </row>
    <row r="112" spans="2:16" x14ac:dyDescent="0.3">
      <c r="B112" s="6">
        <v>42916</v>
      </c>
      <c r="C112" s="3">
        <v>42887</v>
      </c>
      <c r="D112" s="7">
        <v>18.452474534142187</v>
      </c>
      <c r="E112" s="7">
        <v>3.1</v>
      </c>
      <c r="F112">
        <v>702040414</v>
      </c>
      <c r="G112">
        <v>812113295</v>
      </c>
      <c r="H112" s="17">
        <f t="shared" si="6"/>
        <v>2.3579778682219317</v>
      </c>
      <c r="I112" s="17">
        <f t="shared" si="3"/>
        <v>3.0977965310860411</v>
      </c>
      <c r="J112" s="17">
        <f t="shared" si="5"/>
        <v>2.1852579443818407</v>
      </c>
      <c r="K112">
        <v>127975.763706781</v>
      </c>
      <c r="L112">
        <f t="shared" si="4"/>
        <v>0.54857294355243702</v>
      </c>
      <c r="M112" s="7">
        <v>15.839999999999998</v>
      </c>
      <c r="N112">
        <v>6623155</v>
      </c>
      <c r="O112" s="7">
        <v>1987.845627153137</v>
      </c>
      <c r="P112">
        <v>12.450585594087551</v>
      </c>
    </row>
    <row r="113" spans="2:16" x14ac:dyDescent="0.3">
      <c r="B113" s="6">
        <v>43008</v>
      </c>
      <c r="C113" s="3">
        <v>42979</v>
      </c>
      <c r="D113" s="7">
        <v>19.19993192166752</v>
      </c>
      <c r="E113" s="7">
        <v>3.1033333333333335</v>
      </c>
      <c r="F113">
        <v>710691419</v>
      </c>
      <c r="G113">
        <v>823747132</v>
      </c>
      <c r="H113" s="17">
        <f t="shared" si="6"/>
        <v>1.7737335284859763</v>
      </c>
      <c r="I113" s="17">
        <f t="shared" ref="I113:I133" si="7">400*LN(G113/G112)</f>
        <v>5.6894991523560723</v>
      </c>
      <c r="J113" s="17">
        <f t="shared" si="5"/>
        <v>4.8989414316466302</v>
      </c>
      <c r="K113">
        <v>129713.24713478101</v>
      </c>
      <c r="L113">
        <f t="shared" si="4"/>
        <v>0.54789424727109226</v>
      </c>
      <c r="M113" s="7">
        <v>15.9</v>
      </c>
      <c r="N113">
        <v>6678307</v>
      </c>
      <c r="O113" s="7">
        <v>1983.5121666662453</v>
      </c>
      <c r="P113">
        <v>14.53214256552643</v>
      </c>
    </row>
    <row r="114" spans="2:16" x14ac:dyDescent="0.3">
      <c r="B114" s="6">
        <v>43100</v>
      </c>
      <c r="C114" s="3">
        <v>43070</v>
      </c>
      <c r="D114" s="7">
        <v>19.636494106931188</v>
      </c>
      <c r="E114" s="7">
        <v>3.1</v>
      </c>
      <c r="F114">
        <v>729183330</v>
      </c>
      <c r="G114">
        <v>846814450</v>
      </c>
      <c r="H114" s="17">
        <f t="shared" si="6"/>
        <v>3.7333574093546651</v>
      </c>
      <c r="I114" s="17">
        <f t="shared" si="7"/>
        <v>11.047199674063931</v>
      </c>
      <c r="J114" s="17">
        <f t="shared" si="5"/>
        <v>10.274742450220934</v>
      </c>
      <c r="K114">
        <v>129667.569693906</v>
      </c>
      <c r="L114">
        <f t="shared" si="4"/>
        <v>0.56234826620203826</v>
      </c>
      <c r="M114" s="7">
        <v>15.363333333333335</v>
      </c>
      <c r="N114">
        <v>6779939</v>
      </c>
      <c r="O114" s="7">
        <v>2005.0757543771213</v>
      </c>
      <c r="P114">
        <v>13.849011521583741</v>
      </c>
    </row>
    <row r="115" spans="2:16" x14ac:dyDescent="0.3">
      <c r="B115" s="6">
        <v>43190</v>
      </c>
      <c r="C115" s="3">
        <v>43160</v>
      </c>
      <c r="D115" s="7">
        <v>19.737150978147255</v>
      </c>
      <c r="E115" s="7">
        <v>3.1433333333333331</v>
      </c>
      <c r="F115">
        <v>739581907</v>
      </c>
      <c r="G115">
        <v>859973675</v>
      </c>
      <c r="H115" s="17">
        <f t="shared" si="6"/>
        <v>5.9245866981390494</v>
      </c>
      <c r="I115" s="17">
        <f t="shared" si="7"/>
        <v>6.1680699827832424</v>
      </c>
      <c r="J115" s="17">
        <f t="shared" si="5"/>
        <v>5.6639416465615637</v>
      </c>
      <c r="K115">
        <v>132205.24361665899</v>
      </c>
      <c r="L115">
        <f t="shared" si="4"/>
        <v>0.55941949560222004</v>
      </c>
      <c r="M115" s="7">
        <v>15.373333333333333</v>
      </c>
      <c r="N115">
        <v>6835819</v>
      </c>
      <c r="O115" s="7">
        <v>2014.1491810931366</v>
      </c>
      <c r="P115">
        <v>12.695169677736681</v>
      </c>
    </row>
    <row r="116" spans="2:16" x14ac:dyDescent="0.3">
      <c r="B116" s="6">
        <v>43281</v>
      </c>
      <c r="C116" s="3">
        <v>43252</v>
      </c>
      <c r="D116" s="7">
        <v>19.773202457746152</v>
      </c>
      <c r="E116" s="7">
        <v>3.1166666666666667</v>
      </c>
      <c r="F116">
        <v>763057539</v>
      </c>
      <c r="G116">
        <v>886834566</v>
      </c>
      <c r="H116" s="17">
        <f t="shared" si="6"/>
        <v>8.6913977861109277</v>
      </c>
      <c r="I116" s="17">
        <f t="shared" si="7"/>
        <v>12.302670807085352</v>
      </c>
      <c r="J116" s="17">
        <f t="shared" si="5"/>
        <v>12.499361593677849</v>
      </c>
      <c r="K116">
        <v>133653.608534153</v>
      </c>
      <c r="L116">
        <f t="shared" si="4"/>
        <v>0.57092176363125513</v>
      </c>
      <c r="M116" s="7">
        <v>15.35</v>
      </c>
      <c r="N116">
        <v>6919103</v>
      </c>
      <c r="O116" s="7">
        <v>2002.6103874352857</v>
      </c>
      <c r="P116">
        <v>13.305334983745809</v>
      </c>
    </row>
    <row r="117" spans="2:16" x14ac:dyDescent="0.3">
      <c r="B117" s="6">
        <v>43373</v>
      </c>
      <c r="C117" s="3">
        <v>43344</v>
      </c>
      <c r="D117" s="7">
        <v>20.528197779207677</v>
      </c>
      <c r="E117" s="7">
        <v>3.16</v>
      </c>
      <c r="F117">
        <v>776964233</v>
      </c>
      <c r="G117">
        <v>903928640</v>
      </c>
      <c r="H117" s="17">
        <f t="shared" si="6"/>
        <v>9.3251180791307693</v>
      </c>
      <c r="I117" s="17">
        <f t="shared" si="7"/>
        <v>7.6367855566665659</v>
      </c>
      <c r="J117" s="17">
        <f t="shared" si="5"/>
        <v>7.2243508634124902</v>
      </c>
      <c r="K117">
        <v>133023.02258204899</v>
      </c>
      <c r="L117">
        <f t="shared" si="4"/>
        <v>0.58408252791035942</v>
      </c>
      <c r="M117" s="7">
        <v>15.066666666666668</v>
      </c>
      <c r="N117">
        <v>6966028</v>
      </c>
      <c r="O117" s="7">
        <v>1995.541183268954</v>
      </c>
      <c r="P117">
        <v>12.785194875703976</v>
      </c>
    </row>
    <row r="118" spans="2:16" x14ac:dyDescent="0.3">
      <c r="B118" s="6">
        <v>43465</v>
      </c>
      <c r="C118" s="3">
        <v>43435</v>
      </c>
      <c r="D118" s="7">
        <v>20.527007541370576</v>
      </c>
      <c r="E118" s="7">
        <v>3.0400000000000005</v>
      </c>
      <c r="F118">
        <v>802611737</v>
      </c>
      <c r="G118">
        <v>934257450</v>
      </c>
      <c r="H118" s="17">
        <f t="shared" si="6"/>
        <v>10.069951407144757</v>
      </c>
      <c r="I118" s="17">
        <f t="shared" si="7"/>
        <v>13.200649368574499</v>
      </c>
      <c r="J118" s="17">
        <f t="shared" si="5"/>
        <v>12.990705726275625</v>
      </c>
      <c r="K118">
        <v>135369.55514691799</v>
      </c>
      <c r="L118">
        <f t="shared" si="4"/>
        <v>0.592904169721853</v>
      </c>
      <c r="M118" s="7">
        <v>14.696666666666667</v>
      </c>
      <c r="N118">
        <v>7026254</v>
      </c>
      <c r="O118" s="7">
        <v>2004.4711673515137</v>
      </c>
      <c r="P118">
        <v>13.71763218584341</v>
      </c>
    </row>
    <row r="119" spans="2:16" x14ac:dyDescent="0.3">
      <c r="B119" s="6">
        <v>43555</v>
      </c>
      <c r="C119" s="3">
        <v>43525</v>
      </c>
      <c r="D119" s="7">
        <v>20.547842891427251</v>
      </c>
      <c r="E119" s="7">
        <v>3.0266666666666668</v>
      </c>
      <c r="F119">
        <v>802475263</v>
      </c>
      <c r="G119">
        <v>937873365</v>
      </c>
      <c r="H119" s="17">
        <f t="shared" si="6"/>
        <v>8.5039067890556161</v>
      </c>
      <c r="I119" s="17">
        <f t="shared" si="7"/>
        <v>1.5451567667804109</v>
      </c>
      <c r="J119" s="17">
        <f t="shared" si="5"/>
        <v>-6.8020736734595827E-2</v>
      </c>
      <c r="K119">
        <v>134863.351580986</v>
      </c>
      <c r="L119">
        <f t="shared" si="4"/>
        <v>0.59502841475662893</v>
      </c>
      <c r="M119" s="7">
        <v>14.853333333333333</v>
      </c>
      <c r="N119">
        <v>7090187</v>
      </c>
      <c r="O119" s="7">
        <v>1983.3271620585847</v>
      </c>
      <c r="P119">
        <v>13.22071350319839</v>
      </c>
    </row>
    <row r="120" spans="2:16" x14ac:dyDescent="0.3">
      <c r="B120" s="6">
        <v>43646</v>
      </c>
      <c r="C120" s="3">
        <v>43617</v>
      </c>
      <c r="D120" s="7">
        <v>20.084699069246458</v>
      </c>
      <c r="E120" s="7">
        <v>3.08</v>
      </c>
      <c r="F120">
        <v>819066574</v>
      </c>
      <c r="G120">
        <v>958334354</v>
      </c>
      <c r="H120" s="17">
        <f t="shared" si="6"/>
        <v>7.3400801561309263</v>
      </c>
      <c r="I120" s="17">
        <f t="shared" si="7"/>
        <v>8.6327180178231497</v>
      </c>
      <c r="J120" s="17">
        <f t="shared" si="5"/>
        <v>8.1857351511190366</v>
      </c>
      <c r="K120">
        <v>136209.96315118001</v>
      </c>
      <c r="L120">
        <f t="shared" si="4"/>
        <v>0.60132647792505056</v>
      </c>
      <c r="M120" s="7">
        <v>14.976666666666667</v>
      </c>
      <c r="N120">
        <v>7237689</v>
      </c>
      <c r="O120" s="7">
        <v>1994.755665427442</v>
      </c>
      <c r="P120">
        <v>13.306490641865343</v>
      </c>
    </row>
    <row r="121" spans="2:16" x14ac:dyDescent="0.3">
      <c r="B121" s="6">
        <v>43738</v>
      </c>
      <c r="C121" s="3">
        <v>43709</v>
      </c>
      <c r="D121" s="7">
        <v>20.449191177184435</v>
      </c>
      <c r="E121" s="7">
        <v>3.1199999999999997</v>
      </c>
      <c r="F121">
        <v>835303265</v>
      </c>
      <c r="G121">
        <v>977475677</v>
      </c>
      <c r="H121" s="17">
        <f t="shared" si="6"/>
        <v>7.508586563211848</v>
      </c>
      <c r="I121" s="17">
        <f t="shared" si="7"/>
        <v>7.9106716316939494</v>
      </c>
      <c r="J121" s="17">
        <f t="shared" si="5"/>
        <v>7.8517932179036967</v>
      </c>
      <c r="K121">
        <v>137332.854807909</v>
      </c>
      <c r="L121">
        <f t="shared" si="4"/>
        <v>0.60823265209797051</v>
      </c>
      <c r="M121" s="7">
        <v>14.773333333333333</v>
      </c>
      <c r="N121">
        <v>7376946</v>
      </c>
      <c r="O121" s="7">
        <v>2004.6324120952465</v>
      </c>
      <c r="P121">
        <v>14.293816553067707</v>
      </c>
    </row>
    <row r="122" spans="2:16" x14ac:dyDescent="0.3">
      <c r="B122" s="6">
        <v>43830</v>
      </c>
      <c r="C122" s="3">
        <v>43800</v>
      </c>
      <c r="D122" s="7">
        <v>20.983602221773648</v>
      </c>
      <c r="E122" s="7">
        <v>3.0500000000000003</v>
      </c>
      <c r="F122">
        <v>856399031</v>
      </c>
      <c r="G122">
        <v>1002240451</v>
      </c>
      <c r="H122" s="17">
        <f t="shared" si="6"/>
        <v>6.701533446426537</v>
      </c>
      <c r="I122" s="17">
        <f t="shared" si="7"/>
        <v>10.007926091503371</v>
      </c>
      <c r="J122" s="17">
        <f t="shared" si="5"/>
        <v>9.9766298819037242</v>
      </c>
      <c r="K122">
        <v>137724.97761159099</v>
      </c>
      <c r="L122">
        <f t="shared" si="4"/>
        <v>0.62181823940113323</v>
      </c>
      <c r="M122" s="7">
        <v>14.676666666666668</v>
      </c>
      <c r="N122">
        <v>7507735</v>
      </c>
      <c r="O122" s="7">
        <v>2020.6809373855529</v>
      </c>
      <c r="P122">
        <v>14.443276263292622</v>
      </c>
    </row>
    <row r="123" spans="2:16" x14ac:dyDescent="0.3">
      <c r="B123" s="6">
        <v>43921</v>
      </c>
      <c r="C123" s="3">
        <v>43891</v>
      </c>
      <c r="D123" s="7">
        <v>21.142119056973478</v>
      </c>
      <c r="E123" s="7">
        <v>3.11</v>
      </c>
      <c r="F123">
        <v>871856132</v>
      </c>
      <c r="G123">
        <v>1016905526</v>
      </c>
      <c r="H123" s="17">
        <f t="shared" si="6"/>
        <v>8.6458576605370077</v>
      </c>
      <c r="I123" s="17">
        <f t="shared" si="7"/>
        <v>5.8105092122929731</v>
      </c>
      <c r="J123" s="17">
        <f t="shared" si="5"/>
        <v>7.1551995297799129</v>
      </c>
      <c r="K123">
        <v>130401.218580656</v>
      </c>
      <c r="L123">
        <f t="shared" si="4"/>
        <v>0.6685950802374887</v>
      </c>
      <c r="M123" s="7">
        <v>14.256666666666666</v>
      </c>
      <c r="N123">
        <v>7534824</v>
      </c>
      <c r="O123" s="7">
        <v>2017.5787742723749</v>
      </c>
      <c r="P123">
        <v>15.038681294636113</v>
      </c>
    </row>
    <row r="124" spans="2:16" x14ac:dyDescent="0.3">
      <c r="B124" s="6">
        <v>44012</v>
      </c>
      <c r="C124" s="3">
        <v>43983</v>
      </c>
      <c r="D124" s="7">
        <v>18.681765926144351</v>
      </c>
      <c r="E124" s="7">
        <v>3.2033333333333331</v>
      </c>
      <c r="F124">
        <v>935020815</v>
      </c>
      <c r="G124">
        <v>1074816854</v>
      </c>
      <c r="H124" s="17">
        <f t="shared" si="6"/>
        <v>14.156876215046227</v>
      </c>
      <c r="I124" s="17">
        <f t="shared" si="7"/>
        <v>22.154424292141048</v>
      </c>
      <c r="J124" s="17">
        <f t="shared" si="5"/>
        <v>27.977746805702523</v>
      </c>
      <c r="K124">
        <v>95809.745168697496</v>
      </c>
      <c r="L124">
        <f t="shared" si="4"/>
        <v>0.97591410284377367</v>
      </c>
      <c r="M124" s="7">
        <v>14.733333333333334</v>
      </c>
      <c r="N124">
        <v>7233871</v>
      </c>
      <c r="O124" s="7">
        <v>2083.5679669143451</v>
      </c>
      <c r="P124">
        <v>20.332774394747062</v>
      </c>
    </row>
    <row r="125" spans="2:16" x14ac:dyDescent="0.3">
      <c r="B125" s="6">
        <v>44104</v>
      </c>
      <c r="C125" s="3">
        <v>44075</v>
      </c>
      <c r="D125" s="7">
        <v>17.527581191591775</v>
      </c>
      <c r="E125" s="7">
        <v>3.1366666666666667</v>
      </c>
      <c r="F125">
        <v>977803941</v>
      </c>
      <c r="G125">
        <v>1120821801</v>
      </c>
      <c r="H125" s="17">
        <f t="shared" si="6"/>
        <v>17.059753262187954</v>
      </c>
      <c r="I125" s="17">
        <f t="shared" si="7"/>
        <v>16.764755377235836</v>
      </c>
      <c r="J125" s="17">
        <f t="shared" si="5"/>
        <v>17.896155816010271</v>
      </c>
      <c r="K125">
        <v>125071.280384495</v>
      </c>
      <c r="L125">
        <f t="shared" si="4"/>
        <v>0.78179733828104125</v>
      </c>
      <c r="M125" s="7">
        <v>15.543333333333331</v>
      </c>
      <c r="N125">
        <v>7186957</v>
      </c>
      <c r="O125" s="7">
        <v>2095.0532813496484</v>
      </c>
      <c r="P125">
        <v>13.91462954551379</v>
      </c>
    </row>
    <row r="126" spans="2:16" x14ac:dyDescent="0.3">
      <c r="B126" s="6">
        <v>44196</v>
      </c>
      <c r="C126" s="3">
        <v>44166</v>
      </c>
      <c r="D126" s="7">
        <v>17.467292526566943</v>
      </c>
      <c r="E126" s="7">
        <v>3.6733333333333333</v>
      </c>
      <c r="F126">
        <v>980758165</v>
      </c>
      <c r="G126">
        <v>1129288792</v>
      </c>
      <c r="H126" s="17">
        <f t="shared" si="6"/>
        <v>14.521167060965531</v>
      </c>
      <c r="I126" s="17">
        <f t="shared" si="7"/>
        <v>3.0103519319276399</v>
      </c>
      <c r="J126" s="17">
        <f t="shared" si="5"/>
        <v>1.2066918813135719</v>
      </c>
      <c r="K126">
        <v>135487.411451108</v>
      </c>
      <c r="L126">
        <f t="shared" si="4"/>
        <v>0.72387401493305259</v>
      </c>
      <c r="M126" s="7">
        <v>15.533333333333331</v>
      </c>
      <c r="N126">
        <v>7213967</v>
      </c>
      <c r="O126" s="7">
        <v>2103.571313851498</v>
      </c>
      <c r="P126">
        <v>11.115923493331184</v>
      </c>
    </row>
    <row r="127" spans="2:16" x14ac:dyDescent="0.3">
      <c r="B127" s="6">
        <v>44286</v>
      </c>
      <c r="C127" s="3">
        <v>44256</v>
      </c>
      <c r="D127" s="7">
        <v>17.042380995314911</v>
      </c>
      <c r="E127" s="7">
        <v>3.81</v>
      </c>
      <c r="F127">
        <v>973302395</v>
      </c>
      <c r="G127">
        <v>1120205461</v>
      </c>
      <c r="H127" s="17">
        <f t="shared" si="6"/>
        <v>11.635665481561356</v>
      </c>
      <c r="I127" s="17">
        <f t="shared" si="7"/>
        <v>-3.2303724648290539</v>
      </c>
      <c r="J127" s="17">
        <f t="shared" si="5"/>
        <v>-3.0524360744629635</v>
      </c>
      <c r="K127">
        <v>136165.70932429499</v>
      </c>
      <c r="L127">
        <f t="shared" si="4"/>
        <v>0.71479258605554163</v>
      </c>
      <c r="M127" s="7">
        <v>15.729999999999999</v>
      </c>
      <c r="N127">
        <v>7076292</v>
      </c>
      <c r="O127" s="7">
        <v>2109.1552485303932</v>
      </c>
      <c r="P127">
        <v>10.823927262209519</v>
      </c>
    </row>
    <row r="128" spans="2:16" x14ac:dyDescent="0.3">
      <c r="B128" s="6">
        <v>44377</v>
      </c>
      <c r="C128" s="3">
        <v>44348</v>
      </c>
      <c r="D128" s="7">
        <v>17.136720728895842</v>
      </c>
      <c r="E128" s="7">
        <v>3.5999999999999996</v>
      </c>
      <c r="F128">
        <v>1005471259</v>
      </c>
      <c r="G128">
        <v>1150921378</v>
      </c>
      <c r="H128" s="17">
        <f t="shared" si="6"/>
        <v>7.5346391085421986</v>
      </c>
      <c r="I128" s="17">
        <f t="shared" si="7"/>
        <v>10.820281617601614</v>
      </c>
      <c r="J128" s="17">
        <f t="shared" si="5"/>
        <v>13.006721953957429</v>
      </c>
      <c r="K128">
        <v>136947.00023826701</v>
      </c>
      <c r="L128">
        <f t="shared" si="4"/>
        <v>0.73420466111023419</v>
      </c>
      <c r="M128" s="7">
        <v>15.573333333333332</v>
      </c>
      <c r="N128">
        <v>7080764</v>
      </c>
      <c r="O128" s="7">
        <v>2115.3180360106539</v>
      </c>
      <c r="P128">
        <v>11.811327962781833</v>
      </c>
    </row>
    <row r="129" spans="2:16" x14ac:dyDescent="0.3">
      <c r="B129" s="6">
        <v>44469</v>
      </c>
      <c r="C129" s="3">
        <v>44440</v>
      </c>
      <c r="D129" s="7">
        <v>17.036510588212625</v>
      </c>
      <c r="E129" s="7">
        <v>3.6966666666666668</v>
      </c>
      <c r="F129">
        <v>1038981510</v>
      </c>
      <c r="G129">
        <v>1186101483</v>
      </c>
      <c r="H129" s="17">
        <f t="shared" si="6"/>
        <v>6.2566294156509228</v>
      </c>
      <c r="I129" s="17">
        <f t="shared" si="7"/>
        <v>12.04361780817605</v>
      </c>
      <c r="J129" s="17">
        <f t="shared" si="5"/>
        <v>13.113827987281246</v>
      </c>
      <c r="K129">
        <v>139296.98424833</v>
      </c>
      <c r="L129">
        <f t="shared" si="4"/>
        <v>0.74587509241963801</v>
      </c>
      <c r="M129" s="7">
        <v>15.193333333333333</v>
      </c>
      <c r="N129">
        <v>7094999</v>
      </c>
      <c r="O129" s="7">
        <v>2128.2598685204266</v>
      </c>
      <c r="P129">
        <v>14.002105002667232</v>
      </c>
    </row>
    <row r="130" spans="2:16" x14ac:dyDescent="0.3">
      <c r="B130" s="6">
        <v>44561</v>
      </c>
      <c r="C130" s="3">
        <v>44531</v>
      </c>
      <c r="D130" s="7">
        <v>18.10986363123952</v>
      </c>
      <c r="E130" s="7">
        <v>3.8166666666666664</v>
      </c>
      <c r="F130">
        <v>1042608476</v>
      </c>
      <c r="G130">
        <v>1195369096</v>
      </c>
      <c r="H130" s="17">
        <f t="shared" si="6"/>
        <v>6.3063773728562325</v>
      </c>
      <c r="I130" s="17">
        <f t="shared" si="7"/>
        <v>3.1132561084126369</v>
      </c>
      <c r="J130" s="17">
        <f t="shared" si="5"/>
        <v>1.3939227974178281</v>
      </c>
      <c r="K130">
        <v>139737.33913163099</v>
      </c>
      <c r="L130">
        <f t="shared" si="4"/>
        <v>0.74612017266041875</v>
      </c>
      <c r="M130" s="7">
        <v>15.016666666666667</v>
      </c>
      <c r="N130">
        <v>7234567</v>
      </c>
      <c r="O130" s="7">
        <v>2112.9998358642051</v>
      </c>
      <c r="P130">
        <v>12.507705128741083</v>
      </c>
    </row>
    <row r="131" spans="2:16" x14ac:dyDescent="0.3">
      <c r="B131" s="6">
        <v>44651</v>
      </c>
      <c r="C131" s="3">
        <v>44621</v>
      </c>
      <c r="D131" s="7">
        <v>18.717830960509033</v>
      </c>
      <c r="E131" s="7">
        <v>3.84</v>
      </c>
      <c r="F131">
        <v>1040614523</v>
      </c>
      <c r="G131">
        <v>1199093693</v>
      </c>
      <c r="H131" s="17">
        <f t="shared" si="6"/>
        <v>6.9158494159464183</v>
      </c>
      <c r="I131" s="17">
        <f t="shared" si="7"/>
        <v>1.2444043886982132</v>
      </c>
      <c r="J131" s="17">
        <f t="shared" si="5"/>
        <v>-0.76571873865291173</v>
      </c>
      <c r="K131">
        <v>141341.054415169</v>
      </c>
      <c r="L131">
        <f t="shared" si="4"/>
        <v>0.7362436394052535</v>
      </c>
      <c r="M131" s="7">
        <v>14.81</v>
      </c>
      <c r="N131">
        <v>7391416</v>
      </c>
      <c r="O131" s="7">
        <v>2091.7114839426208</v>
      </c>
      <c r="P131">
        <v>9.7739066146262328</v>
      </c>
    </row>
    <row r="132" spans="2:16" x14ac:dyDescent="0.3">
      <c r="B132" s="6">
        <v>44742</v>
      </c>
      <c r="C132" s="3">
        <v>44713</v>
      </c>
      <c r="D132" s="7">
        <v>18.613331524607172</v>
      </c>
      <c r="E132" s="7">
        <v>3.7966666666666669</v>
      </c>
      <c r="F132">
        <v>1066035020</v>
      </c>
      <c r="G132">
        <v>1229253247</v>
      </c>
      <c r="H132" s="17">
        <f t="shared" si="6"/>
        <v>6.0234204068880306</v>
      </c>
      <c r="I132" s="17">
        <f t="shared" si="7"/>
        <v>9.9363412572838641</v>
      </c>
      <c r="J132" s="17">
        <f t="shared" si="5"/>
        <v>9.6539003353630655</v>
      </c>
      <c r="K132">
        <v>141773.750082199</v>
      </c>
      <c r="L132">
        <f t="shared" si="4"/>
        <v>0.75192693949473977</v>
      </c>
      <c r="M132" s="7">
        <v>14.910000000000002</v>
      </c>
      <c r="N132">
        <v>7577771</v>
      </c>
      <c r="O132" s="7">
        <v>2071.8389351351484</v>
      </c>
      <c r="P132">
        <v>10.539340551174037</v>
      </c>
    </row>
    <row r="133" spans="2:16" x14ac:dyDescent="0.3">
      <c r="B133" s="12">
        <v>44834</v>
      </c>
      <c r="C133" s="13">
        <v>44805</v>
      </c>
      <c r="D133" s="14">
        <v>18.991813127845337</v>
      </c>
      <c r="E133" s="14">
        <v>3.91</v>
      </c>
      <c r="F133" s="15">
        <v>1087208155</v>
      </c>
      <c r="G133" s="15">
        <v>1255508495</v>
      </c>
      <c r="H133" s="18">
        <f t="shared" si="6"/>
        <v>4.6417231236386494</v>
      </c>
      <c r="I133" s="18">
        <f t="shared" si="7"/>
        <v>8.4535188266981685</v>
      </c>
      <c r="J133" s="18">
        <f t="shared" si="5"/>
        <v>7.8667631040201291</v>
      </c>
      <c r="K133" s="15">
        <v>142033.31803050099</v>
      </c>
      <c r="L133" s="15">
        <f t="shared" si="4"/>
        <v>0.7654599428329395</v>
      </c>
      <c r="M133" s="14">
        <v>14.636666666666668</v>
      </c>
      <c r="N133" s="15">
        <v>7664938</v>
      </c>
      <c r="O133" s="14">
        <v>2073.5906497738374</v>
      </c>
      <c r="P133" s="15">
        <v>13.272902861626429</v>
      </c>
    </row>
    <row r="134" spans="2:16" x14ac:dyDescent="0.3">
      <c r="B134" s="6">
        <v>44926</v>
      </c>
      <c r="C134" s="3">
        <v>44896</v>
      </c>
      <c r="D134" s="7">
        <v>19.956470461300899</v>
      </c>
      <c r="E134" s="7">
        <v>3.9933333333333336</v>
      </c>
      <c r="F134">
        <v>1077467108.881</v>
      </c>
      <c r="H134" s="17">
        <f t="shared" si="6"/>
        <v>3.3434058597659093</v>
      </c>
      <c r="I134" s="17"/>
      <c r="J134" s="17">
        <f t="shared" si="5"/>
        <v>-3.6000270468267246</v>
      </c>
      <c r="K134">
        <v>142167.46679505199</v>
      </c>
      <c r="L134">
        <f t="shared" si="4"/>
        <v>0.75788584629862743</v>
      </c>
      <c r="M134" s="7">
        <v>14.44209186980744</v>
      </c>
      <c r="N134">
        <v>7805362</v>
      </c>
      <c r="O134" s="7">
        <v>2062.9871162396885</v>
      </c>
    </row>
    <row r="135" spans="2:16" x14ac:dyDescent="0.3">
      <c r="B135" s="6">
        <v>45016</v>
      </c>
      <c r="C135" s="3">
        <v>44986</v>
      </c>
      <c r="D135" s="7">
        <v>20.473465651092315</v>
      </c>
      <c r="E135" s="7">
        <v>3.9933333333333336</v>
      </c>
      <c r="F135">
        <v>1060231266.6800001</v>
      </c>
      <c r="H135" s="17">
        <f t="shared" si="6"/>
        <v>1.8851114650453582</v>
      </c>
      <c r="I135" s="17"/>
      <c r="J135" s="17">
        <f t="shared" si="5"/>
        <v>-6.4503826756623459</v>
      </c>
      <c r="K135">
        <v>140841.36454393601</v>
      </c>
      <c r="L135">
        <f t="shared" si="4"/>
        <v>0.75278400639838783</v>
      </c>
      <c r="M135" s="7">
        <v>16.263690693347787</v>
      </c>
      <c r="N135">
        <v>7929443</v>
      </c>
      <c r="O135" s="7">
        <v>2041.0222868128476</v>
      </c>
    </row>
    <row r="136" spans="2:16" x14ac:dyDescent="0.3">
      <c r="B136" s="6">
        <v>45107</v>
      </c>
      <c r="C136" s="3">
        <v>45078</v>
      </c>
      <c r="D136" s="7">
        <v>20.969411502699636</v>
      </c>
      <c r="E136" s="7">
        <v>4.043333333333333</v>
      </c>
      <c r="F136">
        <v>1055544693.0970001</v>
      </c>
      <c r="H136" s="17">
        <f t="shared" si="6"/>
        <v>-0.98405087133065083</v>
      </c>
      <c r="I136" s="17"/>
      <c r="J136" s="17">
        <f t="shared" si="5"/>
        <v>-1.7720519892484883</v>
      </c>
      <c r="K136">
        <v>140954.56003083001</v>
      </c>
      <c r="L136">
        <f t="shared" si="4"/>
        <v>0.74885459034892399</v>
      </c>
      <c r="M136" s="7">
        <v>16.006011773051849</v>
      </c>
      <c r="N136">
        <v>8036794</v>
      </c>
      <c r="O136" s="7">
        <v>2019.7512427648487</v>
      </c>
    </row>
    <row r="137" spans="2:16" x14ac:dyDescent="0.3">
      <c r="B137" s="6">
        <v>45199</v>
      </c>
      <c r="C137" s="3">
        <v>45170</v>
      </c>
      <c r="D137" s="7">
        <v>21.741897421305886</v>
      </c>
      <c r="E137" s="7">
        <v>4.2766666666666664</v>
      </c>
      <c r="F137">
        <v>1053182517.6539999</v>
      </c>
      <c r="H137" s="17">
        <f t="shared" si="6"/>
        <v>-3.129634117396781</v>
      </c>
      <c r="I137" s="17"/>
      <c r="J137" s="17">
        <f t="shared" si="5"/>
        <v>-0.89615249198569047</v>
      </c>
      <c r="K137">
        <v>140884.48953043399</v>
      </c>
      <c r="L137">
        <f t="shared" si="4"/>
        <v>0.74755036637762062</v>
      </c>
      <c r="M137" s="7">
        <v>16.360348986515088</v>
      </c>
      <c r="N137">
        <v>8008128</v>
      </c>
      <c r="O137" s="7">
        <v>2014.1103204597628</v>
      </c>
    </row>
    <row r="138" spans="2:16" x14ac:dyDescent="0.3">
      <c r="B138" s="12">
        <v>45291</v>
      </c>
      <c r="C138" s="13">
        <v>45261</v>
      </c>
      <c r="D138" s="14">
        <v>21.877559506812702</v>
      </c>
      <c r="E138" s="14">
        <v>4.3566666666666665</v>
      </c>
      <c r="F138" s="15">
        <v>1054987486.316</v>
      </c>
      <c r="G138" s="15"/>
      <c r="H138" s="18">
        <f t="shared" si="6"/>
        <v>-2.0863395624527414</v>
      </c>
      <c r="I138" s="17"/>
      <c r="J138" s="18">
        <f t="shared" si="5"/>
        <v>0.6849425234737696</v>
      </c>
      <c r="K138" s="15">
        <v>141665.19575050299</v>
      </c>
      <c r="L138" s="15">
        <f t="shared" si="4"/>
        <v>0.74470478138753016</v>
      </c>
      <c r="M138" s="14">
        <v>16.370953081278689</v>
      </c>
      <c r="N138" s="15">
        <v>7990327</v>
      </c>
      <c r="O138" s="14">
        <v>2025.2065823128851</v>
      </c>
    </row>
    <row r="139" spans="2:16" x14ac:dyDescent="0.3">
      <c r="B139" s="6">
        <v>45382</v>
      </c>
      <c r="C139" s="3">
        <v>45352</v>
      </c>
      <c r="E139" s="7">
        <v>4.4400000000000004</v>
      </c>
      <c r="H139" s="17"/>
      <c r="I139" s="17"/>
      <c r="J139" s="17"/>
      <c r="K139">
        <v>143747.375684325</v>
      </c>
      <c r="M139" s="7">
        <v>16.533529480927406</v>
      </c>
    </row>
    <row r="140" spans="2:16" x14ac:dyDescent="0.3">
      <c r="B140" s="6">
        <v>45473</v>
      </c>
      <c r="C140" s="3">
        <v>45444</v>
      </c>
      <c r="E140" s="7">
        <v>4.4566666666666661</v>
      </c>
      <c r="H140" s="17"/>
      <c r="I140" s="17"/>
      <c r="J140" s="17"/>
      <c r="M140" s="7">
        <v>15.96333824231408</v>
      </c>
    </row>
    <row r="141" spans="2:16" x14ac:dyDescent="0.3">
      <c r="B141" s="6">
        <v>45565</v>
      </c>
      <c r="C141" s="3">
        <v>45536</v>
      </c>
      <c r="E141" s="7">
        <v>4.2733333333333325</v>
      </c>
      <c r="H141" s="17"/>
      <c r="I141" s="17"/>
      <c r="J141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330F-81A9-4EDF-BADC-7F1B5BFBBB76}">
  <dimension ref="B2:J122"/>
  <sheetViews>
    <sheetView topLeftCell="A70" zoomScale="150" zoomScaleNormal="150" workbookViewId="0">
      <selection activeCell="H32" sqref="H32"/>
    </sheetView>
  </sheetViews>
  <sheetFormatPr baseColWidth="10" defaultRowHeight="14.4" x14ac:dyDescent="0.3"/>
  <cols>
    <col min="3" max="4" width="12.6640625" bestFit="1" customWidth="1"/>
  </cols>
  <sheetData>
    <row r="2" spans="2:10" ht="33.75" customHeight="1" x14ac:dyDescent="0.3"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</row>
    <row r="3" spans="2:10" x14ac:dyDescent="0.3">
      <c r="B3" s="3">
        <v>34394</v>
      </c>
      <c r="C3" s="1">
        <v>47680554</v>
      </c>
      <c r="D3" s="1">
        <v>43412324</v>
      </c>
      <c r="E3" s="1">
        <v>4268230</v>
      </c>
      <c r="F3" s="1">
        <v>65538</v>
      </c>
      <c r="G3" s="7">
        <f>F3/C3*100</f>
        <v>0.13745226198504321</v>
      </c>
      <c r="H3" s="7">
        <f>G3+((E3/C3)/$J$3)</f>
        <v>0.28536702846378192</v>
      </c>
      <c r="I3" t="s">
        <v>24</v>
      </c>
      <c r="J3">
        <f>_xlfn.STDEV.S(G31:G117)</f>
        <v>0.60519452292361142</v>
      </c>
    </row>
    <row r="4" spans="2:10" x14ac:dyDescent="0.3">
      <c r="B4" s="3">
        <v>34486</v>
      </c>
      <c r="C4" s="1">
        <v>52180832</v>
      </c>
      <c r="D4" s="1">
        <v>47689687</v>
      </c>
      <c r="E4" s="1">
        <v>4491145</v>
      </c>
      <c r="F4" s="1">
        <v>164219</v>
      </c>
      <c r="G4" s="7">
        <f t="shared" ref="G4:G67" si="0">F4/C4*100</f>
        <v>0.31471134841238252</v>
      </c>
      <c r="H4" s="7">
        <f>G4+((E4/C4)/$J$3)</f>
        <v>0.45692820931812539</v>
      </c>
      <c r="J4">
        <v>5.9736539433835004E-3</v>
      </c>
    </row>
    <row r="5" spans="2:10" x14ac:dyDescent="0.3">
      <c r="B5" s="3">
        <v>34578</v>
      </c>
      <c r="C5" s="1">
        <v>58508556</v>
      </c>
      <c r="D5" s="1">
        <v>53293414</v>
      </c>
      <c r="E5" s="1">
        <v>5215142</v>
      </c>
      <c r="F5" s="1">
        <v>364015</v>
      </c>
      <c r="G5" s="7">
        <f t="shared" si="0"/>
        <v>0.62215686881761356</v>
      </c>
      <c r="H5" s="7">
        <f>G5+((E5/C5)/$J$3)</f>
        <v>0.76943957974722321</v>
      </c>
    </row>
    <row r="6" spans="2:10" x14ac:dyDescent="0.3">
      <c r="B6" s="3">
        <v>34669</v>
      </c>
      <c r="C6" s="1">
        <v>63069352</v>
      </c>
      <c r="D6" s="1">
        <v>56982699</v>
      </c>
      <c r="E6" s="1">
        <v>6086653</v>
      </c>
      <c r="F6" s="1">
        <v>638034</v>
      </c>
      <c r="G6" s="7">
        <f t="shared" si="0"/>
        <v>1.0116387433313092</v>
      </c>
      <c r="H6" s="7">
        <f>G6+((E6/C6)/$J$3)</f>
        <v>1.1711036729333033</v>
      </c>
    </row>
    <row r="7" spans="2:10" x14ac:dyDescent="0.3">
      <c r="B7" s="3">
        <v>34759</v>
      </c>
      <c r="C7" s="1">
        <v>67509077</v>
      </c>
      <c r="D7" s="1">
        <v>60983140</v>
      </c>
      <c r="E7" s="1">
        <v>6525937</v>
      </c>
      <c r="F7" s="1">
        <v>171012</v>
      </c>
      <c r="G7" s="7">
        <f t="shared" si="0"/>
        <v>0.25331704653583104</v>
      </c>
      <c r="H7" s="7">
        <f>G7+((E7/C7)/$J$3)</f>
        <v>0.41304676187104816</v>
      </c>
    </row>
    <row r="8" spans="2:10" x14ac:dyDescent="0.3">
      <c r="B8" s="3">
        <v>34851</v>
      </c>
      <c r="C8" s="1">
        <v>73028015</v>
      </c>
      <c r="D8" s="1">
        <v>66003429</v>
      </c>
      <c r="E8" s="1">
        <v>7024586</v>
      </c>
      <c r="F8" s="1">
        <v>544265</v>
      </c>
      <c r="G8" s="7">
        <f t="shared" si="0"/>
        <v>0.74528247823797478</v>
      </c>
      <c r="H8" s="7">
        <f>G8+((E8/C8)/$J$3)</f>
        <v>0.90422359083030013</v>
      </c>
    </row>
    <row r="9" spans="2:10" x14ac:dyDescent="0.3">
      <c r="B9" s="3">
        <v>34943</v>
      </c>
      <c r="C9" s="1">
        <v>79388219</v>
      </c>
      <c r="D9" s="1">
        <v>71755293</v>
      </c>
      <c r="E9" s="1">
        <v>7632926</v>
      </c>
      <c r="F9" s="1">
        <v>1000060</v>
      </c>
      <c r="G9" s="7">
        <f t="shared" si="0"/>
        <v>1.2597083201979882</v>
      </c>
      <c r="H9" s="7">
        <f>G9+((E9/C9)/$J$3)</f>
        <v>1.4185776282379523</v>
      </c>
    </row>
    <row r="10" spans="2:10" x14ac:dyDescent="0.3">
      <c r="B10" s="3">
        <v>35034</v>
      </c>
      <c r="C10" s="1">
        <v>85851174</v>
      </c>
      <c r="D10" s="1">
        <v>77594209</v>
      </c>
      <c r="E10" s="1">
        <v>8256965</v>
      </c>
      <c r="F10" s="1">
        <v>1447647</v>
      </c>
      <c r="G10" s="7">
        <f t="shared" si="0"/>
        <v>1.6862285424308814</v>
      </c>
      <c r="H10" s="7">
        <f>G10+((E10/C10)/$J$3)</f>
        <v>1.8451487839109282</v>
      </c>
    </row>
    <row r="11" spans="2:10" x14ac:dyDescent="0.3">
      <c r="B11" s="3">
        <v>35125</v>
      </c>
      <c r="C11" s="1">
        <v>96595844</v>
      </c>
      <c r="D11" s="1">
        <v>87574420</v>
      </c>
      <c r="E11" s="1">
        <v>9021424</v>
      </c>
      <c r="F11" s="1">
        <v>284372</v>
      </c>
      <c r="G11" s="7">
        <f t="shared" si="0"/>
        <v>0.29439361801114344</v>
      </c>
      <c r="H11" s="7">
        <f>G11+((E11/C11)/$J$3)</f>
        <v>0.44871342248984003</v>
      </c>
    </row>
    <row r="12" spans="2:10" x14ac:dyDescent="0.3">
      <c r="B12" s="3">
        <v>35217</v>
      </c>
      <c r="C12" s="1">
        <v>105199285</v>
      </c>
      <c r="D12" s="1">
        <v>95655980</v>
      </c>
      <c r="E12" s="1">
        <v>9543305</v>
      </c>
      <c r="F12" s="1">
        <v>823314</v>
      </c>
      <c r="G12" s="7">
        <f t="shared" si="0"/>
        <v>0.78262318988194646</v>
      </c>
      <c r="H12" s="7">
        <f>G12+((E12/C12)/$J$3)</f>
        <v>0.93251952919337766</v>
      </c>
    </row>
    <row r="13" spans="2:10" x14ac:dyDescent="0.3">
      <c r="B13" s="3">
        <v>35309</v>
      </c>
      <c r="C13" s="1">
        <v>114848112</v>
      </c>
      <c r="D13" s="1">
        <v>104453942</v>
      </c>
      <c r="E13" s="1">
        <v>10394170</v>
      </c>
      <c r="F13" s="1">
        <v>1382954</v>
      </c>
      <c r="G13" s="7">
        <f t="shared" si="0"/>
        <v>1.2041591071170592</v>
      </c>
      <c r="H13" s="7">
        <f>G13+((E13/C13)/$J$3)</f>
        <v>1.3537037866590422</v>
      </c>
    </row>
    <row r="14" spans="2:10" x14ac:dyDescent="0.3">
      <c r="B14" s="3">
        <v>35400</v>
      </c>
      <c r="C14" s="1">
        <v>124020398</v>
      </c>
      <c r="D14" s="1">
        <v>112514430</v>
      </c>
      <c r="E14" s="1">
        <v>11505968</v>
      </c>
      <c r="F14" s="1">
        <v>1923525</v>
      </c>
      <c r="G14" s="7">
        <f t="shared" si="0"/>
        <v>1.5509747033709729</v>
      </c>
      <c r="H14" s="7">
        <f>G14+((E14/C14)/$J$3)</f>
        <v>1.7042721962379659</v>
      </c>
    </row>
    <row r="15" spans="2:10" x14ac:dyDescent="0.3">
      <c r="B15" s="3">
        <v>35490</v>
      </c>
      <c r="C15" s="1">
        <v>133207854</v>
      </c>
      <c r="D15" s="1">
        <v>121066946</v>
      </c>
      <c r="E15" s="1">
        <v>12140908</v>
      </c>
      <c r="F15" s="1">
        <v>358023</v>
      </c>
      <c r="G15" s="7">
        <f t="shared" si="0"/>
        <v>0.26877018828033972</v>
      </c>
      <c r="H15" s="7">
        <f>G15+((E15/C15)/$J$3)</f>
        <v>0.41937066528008543</v>
      </c>
    </row>
    <row r="16" spans="2:10" x14ac:dyDescent="0.3">
      <c r="B16" s="3">
        <v>35582</v>
      </c>
      <c r="C16" s="1">
        <v>143593398</v>
      </c>
      <c r="D16" s="1">
        <v>130541935</v>
      </c>
      <c r="E16" s="1">
        <v>13051463</v>
      </c>
      <c r="F16" s="1">
        <v>970897</v>
      </c>
      <c r="G16" s="7">
        <f t="shared" si="0"/>
        <v>0.67614320262829908</v>
      </c>
      <c r="H16" s="7">
        <f>G16+((E16/C16)/$J$3)</f>
        <v>0.82632930089876466</v>
      </c>
    </row>
    <row r="17" spans="2:8" x14ac:dyDescent="0.3">
      <c r="B17" s="3">
        <v>35674</v>
      </c>
      <c r="C17" s="1">
        <v>151455603</v>
      </c>
      <c r="D17" s="1">
        <v>137346931</v>
      </c>
      <c r="E17" s="1">
        <v>14108672</v>
      </c>
      <c r="F17" s="1">
        <v>1547425</v>
      </c>
      <c r="G17" s="7">
        <f t="shared" si="0"/>
        <v>1.0217020495438522</v>
      </c>
      <c r="H17" s="7">
        <f>G17+((E17/C17)/$J$3)</f>
        <v>1.1756258591867186</v>
      </c>
    </row>
    <row r="18" spans="2:8" x14ac:dyDescent="0.3">
      <c r="B18" s="3">
        <v>35765</v>
      </c>
      <c r="C18" s="1">
        <v>162162997</v>
      </c>
      <c r="D18" s="1">
        <v>147390397</v>
      </c>
      <c r="E18" s="1">
        <v>14772600</v>
      </c>
      <c r="F18" s="1">
        <v>2012891</v>
      </c>
      <c r="G18" s="7">
        <f t="shared" si="0"/>
        <v>1.2412763930355826</v>
      </c>
      <c r="H18" s="7">
        <f>G18+((E18/C18)/$J$3)</f>
        <v>1.3918019308018428</v>
      </c>
    </row>
    <row r="19" spans="2:8" x14ac:dyDescent="0.3">
      <c r="B19" s="3">
        <v>35855</v>
      </c>
      <c r="C19" s="1">
        <v>171909026</v>
      </c>
      <c r="D19" s="1">
        <v>156124324</v>
      </c>
      <c r="E19" s="1">
        <v>15784702</v>
      </c>
      <c r="F19" s="1">
        <v>272521</v>
      </c>
      <c r="G19" s="7">
        <f t="shared" si="0"/>
        <v>0.15852628936423618</v>
      </c>
      <c r="H19" s="7">
        <f>G19+((E19/C19)/$J$3)</f>
        <v>0.31024624903173242</v>
      </c>
    </row>
    <row r="20" spans="2:8" x14ac:dyDescent="0.3">
      <c r="B20" s="3">
        <v>35947</v>
      </c>
      <c r="C20" s="1">
        <v>180167462</v>
      </c>
      <c r="D20" s="1">
        <v>163968376</v>
      </c>
      <c r="E20" s="1">
        <v>16199086</v>
      </c>
      <c r="F20" s="1">
        <v>728573</v>
      </c>
      <c r="G20" s="7">
        <f t="shared" si="0"/>
        <v>0.40438655898921416</v>
      </c>
      <c r="H20" s="7">
        <f>G20+((E20/C20)/$J$3)</f>
        <v>0.55295246691222388</v>
      </c>
    </row>
    <row r="21" spans="2:8" x14ac:dyDescent="0.3">
      <c r="B21" s="3">
        <v>36039</v>
      </c>
      <c r="C21" s="1">
        <v>188237057</v>
      </c>
      <c r="D21" s="1">
        <v>171240454</v>
      </c>
      <c r="E21" s="1">
        <v>16996603</v>
      </c>
      <c r="F21" s="1">
        <v>1148647</v>
      </c>
      <c r="G21" s="7">
        <f t="shared" si="0"/>
        <v>0.61021300391452682</v>
      </c>
      <c r="H21" s="7">
        <f>G21+((E21/C21)/$J$3)</f>
        <v>0.75941066580586403</v>
      </c>
    </row>
    <row r="22" spans="2:8" x14ac:dyDescent="0.3">
      <c r="B22" s="3">
        <v>36130</v>
      </c>
      <c r="C22" s="1">
        <v>190368525</v>
      </c>
      <c r="D22" s="1">
        <v>172718240</v>
      </c>
      <c r="E22" s="1">
        <v>17650285</v>
      </c>
      <c r="F22" s="1">
        <v>1434070</v>
      </c>
      <c r="G22" s="7">
        <f t="shared" si="0"/>
        <v>0.75331255521363105</v>
      </c>
      <c r="H22" s="7">
        <f>G22+((E22/C22)/$J$3)</f>
        <v>0.90651355110131226</v>
      </c>
    </row>
    <row r="23" spans="2:8" x14ac:dyDescent="0.3">
      <c r="B23" s="3">
        <v>36220</v>
      </c>
      <c r="C23" s="1">
        <v>196982132</v>
      </c>
      <c r="D23" s="1">
        <v>178880415</v>
      </c>
      <c r="E23" s="1">
        <v>18101717</v>
      </c>
      <c r="F23" s="1">
        <v>247491</v>
      </c>
      <c r="G23" s="7">
        <f t="shared" si="0"/>
        <v>0.125641344972345</v>
      </c>
      <c r="H23" s="7">
        <f>G23+((E23/C23)/$J$3)</f>
        <v>0.27748545424210125</v>
      </c>
    </row>
    <row r="24" spans="2:8" x14ac:dyDescent="0.3">
      <c r="B24" s="3">
        <v>36312</v>
      </c>
      <c r="C24" s="1">
        <v>195765008</v>
      </c>
      <c r="D24" s="1">
        <v>177276285</v>
      </c>
      <c r="E24" s="1">
        <v>18488723</v>
      </c>
      <c r="F24" s="1">
        <v>255724</v>
      </c>
      <c r="G24" s="7">
        <f t="shared" si="0"/>
        <v>0.13062804359806734</v>
      </c>
      <c r="H24" s="7">
        <f>G24+((E24/C24)/$J$3)</f>
        <v>0.28668274622057738</v>
      </c>
    </row>
    <row r="25" spans="2:8" x14ac:dyDescent="0.3">
      <c r="B25" s="3">
        <v>36404</v>
      </c>
      <c r="C25" s="1">
        <v>196224774</v>
      </c>
      <c r="D25" s="1">
        <v>176370337</v>
      </c>
      <c r="E25" s="1">
        <v>19854437</v>
      </c>
      <c r="F25" s="1">
        <v>341255</v>
      </c>
      <c r="G25" s="7">
        <f t="shared" si="0"/>
        <v>0.17391025253518702</v>
      </c>
      <c r="H25" s="7">
        <f>G25+((E25/C25)/$J$3)</f>
        <v>0.34109965670430242</v>
      </c>
    </row>
    <row r="26" spans="2:8" x14ac:dyDescent="0.3">
      <c r="B26" s="3">
        <v>36495</v>
      </c>
      <c r="C26" s="1">
        <v>200462100</v>
      </c>
      <c r="D26" s="1">
        <v>180854019</v>
      </c>
      <c r="E26" s="1">
        <v>19608081</v>
      </c>
      <c r="F26" s="1">
        <v>623281</v>
      </c>
      <c r="G26" s="7">
        <f t="shared" si="0"/>
        <v>0.31092211445455276</v>
      </c>
      <c r="H26" s="7">
        <f>G26+((E26/C26)/$J$3)</f>
        <v>0.47254685015959658</v>
      </c>
    </row>
    <row r="27" spans="2:8" x14ac:dyDescent="0.3">
      <c r="B27" s="3">
        <v>36586</v>
      </c>
      <c r="C27" s="1">
        <v>198516895</v>
      </c>
      <c r="D27" s="1">
        <v>179004866</v>
      </c>
      <c r="E27" s="1">
        <v>19512029</v>
      </c>
      <c r="F27" s="1">
        <v>85957</v>
      </c>
      <c r="G27" s="7">
        <f t="shared" si="0"/>
        <v>4.3299589186099247E-2</v>
      </c>
      <c r="H27" s="7">
        <f>G27+((E27/C27)/$J$3)</f>
        <v>0.20570854347265244</v>
      </c>
    </row>
    <row r="28" spans="2:8" x14ac:dyDescent="0.3">
      <c r="B28" s="3">
        <v>36678</v>
      </c>
      <c r="C28" s="1">
        <v>198791882</v>
      </c>
      <c r="D28" s="1">
        <v>179215155</v>
      </c>
      <c r="E28" s="1">
        <v>19576727</v>
      </c>
      <c r="F28" s="1">
        <v>279503</v>
      </c>
      <c r="G28" s="7">
        <f t="shared" si="0"/>
        <v>0.14060081185810194</v>
      </c>
      <c r="H28" s="7">
        <f>G28+((E28/C28)/$J$3)</f>
        <v>0.3033228781224882</v>
      </c>
    </row>
    <row r="29" spans="2:8" x14ac:dyDescent="0.3">
      <c r="B29" s="3">
        <v>36770</v>
      </c>
      <c r="C29" s="1">
        <v>196050796</v>
      </c>
      <c r="D29" s="1">
        <v>176248862</v>
      </c>
      <c r="E29" s="1">
        <v>19801934</v>
      </c>
      <c r="F29" s="1">
        <v>441071</v>
      </c>
      <c r="G29" s="7">
        <f t="shared" si="0"/>
        <v>0.22497791847782145</v>
      </c>
      <c r="H29" s="7">
        <f>G29+((E29/C29)/$J$3)</f>
        <v>0.39187318129377013</v>
      </c>
    </row>
    <row r="30" spans="2:8" x14ac:dyDescent="0.3">
      <c r="B30" s="3">
        <v>36861</v>
      </c>
      <c r="C30" s="1">
        <v>189941100</v>
      </c>
      <c r="D30" s="1">
        <v>169845501</v>
      </c>
      <c r="E30" s="1">
        <v>20095599</v>
      </c>
      <c r="F30" s="1">
        <v>571020</v>
      </c>
      <c r="G30" s="7">
        <f t="shared" si="0"/>
        <v>0.30063003741686239</v>
      </c>
      <c r="H30" s="7">
        <f>G30+((E30/C30)/$J$3)</f>
        <v>0.47544838795112088</v>
      </c>
    </row>
    <row r="31" spans="2:8" x14ac:dyDescent="0.3">
      <c r="B31" s="13">
        <v>36951</v>
      </c>
      <c r="C31" s="10">
        <v>183433301</v>
      </c>
      <c r="D31" s="10">
        <v>164762788</v>
      </c>
      <c r="E31" s="10">
        <v>18670513</v>
      </c>
      <c r="F31" s="10">
        <v>116773</v>
      </c>
      <c r="G31" s="14">
        <f t="shared" si="0"/>
        <v>6.3659651417383584E-2</v>
      </c>
      <c r="H31" s="14">
        <f>G31+((E31/C31)/$J$3)</f>
        <v>0.23184303304590101</v>
      </c>
    </row>
    <row r="32" spans="2:8" x14ac:dyDescent="0.3">
      <c r="B32" s="3">
        <v>37043</v>
      </c>
      <c r="C32" s="1">
        <v>191698093</v>
      </c>
      <c r="D32" s="1">
        <v>172940797</v>
      </c>
      <c r="E32" s="1">
        <v>18757296</v>
      </c>
      <c r="F32" s="1">
        <v>336975</v>
      </c>
      <c r="G32" s="7">
        <f t="shared" si="0"/>
        <v>0.17578422128591545</v>
      </c>
      <c r="H32" s="7">
        <f>G32+((E32/C32)/$J$3)</f>
        <v>0.3374646493479676</v>
      </c>
    </row>
    <row r="33" spans="2:8" x14ac:dyDescent="0.3">
      <c r="B33" s="3">
        <v>37135</v>
      </c>
      <c r="C33" s="1">
        <v>191262000</v>
      </c>
      <c r="D33" s="1">
        <v>172407918</v>
      </c>
      <c r="E33" s="1">
        <v>18854082</v>
      </c>
      <c r="F33" s="1">
        <v>634157</v>
      </c>
      <c r="G33" s="7">
        <f t="shared" si="0"/>
        <v>0.33156455542658764</v>
      </c>
      <c r="H33" s="7">
        <f>G33+((E33/C33)/$J$3)</f>
        <v>0.49444978706861475</v>
      </c>
    </row>
    <row r="34" spans="2:8" x14ac:dyDescent="0.3">
      <c r="B34" s="3">
        <v>37226</v>
      </c>
      <c r="C34" s="1">
        <v>189400066</v>
      </c>
      <c r="D34" s="1">
        <v>170777523</v>
      </c>
      <c r="E34" s="1">
        <v>18622543</v>
      </c>
      <c r="F34" s="1">
        <v>850206</v>
      </c>
      <c r="G34" s="7">
        <f t="shared" si="0"/>
        <v>0.44889424695343028</v>
      </c>
      <c r="H34" s="7">
        <f>G34+((E34/C34)/$J$3)</f>
        <v>0.61136076422796182</v>
      </c>
    </row>
    <row r="35" spans="2:8" x14ac:dyDescent="0.3">
      <c r="B35" s="3">
        <v>37316</v>
      </c>
      <c r="C35" s="1">
        <v>187259934</v>
      </c>
      <c r="D35" s="1">
        <v>168708185</v>
      </c>
      <c r="E35" s="1">
        <v>18551749</v>
      </c>
      <c r="F35" s="1">
        <v>359571</v>
      </c>
      <c r="G35" s="7">
        <f t="shared" si="0"/>
        <v>0.19201704941325035</v>
      </c>
      <c r="H35" s="7">
        <f>G35+((E35/C35)/$J$3)</f>
        <v>0.35571566435416013</v>
      </c>
    </row>
    <row r="36" spans="2:8" x14ac:dyDescent="0.3">
      <c r="B36" s="3">
        <v>37408</v>
      </c>
      <c r="C36" s="1">
        <v>186920842</v>
      </c>
      <c r="D36" s="1">
        <v>168068351</v>
      </c>
      <c r="E36" s="1">
        <v>18852491</v>
      </c>
      <c r="F36" s="1">
        <v>782675</v>
      </c>
      <c r="G36" s="7">
        <f t="shared" si="0"/>
        <v>0.41872002695130162</v>
      </c>
      <c r="H36" s="7">
        <f>G36+((E36/C36)/$J$3)</f>
        <v>0.58537413536534255</v>
      </c>
    </row>
    <row r="37" spans="2:8" x14ac:dyDescent="0.3">
      <c r="B37" s="3">
        <v>37500</v>
      </c>
      <c r="C37" s="1">
        <v>197539231</v>
      </c>
      <c r="D37" s="1">
        <v>178111685</v>
      </c>
      <c r="E37" s="1">
        <v>19427546</v>
      </c>
      <c r="F37" s="1">
        <v>1202125</v>
      </c>
      <c r="G37" s="7">
        <f t="shared" si="0"/>
        <v>0.6085500049354754</v>
      </c>
      <c r="H37" s="7">
        <f>G37+((E37/C37)/$J$3)</f>
        <v>0.77105607891458905</v>
      </c>
    </row>
    <row r="38" spans="2:8" x14ac:dyDescent="0.3">
      <c r="B38" s="3">
        <v>37591</v>
      </c>
      <c r="C38" s="1">
        <v>193879122</v>
      </c>
      <c r="D38" s="1">
        <v>174470213</v>
      </c>
      <c r="E38" s="1">
        <v>19408909</v>
      </c>
      <c r="F38" s="1">
        <v>1456665</v>
      </c>
      <c r="G38" s="7">
        <f t="shared" si="0"/>
        <v>0.75132638572605048</v>
      </c>
      <c r="H38" s="7">
        <f>G38+((E38/C38)/$J$3)</f>
        <v>0.916741462391095</v>
      </c>
    </row>
    <row r="39" spans="2:8" x14ac:dyDescent="0.3">
      <c r="B39" s="3">
        <v>37681</v>
      </c>
      <c r="C39" s="1">
        <v>187443019</v>
      </c>
      <c r="D39" s="1">
        <v>168812624</v>
      </c>
      <c r="E39" s="1">
        <v>18630395</v>
      </c>
      <c r="F39" s="1">
        <v>221598</v>
      </c>
      <c r="G39" s="7">
        <f t="shared" si="0"/>
        <v>0.11822152736453738</v>
      </c>
      <c r="H39" s="7">
        <f>G39+((E39/C39)/$J$3)</f>
        <v>0.2824535355749993</v>
      </c>
    </row>
    <row r="40" spans="2:8" x14ac:dyDescent="0.3">
      <c r="B40" s="3">
        <v>37773</v>
      </c>
      <c r="C40" s="1">
        <v>184577775</v>
      </c>
      <c r="D40" s="1">
        <v>166174652</v>
      </c>
      <c r="E40" s="1">
        <v>18403123</v>
      </c>
      <c r="F40" s="1">
        <v>696561</v>
      </c>
      <c r="G40" s="7">
        <f t="shared" si="0"/>
        <v>0.37738075453558806</v>
      </c>
      <c r="H40" s="7">
        <f>G40+((E40/C40)/$J$3)</f>
        <v>0.54212760979092367</v>
      </c>
    </row>
    <row r="41" spans="2:8" x14ac:dyDescent="0.3">
      <c r="B41" s="3">
        <v>37865</v>
      </c>
      <c r="C41" s="1">
        <v>184351906</v>
      </c>
      <c r="D41" s="1">
        <v>165444274</v>
      </c>
      <c r="E41" s="1">
        <v>18907632</v>
      </c>
      <c r="F41" s="1">
        <v>1303291</v>
      </c>
      <c r="G41" s="7">
        <f t="shared" si="0"/>
        <v>0.70695824538966257</v>
      </c>
      <c r="H41" s="7">
        <f>G41+((E41/C41)/$J$3)</f>
        <v>0.87642890505925619</v>
      </c>
    </row>
    <row r="42" spans="2:8" x14ac:dyDescent="0.3">
      <c r="B42" s="3">
        <v>37956</v>
      </c>
      <c r="C42" s="1">
        <v>184028292</v>
      </c>
      <c r="D42" s="1">
        <v>164876221</v>
      </c>
      <c r="E42" s="1">
        <v>19152071</v>
      </c>
      <c r="F42" s="1">
        <v>1852469</v>
      </c>
      <c r="G42" s="7">
        <f t="shared" si="0"/>
        <v>1.0066218513835905</v>
      </c>
      <c r="H42" s="7">
        <f>G42+((E42/C42)/$J$3)</f>
        <v>1.1785853050327908</v>
      </c>
    </row>
    <row r="43" spans="2:8" x14ac:dyDescent="0.3">
      <c r="B43" s="3">
        <v>38047</v>
      </c>
      <c r="C43" s="1">
        <v>183761733</v>
      </c>
      <c r="D43" s="1">
        <v>164995586</v>
      </c>
      <c r="E43" s="1">
        <v>18766147</v>
      </c>
      <c r="F43" s="1">
        <v>356466</v>
      </c>
      <c r="G43" s="7">
        <f t="shared" si="0"/>
        <v>0.19398271565059741</v>
      </c>
      <c r="H43" s="7">
        <f>G43+((E43/C43)/$J$3)</f>
        <v>0.36272543633803711</v>
      </c>
    </row>
    <row r="44" spans="2:8" x14ac:dyDescent="0.3">
      <c r="B44" s="3">
        <v>38139</v>
      </c>
      <c r="C44" s="1">
        <v>187119674</v>
      </c>
      <c r="D44" s="1">
        <v>168317815</v>
      </c>
      <c r="E44" s="1">
        <v>18801859</v>
      </c>
      <c r="F44" s="1">
        <v>877379</v>
      </c>
      <c r="G44" s="7">
        <f t="shared" si="0"/>
        <v>0.46888655866298701</v>
      </c>
      <c r="H44" s="7">
        <f>G44+((E44/C44)/$J$3)</f>
        <v>0.63491647548987284</v>
      </c>
    </row>
    <row r="45" spans="2:8" x14ac:dyDescent="0.3">
      <c r="B45" s="3">
        <v>38231</v>
      </c>
      <c r="C45" s="1">
        <v>187953644</v>
      </c>
      <c r="D45" s="1">
        <v>168558577</v>
      </c>
      <c r="E45" s="1">
        <v>19395067</v>
      </c>
      <c r="F45" s="1">
        <v>1383721</v>
      </c>
      <c r="G45" s="7">
        <f t="shared" si="0"/>
        <v>0.73620333745697419</v>
      </c>
      <c r="H45" s="7">
        <f>G45+((E45/C45)/$J$3)</f>
        <v>0.90671164558248618</v>
      </c>
    </row>
    <row r="46" spans="2:8" x14ac:dyDescent="0.3">
      <c r="B46" s="3">
        <v>38322</v>
      </c>
      <c r="C46" s="1">
        <v>188178762</v>
      </c>
      <c r="D46" s="1">
        <v>168360481</v>
      </c>
      <c r="E46" s="1">
        <v>19818282</v>
      </c>
      <c r="F46" s="1">
        <v>2002190</v>
      </c>
      <c r="G46" s="7">
        <f t="shared" si="0"/>
        <v>1.0639829801834917</v>
      </c>
      <c r="H46" s="7">
        <f>G46+((E46/C46)/$J$3)</f>
        <v>1.238003478447768</v>
      </c>
    </row>
    <row r="47" spans="2:8" x14ac:dyDescent="0.3">
      <c r="B47" s="3">
        <v>38412</v>
      </c>
      <c r="C47" s="1">
        <v>193833918</v>
      </c>
      <c r="D47" s="1">
        <v>174191124</v>
      </c>
      <c r="E47" s="1">
        <v>19642794</v>
      </c>
      <c r="F47" s="1">
        <v>421404</v>
      </c>
      <c r="G47" s="7">
        <f t="shared" si="0"/>
        <v>0.21740467527463381</v>
      </c>
      <c r="H47" s="7">
        <f>G47+((E47/C47)/$J$3)</f>
        <v>0.38485211008678449</v>
      </c>
    </row>
    <row r="48" spans="2:8" x14ac:dyDescent="0.3">
      <c r="B48" s="3">
        <v>38504</v>
      </c>
      <c r="C48" s="1">
        <v>198354764</v>
      </c>
      <c r="D48" s="1">
        <v>179067540</v>
      </c>
      <c r="E48" s="1">
        <v>19287224</v>
      </c>
      <c r="F48" s="1">
        <v>1341738</v>
      </c>
      <c r="G48" s="7">
        <f t="shared" si="0"/>
        <v>0.67643346342818367</v>
      </c>
      <c r="H48" s="7">
        <f>G48+((E48/C48)/$J$3)</f>
        <v>0.83710246680200961</v>
      </c>
    </row>
    <row r="49" spans="2:8" x14ac:dyDescent="0.3">
      <c r="B49" s="3">
        <v>38596</v>
      </c>
      <c r="C49" s="1">
        <v>203575652</v>
      </c>
      <c r="D49" s="1">
        <v>183434411</v>
      </c>
      <c r="E49" s="1">
        <v>20141241</v>
      </c>
      <c r="F49" s="1">
        <v>2679328</v>
      </c>
      <c r="G49" s="7">
        <f t="shared" si="0"/>
        <v>1.3161338174174189</v>
      </c>
      <c r="H49" s="7">
        <f>G49+((E49/C49)/$J$3)</f>
        <v>1.4796141086384182</v>
      </c>
    </row>
    <row r="50" spans="2:8" x14ac:dyDescent="0.3">
      <c r="B50" s="3">
        <v>38687</v>
      </c>
      <c r="C50" s="1">
        <v>220970134</v>
      </c>
      <c r="D50" s="1">
        <v>199747527</v>
      </c>
      <c r="E50" s="1">
        <v>21222607</v>
      </c>
      <c r="F50" s="1">
        <v>4004651</v>
      </c>
      <c r="G50" s="7">
        <f t="shared" si="0"/>
        <v>1.8123041912985398</v>
      </c>
      <c r="H50" s="7">
        <f>G50+((E50/C50)/$J$3)</f>
        <v>1.9710017200267573</v>
      </c>
    </row>
    <row r="51" spans="2:8" x14ac:dyDescent="0.3">
      <c r="B51" s="3">
        <v>38777</v>
      </c>
      <c r="C51" s="1">
        <v>234879259</v>
      </c>
      <c r="D51" s="1">
        <v>213649244</v>
      </c>
      <c r="E51" s="1">
        <v>21230015</v>
      </c>
      <c r="F51" s="1">
        <v>630447</v>
      </c>
      <c r="G51" s="7">
        <f t="shared" si="0"/>
        <v>0.26841322758089936</v>
      </c>
      <c r="H51" s="7">
        <f>G51+((E51/C51)/$J$3)</f>
        <v>0.41776509044993015</v>
      </c>
    </row>
    <row r="52" spans="2:8" x14ac:dyDescent="0.3">
      <c r="B52" s="3">
        <v>38869</v>
      </c>
      <c r="C52" s="1">
        <v>236861984</v>
      </c>
      <c r="D52" s="1">
        <v>216500150</v>
      </c>
      <c r="E52" s="1">
        <v>20361820</v>
      </c>
      <c r="F52" s="1">
        <v>1907254</v>
      </c>
      <c r="G52" s="7">
        <f t="shared" si="0"/>
        <v>0.80521743835431181</v>
      </c>
      <c r="H52" s="7">
        <f>G52+((E52/C52)/$J$3)</f>
        <v>0.947262533587933</v>
      </c>
    </row>
    <row r="53" spans="2:8" x14ac:dyDescent="0.3">
      <c r="B53" s="3">
        <v>38961</v>
      </c>
      <c r="C53" s="1">
        <v>231351687</v>
      </c>
      <c r="D53" s="1">
        <v>209806859</v>
      </c>
      <c r="E53" s="1">
        <v>21544828</v>
      </c>
      <c r="F53" s="1">
        <v>3215439</v>
      </c>
      <c r="G53" s="7">
        <f t="shared" si="0"/>
        <v>1.3898489532086273</v>
      </c>
      <c r="H53" s="7">
        <f>G53+((E53/C53)/$J$3)</f>
        <v>1.5437265417233996</v>
      </c>
    </row>
    <row r="54" spans="2:8" x14ac:dyDescent="0.3">
      <c r="B54" s="3">
        <v>39052</v>
      </c>
      <c r="C54" s="1">
        <v>240468664</v>
      </c>
      <c r="D54" s="1">
        <v>217303433</v>
      </c>
      <c r="E54" s="1">
        <v>23165230</v>
      </c>
      <c r="F54" s="1">
        <v>4653193</v>
      </c>
      <c r="G54" s="7">
        <f t="shared" si="0"/>
        <v>1.9350517121848358</v>
      </c>
      <c r="H54" s="7">
        <f>G54+((E54/C54)/$J$3)</f>
        <v>2.0942297464024842</v>
      </c>
    </row>
    <row r="55" spans="2:8" x14ac:dyDescent="0.3">
      <c r="B55" s="3">
        <v>39142</v>
      </c>
      <c r="C55" s="1">
        <v>254897646</v>
      </c>
      <c r="D55" s="1">
        <v>231238800</v>
      </c>
      <c r="E55" s="1">
        <v>23658846</v>
      </c>
      <c r="F55" s="1">
        <v>1109472</v>
      </c>
      <c r="G55" s="7">
        <f t="shared" si="0"/>
        <v>0.4352617677763882</v>
      </c>
      <c r="H55" s="7">
        <f>G55+((E55/C55)/$J$3)</f>
        <v>0.58862905777823071</v>
      </c>
    </row>
    <row r="56" spans="2:8" x14ac:dyDescent="0.3">
      <c r="B56" s="3">
        <v>39234</v>
      </c>
      <c r="C56" s="1">
        <v>272244773</v>
      </c>
      <c r="D56" s="1">
        <v>248632372</v>
      </c>
      <c r="E56" s="1">
        <v>23612401</v>
      </c>
      <c r="F56" s="1">
        <v>2958224</v>
      </c>
      <c r="G56" s="7">
        <f t="shared" si="0"/>
        <v>1.0866045167375904</v>
      </c>
      <c r="H56" s="7">
        <f>G56+((E56/C56)/$J$3)</f>
        <v>1.2299175245320666</v>
      </c>
    </row>
    <row r="57" spans="2:8" x14ac:dyDescent="0.3">
      <c r="B57" s="3">
        <v>39326</v>
      </c>
      <c r="C57" s="1">
        <v>295363195</v>
      </c>
      <c r="D57" s="1">
        <v>269227713</v>
      </c>
      <c r="E57" s="1">
        <v>26135482</v>
      </c>
      <c r="F57" s="1">
        <v>4966137</v>
      </c>
      <c r="G57" s="7">
        <f t="shared" si="0"/>
        <v>1.6813662243868943</v>
      </c>
      <c r="H57" s="7">
        <f>G57+((E57/C57)/$J$3)</f>
        <v>1.827576921491703</v>
      </c>
    </row>
    <row r="58" spans="2:8" x14ac:dyDescent="0.3">
      <c r="B58" s="3">
        <v>39417</v>
      </c>
      <c r="C58" s="1">
        <v>317946914</v>
      </c>
      <c r="D58" s="1">
        <v>289939207</v>
      </c>
      <c r="E58" s="1">
        <v>28007709</v>
      </c>
      <c r="F58" s="1">
        <v>6564523</v>
      </c>
      <c r="G58" s="7">
        <f t="shared" si="0"/>
        <v>2.0646600771850863</v>
      </c>
      <c r="H58" s="7">
        <f>G58+((E58/C58)/$J$3)</f>
        <v>2.2102153633512107</v>
      </c>
    </row>
    <row r="59" spans="2:8" x14ac:dyDescent="0.3">
      <c r="B59" s="3">
        <v>39508</v>
      </c>
      <c r="C59" s="1">
        <v>343614243</v>
      </c>
      <c r="D59" s="1">
        <v>314068872</v>
      </c>
      <c r="E59" s="1">
        <v>29545375</v>
      </c>
      <c r="F59" s="1">
        <v>1379051</v>
      </c>
      <c r="G59" s="7">
        <f t="shared" si="0"/>
        <v>0.40133697251891859</v>
      </c>
      <c r="H59" s="7">
        <f>G59+((E59/C59)/$J$3)</f>
        <v>0.54341383579274938</v>
      </c>
    </row>
    <row r="60" spans="2:8" x14ac:dyDescent="0.3">
      <c r="B60" s="3">
        <v>39600</v>
      </c>
      <c r="C60" s="1">
        <v>376574278</v>
      </c>
      <c r="D60" s="1">
        <v>346736909</v>
      </c>
      <c r="E60" s="1">
        <v>29837369</v>
      </c>
      <c r="F60" s="1">
        <v>4173768</v>
      </c>
      <c r="G60" s="7">
        <f t="shared" si="0"/>
        <v>1.1083518561509398</v>
      </c>
      <c r="H60" s="7">
        <f>G60+((E60/C60)/$J$3)</f>
        <v>1.2392745353757544</v>
      </c>
    </row>
    <row r="61" spans="2:8" x14ac:dyDescent="0.3">
      <c r="B61" s="3">
        <v>39692</v>
      </c>
      <c r="C61" s="1">
        <v>393901110</v>
      </c>
      <c r="D61" s="1">
        <v>360773126</v>
      </c>
      <c r="E61" s="1">
        <v>33127884</v>
      </c>
      <c r="F61" s="1">
        <v>6447715</v>
      </c>
      <c r="G61" s="7">
        <f t="shared" si="0"/>
        <v>1.636886730276033</v>
      </c>
      <c r="H61" s="7">
        <f>G61+((E61/C61)/$J$3)</f>
        <v>1.7758536730169241</v>
      </c>
    </row>
    <row r="62" spans="2:8" x14ac:dyDescent="0.3">
      <c r="B62" s="3">
        <v>39783</v>
      </c>
      <c r="C62" s="1">
        <v>442413849</v>
      </c>
      <c r="D62" s="1">
        <v>406717229</v>
      </c>
      <c r="E62" s="1">
        <v>35696620</v>
      </c>
      <c r="F62" s="1">
        <v>9095393</v>
      </c>
      <c r="G62" s="7">
        <f t="shared" si="0"/>
        <v>2.0558563029974226</v>
      </c>
      <c r="H62" s="7">
        <f>G62+((E62/C62)/$J$3)</f>
        <v>2.1891787861246215</v>
      </c>
    </row>
    <row r="63" spans="2:8" x14ac:dyDescent="0.3">
      <c r="B63" s="3">
        <v>39873</v>
      </c>
      <c r="C63" s="1">
        <v>445173564</v>
      </c>
      <c r="D63" s="1">
        <v>407971917</v>
      </c>
      <c r="E63" s="1">
        <v>37201647</v>
      </c>
      <c r="F63" s="1">
        <v>1866578</v>
      </c>
      <c r="G63" s="7">
        <f t="shared" si="0"/>
        <v>0.41929219319051925</v>
      </c>
      <c r="H63" s="7">
        <f>G63+((E63/C63)/$J$3)</f>
        <v>0.55737442950966209</v>
      </c>
    </row>
    <row r="64" spans="2:8" x14ac:dyDescent="0.3">
      <c r="B64" s="3">
        <v>39965</v>
      </c>
      <c r="C64" s="1">
        <v>422882281</v>
      </c>
      <c r="D64" s="1">
        <v>384890816</v>
      </c>
      <c r="E64" s="1">
        <v>37991465</v>
      </c>
      <c r="F64" s="1">
        <v>4046191</v>
      </c>
      <c r="G64" s="7">
        <f t="shared" si="0"/>
        <v>0.95681261234967663</v>
      </c>
      <c r="H64" s="7">
        <f>G64+((E64/C64)/$J$3)</f>
        <v>1.10525965961018</v>
      </c>
    </row>
    <row r="65" spans="2:8" x14ac:dyDescent="0.3">
      <c r="B65" s="3">
        <v>40057</v>
      </c>
      <c r="C65" s="1">
        <v>416508230</v>
      </c>
      <c r="D65" s="1">
        <v>375960958</v>
      </c>
      <c r="E65" s="1">
        <v>40547272</v>
      </c>
      <c r="F65" s="1">
        <v>6366138</v>
      </c>
      <c r="G65" s="7">
        <f t="shared" si="0"/>
        <v>1.5284543116951135</v>
      </c>
      <c r="H65" s="7">
        <f>G65+((E65/C65)/$J$3)</f>
        <v>1.6893124596692162</v>
      </c>
    </row>
    <row r="66" spans="2:8" x14ac:dyDescent="0.3">
      <c r="B66" s="3">
        <v>40148</v>
      </c>
      <c r="C66" s="1">
        <v>430084409</v>
      </c>
      <c r="D66" s="1">
        <v>386972302</v>
      </c>
      <c r="E66" s="1">
        <v>43112107</v>
      </c>
      <c r="F66" s="1">
        <v>8845935</v>
      </c>
      <c r="G66" s="7">
        <f t="shared" si="0"/>
        <v>2.056790438083516</v>
      </c>
      <c r="H66" s="7">
        <f>G66+((E66/C66)/$J$3)</f>
        <v>2.2224248462631304</v>
      </c>
    </row>
    <row r="67" spans="2:8" x14ac:dyDescent="0.3">
      <c r="B67" s="3">
        <v>40238</v>
      </c>
      <c r="C67" s="1">
        <v>446161796</v>
      </c>
      <c r="D67" s="1">
        <v>402024102</v>
      </c>
      <c r="E67" s="1">
        <v>44137694</v>
      </c>
      <c r="F67" s="1">
        <v>1669286</v>
      </c>
      <c r="G67" s="7">
        <f t="shared" si="0"/>
        <v>0.37414364362115843</v>
      </c>
      <c r="H67" s="7">
        <f>G67+((E67/C67)/$J$3)</f>
        <v>0.5376076996200656</v>
      </c>
    </row>
    <row r="68" spans="2:8" x14ac:dyDescent="0.3">
      <c r="B68" s="3">
        <v>40330</v>
      </c>
      <c r="C68" s="1">
        <v>453381961</v>
      </c>
      <c r="D68" s="1">
        <v>409167176</v>
      </c>
      <c r="E68" s="1">
        <v>44214785</v>
      </c>
      <c r="F68" s="1">
        <v>4509206</v>
      </c>
      <c r="G68" s="7">
        <f t="shared" ref="G68:G122" si="1">F68/C68*100</f>
        <v>0.99457110954619576</v>
      </c>
      <c r="H68" s="7">
        <f>G68+((E68/C68)/$J$3)</f>
        <v>1.1557129397783723</v>
      </c>
    </row>
    <row r="69" spans="2:8" x14ac:dyDescent="0.3">
      <c r="B69" s="3">
        <v>40422</v>
      </c>
      <c r="C69" s="1">
        <v>491129608</v>
      </c>
      <c r="D69" s="1">
        <v>443572058</v>
      </c>
      <c r="E69" s="1">
        <v>47557549</v>
      </c>
      <c r="F69" s="1">
        <v>7418614</v>
      </c>
      <c r="G69" s="7">
        <f t="shared" si="1"/>
        <v>1.5105206200478145</v>
      </c>
      <c r="H69" s="7">
        <f>G69+((E69/C69)/$J$3)</f>
        <v>1.6705237058537175</v>
      </c>
    </row>
    <row r="70" spans="2:8" x14ac:dyDescent="0.3">
      <c r="B70" s="3">
        <v>40513</v>
      </c>
      <c r="C70" s="1">
        <v>528992097</v>
      </c>
      <c r="D70" s="1">
        <v>478362578</v>
      </c>
      <c r="E70" s="1">
        <v>50629521</v>
      </c>
      <c r="F70" s="1">
        <v>10330188</v>
      </c>
      <c r="G70" s="7">
        <f t="shared" si="1"/>
        <v>1.9528057335041811</v>
      </c>
      <c r="H70" s="7">
        <f>G70+((E70/C70)/$J$3)</f>
        <v>2.1109522557086797</v>
      </c>
    </row>
    <row r="71" spans="2:8" x14ac:dyDescent="0.3">
      <c r="B71" s="3">
        <v>40603</v>
      </c>
      <c r="C71" s="1">
        <v>542893755</v>
      </c>
      <c r="D71" s="1">
        <v>491635186</v>
      </c>
      <c r="E71" s="1">
        <v>51258571</v>
      </c>
      <c r="F71" s="1">
        <v>2067208</v>
      </c>
      <c r="G71" s="7">
        <f t="shared" si="1"/>
        <v>0.38077579286208585</v>
      </c>
      <c r="H71" s="7">
        <f>G71+((E71/C71)/$J$3)</f>
        <v>0.53678730985031842</v>
      </c>
    </row>
    <row r="72" spans="2:8" x14ac:dyDescent="0.3">
      <c r="B72" s="3">
        <v>40695</v>
      </c>
      <c r="C72" s="1">
        <v>557225730</v>
      </c>
      <c r="D72" s="1">
        <v>507067544</v>
      </c>
      <c r="E72" s="1">
        <v>50158186</v>
      </c>
      <c r="F72" s="1">
        <v>5107552</v>
      </c>
      <c r="G72" s="7">
        <f t="shared" si="1"/>
        <v>0.91660376128001131</v>
      </c>
      <c r="H72" s="7">
        <f>G72+((E72/C72)/$J$3)</f>
        <v>1.0653396150741583</v>
      </c>
    </row>
    <row r="73" spans="2:8" x14ac:dyDescent="0.3">
      <c r="B73" s="3">
        <v>40787</v>
      </c>
      <c r="C73" s="1">
        <v>566824611</v>
      </c>
      <c r="D73" s="1">
        <v>513382310</v>
      </c>
      <c r="E73" s="1">
        <v>53442301</v>
      </c>
      <c r="F73" s="1">
        <v>8471563</v>
      </c>
      <c r="G73" s="7">
        <f t="shared" si="1"/>
        <v>1.494565132776142</v>
      </c>
      <c r="H73" s="7">
        <f>G73+((E73/C73)/$J$3)</f>
        <v>1.6503558085473138</v>
      </c>
    </row>
    <row r="74" spans="2:8" x14ac:dyDescent="0.3">
      <c r="B74" s="3">
        <v>40878</v>
      </c>
      <c r="C74" s="1">
        <v>572353314</v>
      </c>
      <c r="D74" s="1">
        <v>515333810</v>
      </c>
      <c r="E74" s="1">
        <v>57019505</v>
      </c>
      <c r="F74" s="1">
        <v>11847892</v>
      </c>
      <c r="G74" s="7">
        <f t="shared" si="1"/>
        <v>2.0700311695932627</v>
      </c>
      <c r="H74" s="7">
        <f>G74+((E74/C74)/$J$3)</f>
        <v>2.2346442159188626</v>
      </c>
    </row>
    <row r="75" spans="2:8" x14ac:dyDescent="0.3">
      <c r="B75" s="3">
        <v>40969</v>
      </c>
      <c r="C75" s="1">
        <v>605499076</v>
      </c>
      <c r="D75" s="1">
        <v>545947233</v>
      </c>
      <c r="E75" s="1">
        <v>59551844</v>
      </c>
      <c r="F75" s="1">
        <v>2358808</v>
      </c>
      <c r="G75" s="7">
        <f t="shared" si="1"/>
        <v>0.38956426087097779</v>
      </c>
      <c r="H75" s="7">
        <f>G75+((E75/C75)/$J$3)</f>
        <v>0.55207674919387462</v>
      </c>
    </row>
    <row r="76" spans="2:8" x14ac:dyDescent="0.3">
      <c r="B76" s="3">
        <v>41061</v>
      </c>
      <c r="C76" s="1">
        <v>625158772</v>
      </c>
      <c r="D76" s="1">
        <v>565966618</v>
      </c>
      <c r="E76" s="1">
        <v>59192154</v>
      </c>
      <c r="F76" s="1">
        <v>5770621</v>
      </c>
      <c r="G76" s="7">
        <f t="shared" si="1"/>
        <v>0.92306486903138263</v>
      </c>
      <c r="H76" s="7">
        <f>G76+((E76/C76)/$J$3)</f>
        <v>1.0795160428255486</v>
      </c>
    </row>
    <row r="77" spans="2:8" x14ac:dyDescent="0.3">
      <c r="B77" s="3">
        <v>41153</v>
      </c>
      <c r="C77" s="1">
        <v>640400100</v>
      </c>
      <c r="D77" s="1">
        <v>577607016</v>
      </c>
      <c r="E77" s="1">
        <v>62793084</v>
      </c>
      <c r="F77" s="1">
        <v>9225250</v>
      </c>
      <c r="G77" s="7">
        <f t="shared" si="1"/>
        <v>1.4405447469480408</v>
      </c>
      <c r="H77" s="7">
        <f>G77+((E77/C77)/$J$3)</f>
        <v>1.6025635552081503</v>
      </c>
    </row>
    <row r="78" spans="2:8" x14ac:dyDescent="0.3">
      <c r="B78" s="3">
        <v>41244</v>
      </c>
      <c r="C78" s="1">
        <v>668712449</v>
      </c>
      <c r="D78" s="1">
        <v>602813817</v>
      </c>
      <c r="E78" s="1">
        <v>65898632</v>
      </c>
      <c r="F78" s="1">
        <v>12659183</v>
      </c>
      <c r="G78" s="7">
        <f t="shared" si="1"/>
        <v>1.8930682416531472</v>
      </c>
      <c r="H78" s="7">
        <f>G78+((E78/C78)/$J$3)</f>
        <v>2.0559010832737692</v>
      </c>
    </row>
    <row r="79" spans="2:8" x14ac:dyDescent="0.3">
      <c r="B79" s="3">
        <v>41334</v>
      </c>
      <c r="C79" s="1">
        <v>708999189.12299991</v>
      </c>
      <c r="D79" s="1">
        <v>641203505.171</v>
      </c>
      <c r="E79" s="1">
        <v>67795683.951000005</v>
      </c>
      <c r="F79" s="1">
        <v>2418392.9929999998</v>
      </c>
      <c r="G79" s="7">
        <f t="shared" si="1"/>
        <v>0.34109954286286887</v>
      </c>
      <c r="H79" s="7">
        <f>G79+((E79/C79)/$J$3)</f>
        <v>0.49910108252207086</v>
      </c>
    </row>
    <row r="80" spans="2:8" x14ac:dyDescent="0.3">
      <c r="B80" s="3">
        <v>41426</v>
      </c>
      <c r="C80" s="1">
        <v>731530374.11000001</v>
      </c>
      <c r="D80" s="1">
        <v>664222800.57299995</v>
      </c>
      <c r="E80" s="1">
        <v>67307573.534999996</v>
      </c>
      <c r="F80" s="1">
        <v>6058567.8880000003</v>
      </c>
      <c r="G80" s="7">
        <f t="shared" si="1"/>
        <v>0.82820455614997812</v>
      </c>
      <c r="H80" s="7">
        <f>G80+((E80/C80)/$J$3)</f>
        <v>0.98023710692317145</v>
      </c>
    </row>
    <row r="81" spans="2:8" x14ac:dyDescent="0.3">
      <c r="B81" s="3">
        <v>41518</v>
      </c>
      <c r="C81" s="1">
        <v>761723231.51999998</v>
      </c>
      <c r="D81" s="1">
        <v>690933754.34200001</v>
      </c>
      <c r="E81" s="1">
        <v>70789477.175999999</v>
      </c>
      <c r="F81" s="1">
        <v>9723399.0270000007</v>
      </c>
      <c r="G81" s="7">
        <f t="shared" si="1"/>
        <v>1.2765002594967725</v>
      </c>
      <c r="H81" s="7">
        <f>G81+((E81/C81)/$J$3)</f>
        <v>1.4300596977294058</v>
      </c>
    </row>
    <row r="82" spans="2:8" x14ac:dyDescent="0.3">
      <c r="B82" s="3">
        <v>41609</v>
      </c>
      <c r="C82" s="1">
        <v>775030420.05900002</v>
      </c>
      <c r="D82" s="1">
        <v>700087453.18099999</v>
      </c>
      <c r="E82" s="1">
        <v>74942966.876000002</v>
      </c>
      <c r="F82" s="1">
        <v>13600218.41</v>
      </c>
      <c r="G82" s="7">
        <f t="shared" si="1"/>
        <v>1.7547980128269893</v>
      </c>
      <c r="H82" s="7">
        <f>G82+((E82/C82)/$J$3)</f>
        <v>1.9145760730125327</v>
      </c>
    </row>
    <row r="83" spans="2:8" x14ac:dyDescent="0.3">
      <c r="B83" s="3">
        <v>41699</v>
      </c>
      <c r="C83" s="1">
        <v>804244868.972</v>
      </c>
      <c r="D83" s="1">
        <v>727069148.16499996</v>
      </c>
      <c r="E83" s="1">
        <v>77175720.804999992</v>
      </c>
      <c r="F83" s="1">
        <v>2446298.6210000003</v>
      </c>
      <c r="G83" s="7">
        <f t="shared" si="1"/>
        <v>0.30417335756545172</v>
      </c>
      <c r="H83" s="7">
        <f>G83+((E83/C83)/$J$3)</f>
        <v>0.46273473380102714</v>
      </c>
    </row>
    <row r="84" spans="2:8" x14ac:dyDescent="0.3">
      <c r="B84" s="3">
        <v>41791</v>
      </c>
      <c r="C84" s="1">
        <v>804410720.14599991</v>
      </c>
      <c r="D84" s="1">
        <v>726339167.29799998</v>
      </c>
      <c r="E84" s="1">
        <v>78071552.844999999</v>
      </c>
      <c r="F84" s="1">
        <v>5991747.2589999996</v>
      </c>
      <c r="G84" s="7">
        <f t="shared" si="1"/>
        <v>0.74486168681497711</v>
      </c>
      <c r="H84" s="7">
        <f>G84+((E84/C84)/$J$3)</f>
        <v>0.90523052353631905</v>
      </c>
    </row>
    <row r="85" spans="2:8" x14ac:dyDescent="0.3">
      <c r="B85" s="3">
        <v>41883</v>
      </c>
      <c r="C85" s="1">
        <v>833266338.95099998</v>
      </c>
      <c r="D85" s="1">
        <v>750744688.93299997</v>
      </c>
      <c r="E85" s="1">
        <v>82521650.016000003</v>
      </c>
      <c r="F85" s="1">
        <v>10264457.124</v>
      </c>
      <c r="G85" s="7">
        <f t="shared" si="1"/>
        <v>1.2318338860203975</v>
      </c>
      <c r="H85" s="7">
        <f>G85+((E85/C85)/$J$3)</f>
        <v>1.3954737372240802</v>
      </c>
    </row>
    <row r="86" spans="2:8" x14ac:dyDescent="0.3">
      <c r="B86" s="3">
        <v>41974</v>
      </c>
      <c r="C86" s="1">
        <v>856189753.58399987</v>
      </c>
      <c r="D86" s="1">
        <v>769433562.59299994</v>
      </c>
      <c r="E86" s="1">
        <v>86756190.988999993</v>
      </c>
      <c r="F86" s="1">
        <v>14648348.381000001</v>
      </c>
      <c r="G86" s="7">
        <f t="shared" si="1"/>
        <v>1.7108763938930818</v>
      </c>
      <c r="H86" s="7">
        <f>G86+((E86/C86)/$J$3)</f>
        <v>1.8783072358126749</v>
      </c>
    </row>
    <row r="87" spans="2:8" x14ac:dyDescent="0.3">
      <c r="B87" s="3">
        <v>42064</v>
      </c>
      <c r="C87" s="1">
        <v>911404599.09099996</v>
      </c>
      <c r="D87" s="1">
        <v>821661519.32500005</v>
      </c>
      <c r="E87" s="1">
        <v>89743079.765000001</v>
      </c>
      <c r="F87" s="1">
        <v>3720318.7519999999</v>
      </c>
      <c r="G87" s="7">
        <f t="shared" si="1"/>
        <v>0.40819617935991365</v>
      </c>
      <c r="H87" s="7">
        <f>G87+((E87/C87)/$J$3)</f>
        <v>0.57089888111450826</v>
      </c>
    </row>
    <row r="88" spans="2:8" x14ac:dyDescent="0.3">
      <c r="B88" s="3">
        <v>42156</v>
      </c>
      <c r="C88" s="1">
        <v>955532597.97500002</v>
      </c>
      <c r="D88" s="1">
        <v>863125465.46299994</v>
      </c>
      <c r="E88" s="1">
        <v>92407132.512000009</v>
      </c>
      <c r="F88" s="1">
        <v>8790157.3839999996</v>
      </c>
      <c r="G88" s="7">
        <f t="shared" si="1"/>
        <v>0.9199222928268932</v>
      </c>
      <c r="H88" s="7">
        <f>G88+((E88/C88)/$J$3)</f>
        <v>1.079717959253633</v>
      </c>
    </row>
    <row r="89" spans="2:8" x14ac:dyDescent="0.3">
      <c r="B89" s="3">
        <v>42248</v>
      </c>
      <c r="C89" s="1">
        <v>1014101885.6859999</v>
      </c>
      <c r="D89" s="1">
        <v>916857997.63800001</v>
      </c>
      <c r="E89" s="1">
        <v>97243888.046000004</v>
      </c>
      <c r="F89" s="1">
        <v>14102341.517000001</v>
      </c>
      <c r="G89" s="7">
        <f t="shared" si="1"/>
        <v>1.390623734760174</v>
      </c>
      <c r="H89" s="7">
        <f>G89+((E89/C89)/$J$3)</f>
        <v>1.5490713603357813</v>
      </c>
    </row>
    <row r="90" spans="2:8" x14ac:dyDescent="0.3">
      <c r="B90" s="3">
        <v>42339</v>
      </c>
      <c r="C90" s="1">
        <v>1068248179.7459999</v>
      </c>
      <c r="D90" s="1">
        <v>965830318.38800001</v>
      </c>
      <c r="E90" s="1">
        <v>102417861.35699999</v>
      </c>
      <c r="F90" s="1">
        <v>19391419.063999999</v>
      </c>
      <c r="G90" s="7">
        <f t="shared" si="1"/>
        <v>1.8152541171294807</v>
      </c>
      <c r="H90" s="7">
        <f>G90+((E90/C90)/$J$3)</f>
        <v>1.9736735858256982</v>
      </c>
    </row>
    <row r="91" spans="2:8" x14ac:dyDescent="0.3">
      <c r="B91" s="3">
        <v>42430</v>
      </c>
      <c r="C91" s="1">
        <v>1084528292.915</v>
      </c>
      <c r="D91" s="1">
        <v>979600310.73899996</v>
      </c>
      <c r="E91" s="1">
        <v>104927982.17400001</v>
      </c>
      <c r="F91" s="1">
        <v>3483289.9180000001</v>
      </c>
      <c r="G91" s="7">
        <f t="shared" si="1"/>
        <v>0.32118017950805122</v>
      </c>
      <c r="H91" s="7">
        <f>G91+((E91/C91)/$J$3)</f>
        <v>0.48104593558298803</v>
      </c>
    </row>
    <row r="92" spans="2:8" x14ac:dyDescent="0.3">
      <c r="B92" s="3">
        <v>42522</v>
      </c>
      <c r="C92" s="1">
        <v>1058903558.184</v>
      </c>
      <c r="D92" s="1">
        <v>953832075.6400001</v>
      </c>
      <c r="E92" s="1">
        <v>105071482.542</v>
      </c>
      <c r="F92" s="1">
        <v>8589642.8310000002</v>
      </c>
      <c r="G92" s="7">
        <f t="shared" si="1"/>
        <v>0.8111827337449955</v>
      </c>
      <c r="H92" s="7">
        <f>G92+((E92/C92)/$J$3)</f>
        <v>0.97514105520142069</v>
      </c>
    </row>
    <row r="93" spans="2:8" x14ac:dyDescent="0.3">
      <c r="B93" s="3">
        <v>42614</v>
      </c>
      <c r="C93" s="1">
        <v>1067735384.8000001</v>
      </c>
      <c r="D93" s="1">
        <v>957662623.23000002</v>
      </c>
      <c r="E93" s="1">
        <v>110072761.56999999</v>
      </c>
      <c r="F93" s="1">
        <v>13841942.433</v>
      </c>
      <c r="G93" s="7">
        <f t="shared" si="1"/>
        <v>1.2963832265981112</v>
      </c>
      <c r="H93" s="7">
        <f>G93+((E93/C93)/$J$3)</f>
        <v>1.4667250289005902</v>
      </c>
    </row>
    <row r="94" spans="2:8" x14ac:dyDescent="0.3">
      <c r="B94" s="3">
        <v>42705</v>
      </c>
      <c r="C94" s="1">
        <v>1067344201.1170001</v>
      </c>
      <c r="D94" s="1">
        <v>951549076.94000006</v>
      </c>
      <c r="E94" s="1">
        <v>115795124.17400001</v>
      </c>
      <c r="F94" s="1">
        <v>19647093.321000002</v>
      </c>
      <c r="G94" s="7">
        <f t="shared" si="1"/>
        <v>1.840745778207149</v>
      </c>
      <c r="H94" s="7">
        <f>G94+((E94/C94)/$J$3)</f>
        <v>2.0200088313612716</v>
      </c>
    </row>
    <row r="95" spans="2:8" x14ac:dyDescent="0.3">
      <c r="B95" s="3">
        <v>42795</v>
      </c>
      <c r="C95" s="1">
        <v>1064204544.9430001</v>
      </c>
      <c r="D95" s="1">
        <v>945973401.70200014</v>
      </c>
      <c r="E95" s="1">
        <v>118231143.23999998</v>
      </c>
      <c r="F95" s="1">
        <v>3491531.196</v>
      </c>
      <c r="G95" s="7">
        <f t="shared" si="1"/>
        <v>0.32808835600180697</v>
      </c>
      <c r="H95" s="7">
        <f>G95+((E95/C95)/$J$3)</f>
        <v>0.51166261790739209</v>
      </c>
    </row>
    <row r="96" spans="2:8" x14ac:dyDescent="0.3">
      <c r="B96" s="3">
        <v>42887</v>
      </c>
      <c r="C96" s="1">
        <v>1064757313.6359999</v>
      </c>
      <c r="D96" s="1">
        <v>947442512.421</v>
      </c>
      <c r="E96" s="1">
        <v>117314801.21400002</v>
      </c>
      <c r="F96" s="1">
        <v>8706626.3129999992</v>
      </c>
      <c r="G96" s="7">
        <f t="shared" si="1"/>
        <v>0.81770993272336079</v>
      </c>
      <c r="H96" s="7">
        <f>G96+((E96/C96)/$J$3)</f>
        <v>0.99976685150074318</v>
      </c>
    </row>
    <row r="97" spans="2:8" x14ac:dyDescent="0.3">
      <c r="B97" s="3">
        <v>42979</v>
      </c>
      <c r="C97" s="1">
        <v>1073196999.092</v>
      </c>
      <c r="D97" s="1">
        <v>950194167.46199989</v>
      </c>
      <c r="E97" s="1">
        <v>123002831.627</v>
      </c>
      <c r="F97" s="1">
        <v>14422605.404999999</v>
      </c>
      <c r="G97" s="7">
        <f t="shared" si="1"/>
        <v>1.3438917008901941</v>
      </c>
      <c r="H97" s="7">
        <f>G97+((E97/C97)/$J$3)</f>
        <v>1.5332745608726293</v>
      </c>
    </row>
    <row r="98" spans="2:8" x14ac:dyDescent="0.3">
      <c r="B98" s="3">
        <v>43070</v>
      </c>
      <c r="C98" s="1">
        <v>1100226780.6199999</v>
      </c>
      <c r="D98" s="1">
        <v>971289159.86899996</v>
      </c>
      <c r="E98" s="1">
        <v>128937620.75</v>
      </c>
      <c r="F98" s="1">
        <v>20216016.372000001</v>
      </c>
      <c r="G98" s="7">
        <f t="shared" si="1"/>
        <v>1.8374408556577644</v>
      </c>
      <c r="H98" s="7">
        <f>G98+((E98/C98)/$J$3)</f>
        <v>2.0310841449787373</v>
      </c>
    </row>
    <row r="99" spans="2:8" x14ac:dyDescent="0.3">
      <c r="B99" s="3">
        <v>43160</v>
      </c>
      <c r="C99" s="1">
        <v>1114271883.098</v>
      </c>
      <c r="D99" s="1">
        <v>982920537.65499997</v>
      </c>
      <c r="E99" s="1">
        <v>131351345.44100001</v>
      </c>
      <c r="F99" s="1">
        <v>4110022.6680000001</v>
      </c>
      <c r="G99" s="7">
        <f t="shared" si="1"/>
        <v>0.36885276657730437</v>
      </c>
      <c r="H99" s="7">
        <f>G99+((E99/C99)/$J$3)</f>
        <v>0.56363456204773055</v>
      </c>
    </row>
    <row r="100" spans="2:8" x14ac:dyDescent="0.3">
      <c r="B100" s="3">
        <v>43252</v>
      </c>
      <c r="C100" s="1">
        <v>1094379979.7609999</v>
      </c>
      <c r="D100" s="1">
        <v>965174528.02600002</v>
      </c>
      <c r="E100" s="1">
        <v>129205451.73499998</v>
      </c>
      <c r="F100" s="1">
        <v>10180857.925000001</v>
      </c>
      <c r="G100" s="7">
        <f t="shared" si="1"/>
        <v>0.93028546878419549</v>
      </c>
      <c r="H100" s="7">
        <f>G100+((E100/C100)/$J$3)</f>
        <v>1.1253676982632401</v>
      </c>
    </row>
    <row r="101" spans="2:8" x14ac:dyDescent="0.3">
      <c r="B101" s="3">
        <v>43344</v>
      </c>
      <c r="C101" s="1">
        <v>1099884540.375</v>
      </c>
      <c r="D101" s="1">
        <v>965104582.70800006</v>
      </c>
      <c r="E101" s="1">
        <v>134779957.66600001</v>
      </c>
      <c r="F101" s="1">
        <v>16249399.013</v>
      </c>
      <c r="G101" s="7">
        <f t="shared" si="1"/>
        <v>1.4773731620466137</v>
      </c>
      <c r="H101" s="7">
        <f>G101+((E101/C101)/$J$3)</f>
        <v>1.6798536733741007</v>
      </c>
    </row>
    <row r="102" spans="2:8" x14ac:dyDescent="0.3">
      <c r="B102" s="3">
        <v>43435</v>
      </c>
      <c r="C102" s="1">
        <v>1145748938.842</v>
      </c>
      <c r="D102" s="1">
        <v>1005390012.243</v>
      </c>
      <c r="E102" s="1">
        <v>140358926.597</v>
      </c>
      <c r="F102" s="1">
        <v>22470081.607000001</v>
      </c>
      <c r="G102" s="7">
        <f t="shared" si="1"/>
        <v>1.9611697506532582</v>
      </c>
      <c r="H102" s="7">
        <f>G102+((E102/C102)/$J$3)</f>
        <v>2.1635907597850403</v>
      </c>
    </row>
    <row r="103" spans="2:8" x14ac:dyDescent="0.3">
      <c r="B103" s="3">
        <v>43525</v>
      </c>
      <c r="C103" s="1">
        <v>1171318429.563</v>
      </c>
      <c r="D103" s="1">
        <v>1027569471.809</v>
      </c>
      <c r="E103" s="1">
        <v>143748957.75300002</v>
      </c>
      <c r="F103" s="1">
        <v>4242962.284</v>
      </c>
      <c r="G103" s="7">
        <f t="shared" si="1"/>
        <v>0.36223815632978479</v>
      </c>
      <c r="H103" s="7">
        <f>G103+((E103/C103)/$J$3)</f>
        <v>0.5650226482806141</v>
      </c>
    </row>
    <row r="104" spans="2:8" x14ac:dyDescent="0.3">
      <c r="B104" s="3">
        <v>43617</v>
      </c>
      <c r="C104" s="1">
        <v>1199433159.47</v>
      </c>
      <c r="D104" s="1">
        <v>1055592153.136</v>
      </c>
      <c r="E104" s="1">
        <v>143841006.33200002</v>
      </c>
      <c r="F104" s="1">
        <v>11020866.122000001</v>
      </c>
      <c r="G104" s="7">
        <f t="shared" si="1"/>
        <v>0.91883953974307764</v>
      </c>
      <c r="H104" s="7">
        <f>G104+((E104/C104)/$J$3)</f>
        <v>1.1169975682112447</v>
      </c>
    </row>
    <row r="105" spans="2:8" x14ac:dyDescent="0.3">
      <c r="B105" s="3">
        <v>43709</v>
      </c>
      <c r="C105" s="1">
        <v>1236521846.3410001</v>
      </c>
      <c r="D105" s="1">
        <v>1085584253.3099999</v>
      </c>
      <c r="E105" s="1">
        <v>150937593.03100002</v>
      </c>
      <c r="F105" s="1">
        <v>18657549.973999999</v>
      </c>
      <c r="G105" s="7">
        <f t="shared" si="1"/>
        <v>1.5088734606031975</v>
      </c>
      <c r="H105" s="7">
        <f>G105+((E105/C105)/$J$3)</f>
        <v>1.7105710173588762</v>
      </c>
    </row>
    <row r="106" spans="2:8" x14ac:dyDescent="0.3">
      <c r="B106" s="3">
        <v>43800</v>
      </c>
      <c r="C106" s="1">
        <v>1244355837.7820001</v>
      </c>
      <c r="D106" s="1">
        <v>1088528118.299</v>
      </c>
      <c r="E106" s="1">
        <v>155827719.48100001</v>
      </c>
      <c r="F106" s="1">
        <v>25238217.811999999</v>
      </c>
      <c r="G106" s="7">
        <f t="shared" si="1"/>
        <v>2.0282154867361588</v>
      </c>
      <c r="H106" s="7">
        <f>G106+((E106/C106)/$J$3)</f>
        <v>2.2351367572379601</v>
      </c>
    </row>
    <row r="107" spans="2:8" x14ac:dyDescent="0.3">
      <c r="B107" s="3">
        <v>43891</v>
      </c>
      <c r="C107" s="1">
        <v>1279952788</v>
      </c>
      <c r="D107" s="1">
        <v>1118324848</v>
      </c>
      <c r="E107" s="1">
        <v>161627942</v>
      </c>
      <c r="F107" s="1">
        <v>4117247</v>
      </c>
      <c r="G107" s="7">
        <f t="shared" si="1"/>
        <v>0.3216717865378016</v>
      </c>
      <c r="H107" s="7">
        <f>G107+((E107/C107)/$J$3)</f>
        <v>0.53032616547498623</v>
      </c>
    </row>
    <row r="108" spans="2:8" x14ac:dyDescent="0.3">
      <c r="B108" s="3">
        <v>43983</v>
      </c>
      <c r="C108" s="1">
        <v>1417575062</v>
      </c>
      <c r="D108" s="1">
        <v>1259412329</v>
      </c>
      <c r="E108" s="1">
        <v>158162732</v>
      </c>
      <c r="F108" s="1">
        <v>6090653</v>
      </c>
      <c r="G108" s="7">
        <f t="shared" si="1"/>
        <v>0.42965294489640227</v>
      </c>
      <c r="H108" s="7">
        <f>G108+((E108/C108)/$J$3)</f>
        <v>0.61401141888754407</v>
      </c>
    </row>
    <row r="109" spans="2:8" x14ac:dyDescent="0.3">
      <c r="B109" s="3">
        <v>44075</v>
      </c>
      <c r="C109" s="1">
        <v>1527078705</v>
      </c>
      <c r="D109" s="1">
        <v>1367228634</v>
      </c>
      <c r="E109" s="1">
        <v>159850072</v>
      </c>
      <c r="F109" s="1">
        <v>6817516</v>
      </c>
      <c r="G109" s="7">
        <f t="shared" si="1"/>
        <v>0.44644169142545925</v>
      </c>
      <c r="H109" s="7">
        <f>G109+((E109/C109)/$J$3)</f>
        <v>0.6194059725887151</v>
      </c>
    </row>
    <row r="110" spans="2:8" x14ac:dyDescent="0.3">
      <c r="B110" s="3">
        <v>44166</v>
      </c>
      <c r="C110" s="1">
        <v>1539156798</v>
      </c>
      <c r="D110" s="1">
        <v>1378595151</v>
      </c>
      <c r="E110" s="1">
        <v>160561646</v>
      </c>
      <c r="F110" s="1">
        <v>6604845</v>
      </c>
      <c r="G110" s="7">
        <f t="shared" si="1"/>
        <v>0.42912099719680413</v>
      </c>
      <c r="H110" s="7">
        <f>G110+((E110/C110)/$J$3)</f>
        <v>0.60149190064491098</v>
      </c>
    </row>
    <row r="111" spans="2:8" x14ac:dyDescent="0.3">
      <c r="B111" s="3">
        <v>44256</v>
      </c>
      <c r="C111" s="1">
        <v>1571101933</v>
      </c>
      <c r="D111" s="1">
        <v>1411166839</v>
      </c>
      <c r="E111" s="1">
        <v>159935094</v>
      </c>
      <c r="F111" s="1">
        <v>1906423</v>
      </c>
      <c r="G111" s="7">
        <f t="shared" si="1"/>
        <v>0.12134304973832656</v>
      </c>
      <c r="H111" s="7">
        <f>G111+((E111/C111)/$J$3)</f>
        <v>0.28955018639855107</v>
      </c>
    </row>
    <row r="112" spans="2:8" x14ac:dyDescent="0.3">
      <c r="B112" s="3">
        <v>44348</v>
      </c>
      <c r="C112" s="1">
        <v>1557949303</v>
      </c>
      <c r="D112" s="1">
        <v>1398499609</v>
      </c>
      <c r="E112" s="1">
        <v>159449694</v>
      </c>
      <c r="F112" s="1">
        <v>5987613</v>
      </c>
      <c r="G112" s="7">
        <f t="shared" si="1"/>
        <v>0.38432656239007285</v>
      </c>
      <c r="H112" s="7">
        <f>G112+((E112/C112)/$J$3)</f>
        <v>0.55343893393891297</v>
      </c>
    </row>
    <row r="113" spans="2:8" x14ac:dyDescent="0.3">
      <c r="B113" s="3">
        <v>44440</v>
      </c>
      <c r="C113" s="1">
        <v>1600863722</v>
      </c>
      <c r="D113" s="1">
        <v>1438014470</v>
      </c>
      <c r="E113" s="1">
        <v>162849252</v>
      </c>
      <c r="F113" s="1">
        <v>11885360</v>
      </c>
      <c r="G113" s="7">
        <f t="shared" si="1"/>
        <v>0.74243421452210279</v>
      </c>
      <c r="H113" s="7">
        <f>G113+((E113/C113)/$J$3)</f>
        <v>0.91052210090054297</v>
      </c>
    </row>
    <row r="114" spans="2:8" x14ac:dyDescent="0.3">
      <c r="B114" s="3">
        <v>44531</v>
      </c>
      <c r="C114" s="1">
        <v>1568332291</v>
      </c>
      <c r="D114" s="1">
        <v>1398780821</v>
      </c>
      <c r="E114" s="1">
        <v>169551471</v>
      </c>
      <c r="F114" s="1">
        <v>19074478</v>
      </c>
      <c r="G114" s="7">
        <f t="shared" si="1"/>
        <v>1.2162268231968707</v>
      </c>
      <c r="H114" s="7">
        <f>G114+((E114/C114)/$J$3)</f>
        <v>1.3948626188267541</v>
      </c>
    </row>
    <row r="115" spans="2:8" x14ac:dyDescent="0.3">
      <c r="B115" s="3">
        <v>44621</v>
      </c>
      <c r="C115" s="1">
        <v>1542059800</v>
      </c>
      <c r="D115" s="1">
        <v>1369665047</v>
      </c>
      <c r="E115" s="1">
        <v>172394754</v>
      </c>
      <c r="F115" s="1">
        <v>4834736</v>
      </c>
      <c r="G115" s="7">
        <f t="shared" si="1"/>
        <v>0.31352454684312497</v>
      </c>
      <c r="H115" s="7">
        <f>G115+((E115/C115)/$J$3)</f>
        <v>0.49825046821681462</v>
      </c>
    </row>
    <row r="116" spans="2:8" x14ac:dyDescent="0.3">
      <c r="B116" s="3">
        <v>44713</v>
      </c>
      <c r="C116" s="1">
        <v>1527026989</v>
      </c>
      <c r="D116" s="1">
        <v>1357313251</v>
      </c>
      <c r="E116" s="1">
        <v>169713739</v>
      </c>
      <c r="F116" s="1">
        <v>12686209</v>
      </c>
      <c r="G116" s="7">
        <f t="shared" si="1"/>
        <v>0.83077830918416085</v>
      </c>
      <c r="H116" s="7">
        <f>G116+((E116/C116)/$J$3)</f>
        <v>1.0144216985911649</v>
      </c>
    </row>
    <row r="117" spans="2:8" x14ac:dyDescent="0.3">
      <c r="B117" s="13">
        <v>44805</v>
      </c>
      <c r="C117" s="10">
        <v>1567702347</v>
      </c>
      <c r="D117" s="10">
        <v>1389968649</v>
      </c>
      <c r="E117" s="10">
        <v>177733698</v>
      </c>
      <c r="F117" s="10">
        <v>20581625</v>
      </c>
      <c r="G117" s="14">
        <f t="shared" si="1"/>
        <v>1.3128528536928954</v>
      </c>
      <c r="H117" s="14">
        <f>G117+((E117/C117)/$J$3)</f>
        <v>1.500184512857961</v>
      </c>
    </row>
    <row r="118" spans="2:8" hidden="1" x14ac:dyDescent="0.3">
      <c r="B118" s="3">
        <v>44896</v>
      </c>
      <c r="C118" s="1">
        <v>1539450132</v>
      </c>
      <c r="D118" s="1">
        <v>1356094890</v>
      </c>
      <c r="E118" s="1">
        <v>183355242</v>
      </c>
      <c r="F118" s="1">
        <v>28006510</v>
      </c>
      <c r="G118" s="7">
        <f t="shared" si="1"/>
        <v>1.8192541231338826</v>
      </c>
      <c r="H118" s="7">
        <f>G118+((E118/C118)/$J$3)</f>
        <v>2.0160575772466576</v>
      </c>
    </row>
    <row r="119" spans="2:8" hidden="1" x14ac:dyDescent="0.3">
      <c r="B119" s="3">
        <v>44986</v>
      </c>
      <c r="C119" s="1">
        <v>1533658844</v>
      </c>
      <c r="D119" s="1">
        <v>1346122559</v>
      </c>
      <c r="E119" s="1">
        <v>187536285</v>
      </c>
      <c r="F119" s="1">
        <v>5413259</v>
      </c>
      <c r="G119" s="7">
        <f t="shared" si="1"/>
        <v>0.35296369992438814</v>
      </c>
      <c r="H119" s="7">
        <f>G119+((E119/C119)/$J$3)</f>
        <v>0.55501495676768497</v>
      </c>
    </row>
    <row r="120" spans="2:8" hidden="1" x14ac:dyDescent="0.3">
      <c r="B120" s="3">
        <v>45078</v>
      </c>
      <c r="C120" s="1">
        <v>1513315210</v>
      </c>
      <c r="D120" s="1">
        <v>1323830289</v>
      </c>
      <c r="E120" s="1">
        <v>189484920</v>
      </c>
      <c r="F120" s="1">
        <v>13226099</v>
      </c>
      <c r="G120" s="7">
        <f t="shared" si="1"/>
        <v>0.87398176616489565</v>
      </c>
      <c r="H120" s="7">
        <f>G120+((E120/C120)/$J$3)</f>
        <v>1.0808768954572314</v>
      </c>
    </row>
    <row r="121" spans="2:8" hidden="1" x14ac:dyDescent="0.3">
      <c r="B121" s="3">
        <v>45170</v>
      </c>
      <c r="C121" s="1">
        <v>1520507194</v>
      </c>
      <c r="D121" s="1">
        <v>1323148106</v>
      </c>
      <c r="E121" s="1">
        <v>197359088</v>
      </c>
      <c r="F121" s="1">
        <v>20458828</v>
      </c>
      <c r="G121" s="7">
        <f t="shared" si="1"/>
        <v>1.3455265506622787</v>
      </c>
      <c r="H121" s="7">
        <f>G121+((E121/C121)/$J$3)</f>
        <v>1.5600000616592609</v>
      </c>
    </row>
    <row r="122" spans="2:8" hidden="1" x14ac:dyDescent="0.3">
      <c r="B122" s="3">
        <v>45261</v>
      </c>
      <c r="C122" s="1">
        <v>1534440643</v>
      </c>
      <c r="D122" s="1">
        <v>1334059995</v>
      </c>
      <c r="E122" s="1">
        <v>200380647</v>
      </c>
      <c r="F122" s="1">
        <v>25749663</v>
      </c>
      <c r="G122" s="7">
        <f t="shared" si="1"/>
        <v>1.6781139835853525</v>
      </c>
      <c r="H122" s="7">
        <f>G122+((E122/C122)/$J$3)</f>
        <v>1.8938937369553399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A0AE-39C3-4A3D-96A8-DB1446D75715}">
  <dimension ref="A1:K286"/>
  <sheetViews>
    <sheetView zoomScale="166" workbookViewId="0">
      <selection activeCell="F20" sqref="F20"/>
    </sheetView>
  </sheetViews>
  <sheetFormatPr baseColWidth="10" defaultRowHeight="14.4" x14ac:dyDescent="0.3"/>
  <cols>
    <col min="2" max="2" width="14" bestFit="1" customWidth="1"/>
  </cols>
  <sheetData>
    <row r="1" spans="1:11" x14ac:dyDescent="0.3">
      <c r="A1" t="s">
        <v>17</v>
      </c>
      <c r="B1" t="s">
        <v>39</v>
      </c>
      <c r="C1" t="s">
        <v>25</v>
      </c>
    </row>
    <row r="2" spans="1:11" x14ac:dyDescent="0.3">
      <c r="A2" s="6">
        <v>36922</v>
      </c>
      <c r="B2">
        <v>10.54</v>
      </c>
    </row>
    <row r="3" spans="1:11" x14ac:dyDescent="0.3">
      <c r="A3" s="6">
        <v>36950</v>
      </c>
      <c r="B3">
        <v>10.33</v>
      </c>
      <c r="H3">
        <v>1000</v>
      </c>
      <c r="I3">
        <v>400</v>
      </c>
      <c r="J3">
        <f>H3/I3</f>
        <v>2.5</v>
      </c>
    </row>
    <row r="4" spans="1:11" x14ac:dyDescent="0.3">
      <c r="A4" s="6">
        <v>36981</v>
      </c>
      <c r="B4">
        <v>10.31</v>
      </c>
      <c r="C4">
        <f>AVERAGE(B2:B4)</f>
        <v>10.393333333333333</v>
      </c>
      <c r="H4">
        <v>1150</v>
      </c>
      <c r="I4">
        <v>340</v>
      </c>
      <c r="J4">
        <f t="shared" ref="J4:J6" si="0">H4/I4</f>
        <v>3.3823529411764706</v>
      </c>
    </row>
    <row r="5" spans="1:11" x14ac:dyDescent="0.3">
      <c r="A5" s="6">
        <v>37011</v>
      </c>
      <c r="B5">
        <v>10.48</v>
      </c>
      <c r="H5">
        <v>1100</v>
      </c>
      <c r="I5">
        <v>500</v>
      </c>
      <c r="J5">
        <f t="shared" si="0"/>
        <v>2.2000000000000002</v>
      </c>
    </row>
    <row r="6" spans="1:11" x14ac:dyDescent="0.3">
      <c r="A6" s="6">
        <v>37042</v>
      </c>
      <c r="B6">
        <v>10.220000000000001</v>
      </c>
      <c r="H6">
        <f>SUM(H3:H5)</f>
        <v>3250</v>
      </c>
      <c r="I6">
        <f>SUM(I3:I5)</f>
        <v>1240</v>
      </c>
      <c r="J6">
        <f t="shared" si="0"/>
        <v>2.620967741935484</v>
      </c>
      <c r="K6">
        <f>AVERAGE(J3:J5)</f>
        <v>2.6941176470588233</v>
      </c>
    </row>
    <row r="7" spans="1:11" x14ac:dyDescent="0.3">
      <c r="A7" s="6">
        <v>37072</v>
      </c>
      <c r="B7">
        <v>9.8800000000000008</v>
      </c>
      <c r="C7">
        <f>AVERAGE(B5:B7)</f>
        <v>10.193333333333335</v>
      </c>
    </row>
    <row r="8" spans="1:11" x14ac:dyDescent="0.3">
      <c r="A8" s="6">
        <v>37103</v>
      </c>
      <c r="B8">
        <v>9.99</v>
      </c>
    </row>
    <row r="9" spans="1:11" x14ac:dyDescent="0.3">
      <c r="A9" s="6">
        <v>37134</v>
      </c>
      <c r="B9">
        <v>10.039999999999999</v>
      </c>
    </row>
    <row r="10" spans="1:11" x14ac:dyDescent="0.3">
      <c r="A10" s="6">
        <v>37164</v>
      </c>
      <c r="B10">
        <v>9.9</v>
      </c>
      <c r="C10">
        <f t="shared" ref="C10" si="1">AVERAGE(B8:B10)</f>
        <v>9.9766666666666666</v>
      </c>
    </row>
    <row r="11" spans="1:11" x14ac:dyDescent="0.3">
      <c r="A11" s="6">
        <v>37195</v>
      </c>
      <c r="B11">
        <v>9.6199999999999992</v>
      </c>
    </row>
    <row r="12" spans="1:11" x14ac:dyDescent="0.3">
      <c r="A12" s="6">
        <v>37225</v>
      </c>
      <c r="B12">
        <v>9.74</v>
      </c>
    </row>
    <row r="13" spans="1:11" x14ac:dyDescent="0.3">
      <c r="A13" s="6">
        <v>37256</v>
      </c>
      <c r="B13">
        <v>9.01</v>
      </c>
      <c r="C13">
        <f t="shared" ref="C13" si="2">AVERAGE(B11:B13)</f>
        <v>9.4566666666666652</v>
      </c>
    </row>
    <row r="14" spans="1:11" x14ac:dyDescent="0.3">
      <c r="A14" s="6">
        <v>37287</v>
      </c>
      <c r="B14">
        <v>9.3800000000000008</v>
      </c>
    </row>
    <row r="15" spans="1:11" x14ac:dyDescent="0.3">
      <c r="A15" s="6">
        <v>37315</v>
      </c>
      <c r="B15">
        <v>9.0500000000000007</v>
      </c>
    </row>
    <row r="16" spans="1:11" x14ac:dyDescent="0.3">
      <c r="A16" s="6">
        <v>37346</v>
      </c>
      <c r="B16">
        <v>9</v>
      </c>
      <c r="C16">
        <f t="shared" ref="C16" si="3">AVERAGE(B14:B16)</f>
        <v>9.1433333333333326</v>
      </c>
    </row>
    <row r="17" spans="1:3" x14ac:dyDescent="0.3">
      <c r="A17" s="6">
        <v>37376</v>
      </c>
      <c r="B17">
        <v>8.82</v>
      </c>
    </row>
    <row r="18" spans="1:3" x14ac:dyDescent="0.3">
      <c r="A18" s="6">
        <v>37407</v>
      </c>
      <c r="B18">
        <v>8.6</v>
      </c>
    </row>
    <row r="19" spans="1:3" x14ac:dyDescent="0.3">
      <c r="A19" s="6">
        <v>37437</v>
      </c>
      <c r="B19">
        <v>8.02</v>
      </c>
      <c r="C19">
        <f t="shared" ref="C19" si="4">AVERAGE(B17:B19)</f>
        <v>8.48</v>
      </c>
    </row>
    <row r="20" spans="1:3" x14ac:dyDescent="0.3">
      <c r="A20" s="6">
        <v>37468</v>
      </c>
      <c r="B20">
        <v>8.35</v>
      </c>
    </row>
    <row r="21" spans="1:3" x14ac:dyDescent="0.3">
      <c r="A21" s="6">
        <v>37499</v>
      </c>
      <c r="B21">
        <v>8.31</v>
      </c>
    </row>
    <row r="22" spans="1:3" x14ac:dyDescent="0.3">
      <c r="A22" s="6">
        <v>37529</v>
      </c>
      <c r="B22">
        <v>8.09</v>
      </c>
      <c r="C22">
        <f t="shared" ref="C22" si="5">AVERAGE(B20:B22)</f>
        <v>8.25</v>
      </c>
    </row>
    <row r="23" spans="1:3" x14ac:dyDescent="0.3">
      <c r="A23" s="6">
        <v>37560</v>
      </c>
      <c r="B23">
        <v>8.15</v>
      </c>
    </row>
    <row r="24" spans="1:3" x14ac:dyDescent="0.3">
      <c r="A24" s="6">
        <v>37590</v>
      </c>
      <c r="B24">
        <v>8.35</v>
      </c>
    </row>
    <row r="25" spans="1:3" x14ac:dyDescent="0.3">
      <c r="A25" s="6">
        <v>37621</v>
      </c>
      <c r="B25">
        <v>7.58</v>
      </c>
      <c r="C25">
        <f t="shared" ref="C25" si="6">AVERAGE(B23:B25)</f>
        <v>8.0266666666666655</v>
      </c>
    </row>
    <row r="26" spans="1:3" x14ac:dyDescent="0.3">
      <c r="A26" s="6">
        <v>37652</v>
      </c>
      <c r="B26">
        <v>7.95</v>
      </c>
    </row>
    <row r="27" spans="1:3" x14ac:dyDescent="0.3">
      <c r="A27" s="6">
        <v>37680</v>
      </c>
      <c r="B27">
        <v>7.9</v>
      </c>
    </row>
    <row r="28" spans="1:3" x14ac:dyDescent="0.3">
      <c r="A28" s="6">
        <v>37711</v>
      </c>
      <c r="B28">
        <v>7.71</v>
      </c>
      <c r="C28">
        <f t="shared" ref="C28" si="7">AVERAGE(B26:B28)</f>
        <v>7.8533333333333344</v>
      </c>
    </row>
    <row r="29" spans="1:3" x14ac:dyDescent="0.3">
      <c r="A29" s="6">
        <v>37741</v>
      </c>
      <c r="B29">
        <v>7.82</v>
      </c>
    </row>
    <row r="30" spans="1:3" x14ac:dyDescent="0.3">
      <c r="A30" s="6">
        <v>37772</v>
      </c>
      <c r="B30">
        <v>7.72</v>
      </c>
    </row>
    <row r="31" spans="1:3" x14ac:dyDescent="0.3">
      <c r="A31" s="6">
        <v>37802</v>
      </c>
      <c r="B31">
        <v>7.73</v>
      </c>
      <c r="C31">
        <f t="shared" ref="C31" si="8">AVERAGE(B29:B31)</f>
        <v>7.7566666666666668</v>
      </c>
    </row>
    <row r="32" spans="1:3" x14ac:dyDescent="0.3">
      <c r="A32" s="6">
        <v>37833</v>
      </c>
      <c r="B32">
        <v>7.96</v>
      </c>
    </row>
    <row r="33" spans="1:3" x14ac:dyDescent="0.3">
      <c r="A33" s="6">
        <v>37864</v>
      </c>
      <c r="B33">
        <v>7.66</v>
      </c>
    </row>
    <row r="34" spans="1:3" x14ac:dyDescent="0.3">
      <c r="A34" s="6">
        <v>37894</v>
      </c>
      <c r="B34">
        <v>7.58</v>
      </c>
      <c r="C34">
        <f t="shared" ref="C34" si="9">AVERAGE(B32:B34)</f>
        <v>7.7333333333333343</v>
      </c>
    </row>
    <row r="35" spans="1:3" x14ac:dyDescent="0.3">
      <c r="A35" s="6">
        <v>37925</v>
      </c>
      <c r="B35">
        <v>7.18</v>
      </c>
    </row>
    <row r="36" spans="1:3" x14ac:dyDescent="0.3">
      <c r="A36" s="6">
        <v>37955</v>
      </c>
      <c r="B36">
        <v>6.81</v>
      </c>
    </row>
    <row r="37" spans="1:3" x14ac:dyDescent="0.3">
      <c r="A37" s="6">
        <v>37986</v>
      </c>
      <c r="B37">
        <v>5.8</v>
      </c>
      <c r="C37">
        <f t="shared" ref="C37" si="10">AVERAGE(B35:B37)</f>
        <v>6.5966666666666667</v>
      </c>
    </row>
    <row r="38" spans="1:3" x14ac:dyDescent="0.3">
      <c r="A38" s="6">
        <v>38017</v>
      </c>
      <c r="B38">
        <v>5.98</v>
      </c>
    </row>
    <row r="39" spans="1:3" x14ac:dyDescent="0.3">
      <c r="A39" s="6">
        <v>38046</v>
      </c>
      <c r="B39">
        <v>5.79</v>
      </c>
    </row>
    <row r="40" spans="1:3" x14ac:dyDescent="0.3">
      <c r="A40" s="6">
        <v>38077</v>
      </c>
      <c r="B40">
        <v>5.75</v>
      </c>
      <c r="C40">
        <f t="shared" ref="C40" si="11">AVERAGE(B38:B40)</f>
        <v>5.84</v>
      </c>
    </row>
    <row r="41" spans="1:3" x14ac:dyDescent="0.3">
      <c r="A41" s="6">
        <v>38107</v>
      </c>
      <c r="B41">
        <v>5.69</v>
      </c>
    </row>
    <row r="42" spans="1:3" x14ac:dyDescent="0.3">
      <c r="A42" s="6">
        <v>38138</v>
      </c>
      <c r="B42">
        <v>5.5</v>
      </c>
    </row>
    <row r="43" spans="1:3" x14ac:dyDescent="0.3">
      <c r="A43" s="6">
        <v>38168</v>
      </c>
      <c r="B43">
        <v>5.0999999999999996</v>
      </c>
      <c r="C43">
        <f t="shared" ref="C43" si="12">AVERAGE(B41:B43)</f>
        <v>5.43</v>
      </c>
    </row>
    <row r="44" spans="1:3" x14ac:dyDescent="0.3">
      <c r="A44" s="6">
        <v>38199</v>
      </c>
      <c r="B44">
        <v>5.0599999999999996</v>
      </c>
    </row>
    <row r="45" spans="1:3" x14ac:dyDescent="0.3">
      <c r="A45" s="6">
        <v>38230</v>
      </c>
      <c r="B45">
        <v>4.93</v>
      </c>
    </row>
    <row r="46" spans="1:3" x14ac:dyDescent="0.3">
      <c r="A46" s="6">
        <v>38260</v>
      </c>
      <c r="B46">
        <v>4.59</v>
      </c>
      <c r="C46">
        <f t="shared" ref="C46" si="13">AVERAGE(B44:B46)</f>
        <v>4.8599999999999994</v>
      </c>
    </row>
    <row r="47" spans="1:3" x14ac:dyDescent="0.3">
      <c r="A47" s="6">
        <v>38291</v>
      </c>
      <c r="B47">
        <v>4.47</v>
      </c>
    </row>
    <row r="48" spans="1:3" x14ac:dyDescent="0.3">
      <c r="A48" s="6">
        <v>38321</v>
      </c>
      <c r="B48">
        <v>4.1399999999999997</v>
      </c>
    </row>
    <row r="49" spans="1:3" x14ac:dyDescent="0.3">
      <c r="A49" s="6">
        <v>38352</v>
      </c>
      <c r="B49">
        <v>3.71</v>
      </c>
      <c r="C49">
        <f t="shared" ref="C49" si="14">AVERAGE(B47:B49)</f>
        <v>4.1066666666666665</v>
      </c>
    </row>
    <row r="50" spans="1:3" x14ac:dyDescent="0.3">
      <c r="A50" s="6">
        <v>38383</v>
      </c>
      <c r="B50">
        <v>3.78</v>
      </c>
    </row>
    <row r="51" spans="1:3" x14ac:dyDescent="0.3">
      <c r="A51" s="6">
        <v>38411</v>
      </c>
      <c r="B51">
        <v>3.76</v>
      </c>
    </row>
    <row r="52" spans="1:3" x14ac:dyDescent="0.3">
      <c r="A52" s="6">
        <v>38442</v>
      </c>
      <c r="B52">
        <v>3.59</v>
      </c>
      <c r="C52">
        <f t="shared" ref="C52" si="15">AVERAGE(B50:B52)</f>
        <v>3.7099999999999995</v>
      </c>
    </row>
    <row r="53" spans="1:3" x14ac:dyDescent="0.3">
      <c r="A53" s="6">
        <v>38472</v>
      </c>
      <c r="B53">
        <v>3.44</v>
      </c>
    </row>
    <row r="54" spans="1:3" x14ac:dyDescent="0.3">
      <c r="A54" s="6">
        <v>38503</v>
      </c>
      <c r="B54">
        <v>3.3</v>
      </c>
    </row>
    <row r="55" spans="1:3" x14ac:dyDescent="0.3">
      <c r="A55" s="6">
        <v>38533</v>
      </c>
      <c r="B55">
        <v>3</v>
      </c>
      <c r="C55">
        <f t="shared" ref="C55" si="16">AVERAGE(B53:B55)</f>
        <v>3.2466666666666666</v>
      </c>
    </row>
    <row r="56" spans="1:3" x14ac:dyDescent="0.3">
      <c r="A56" s="6">
        <v>38564</v>
      </c>
      <c r="B56">
        <v>2.93</v>
      </c>
    </row>
    <row r="57" spans="1:3" x14ac:dyDescent="0.3">
      <c r="A57" s="6">
        <v>38595</v>
      </c>
      <c r="B57">
        <v>2.9</v>
      </c>
    </row>
    <row r="58" spans="1:3" x14ac:dyDescent="0.3">
      <c r="A58" s="6">
        <v>38625</v>
      </c>
      <c r="B58">
        <v>2.68</v>
      </c>
      <c r="C58">
        <f t="shared" ref="C58" si="17">AVERAGE(B56:B58)</f>
        <v>2.8366666666666664</v>
      </c>
    </row>
    <row r="59" spans="1:3" x14ac:dyDescent="0.3">
      <c r="A59" s="6">
        <v>38656</v>
      </c>
      <c r="B59">
        <v>2.59</v>
      </c>
    </row>
    <row r="60" spans="1:3" x14ac:dyDescent="0.3">
      <c r="A60" s="6">
        <v>38686</v>
      </c>
      <c r="B60">
        <v>2.5099999999999998</v>
      </c>
    </row>
    <row r="61" spans="1:3" x14ac:dyDescent="0.3">
      <c r="A61" s="6">
        <v>38717</v>
      </c>
      <c r="B61">
        <v>2.14</v>
      </c>
      <c r="C61">
        <f t="shared" ref="C61" si="18">AVERAGE(B59:B61)</f>
        <v>2.4133333333333336</v>
      </c>
    </row>
    <row r="62" spans="1:3" x14ac:dyDescent="0.3">
      <c r="A62" s="6">
        <v>38748</v>
      </c>
      <c r="B62">
        <v>2.2599999999999998</v>
      </c>
    </row>
    <row r="63" spans="1:3" x14ac:dyDescent="0.3">
      <c r="A63" s="6">
        <v>38776</v>
      </c>
      <c r="B63">
        <v>2.29</v>
      </c>
    </row>
    <row r="64" spans="1:3" x14ac:dyDescent="0.3">
      <c r="A64" s="6">
        <v>38807</v>
      </c>
      <c r="B64">
        <v>2.1</v>
      </c>
      <c r="C64">
        <f t="shared" ref="C64" si="19">AVERAGE(B62:B64)</f>
        <v>2.2166666666666668</v>
      </c>
    </row>
    <row r="65" spans="1:3" x14ac:dyDescent="0.3">
      <c r="A65" s="6">
        <v>38837</v>
      </c>
      <c r="B65">
        <v>2.1</v>
      </c>
    </row>
    <row r="66" spans="1:3" x14ac:dyDescent="0.3">
      <c r="A66" s="6">
        <v>38868</v>
      </c>
      <c r="B66">
        <v>2.08</v>
      </c>
    </row>
    <row r="67" spans="1:3" x14ac:dyDescent="0.3">
      <c r="A67" s="6">
        <v>38898</v>
      </c>
      <c r="B67">
        <v>2</v>
      </c>
      <c r="C67">
        <f t="shared" ref="C67" si="20">AVERAGE(B65:B67)</f>
        <v>2.06</v>
      </c>
    </row>
    <row r="68" spans="1:3" x14ac:dyDescent="0.3">
      <c r="A68" s="6">
        <v>38929</v>
      </c>
      <c r="B68">
        <v>2.0299999999999998</v>
      </c>
    </row>
    <row r="69" spans="1:3" x14ac:dyDescent="0.3">
      <c r="A69" s="6">
        <v>38960</v>
      </c>
      <c r="B69">
        <v>1.93</v>
      </c>
    </row>
    <row r="70" spans="1:3" x14ac:dyDescent="0.3">
      <c r="A70" s="6">
        <v>38990</v>
      </c>
      <c r="B70">
        <v>1.86</v>
      </c>
      <c r="C70">
        <f t="shared" ref="C70" si="21">AVERAGE(B68:B70)</f>
        <v>1.9400000000000002</v>
      </c>
    </row>
    <row r="71" spans="1:3" x14ac:dyDescent="0.3">
      <c r="A71" s="6">
        <v>39021</v>
      </c>
      <c r="B71">
        <v>1.87</v>
      </c>
    </row>
    <row r="72" spans="1:3" x14ac:dyDescent="0.3">
      <c r="A72" s="6">
        <v>39051</v>
      </c>
      <c r="B72">
        <v>1.81</v>
      </c>
    </row>
    <row r="73" spans="1:3" x14ac:dyDescent="0.3">
      <c r="A73" s="6">
        <v>39082</v>
      </c>
      <c r="B73">
        <v>1.63</v>
      </c>
      <c r="C73">
        <f t="shared" ref="C73" si="22">AVERAGE(B71:B73)</f>
        <v>1.7700000000000002</v>
      </c>
    </row>
    <row r="74" spans="1:3" x14ac:dyDescent="0.3">
      <c r="A74" s="6">
        <v>39113</v>
      </c>
      <c r="B74">
        <v>1.67</v>
      </c>
    </row>
    <row r="75" spans="1:3" x14ac:dyDescent="0.3">
      <c r="A75" s="6">
        <v>39141</v>
      </c>
      <c r="B75">
        <v>1.66</v>
      </c>
    </row>
    <row r="76" spans="1:3" x14ac:dyDescent="0.3">
      <c r="A76" s="6">
        <v>39172</v>
      </c>
      <c r="B76">
        <v>1.63</v>
      </c>
      <c r="C76">
        <f t="shared" ref="C76" si="23">AVERAGE(B74:B76)</f>
        <v>1.6533333333333333</v>
      </c>
    </row>
    <row r="77" spans="1:3" x14ac:dyDescent="0.3">
      <c r="A77" s="6">
        <v>39202</v>
      </c>
      <c r="B77">
        <v>1.7</v>
      </c>
    </row>
    <row r="78" spans="1:3" x14ac:dyDescent="0.3">
      <c r="A78" s="6">
        <v>39233</v>
      </c>
      <c r="B78">
        <v>1.62</v>
      </c>
    </row>
    <row r="79" spans="1:3" x14ac:dyDescent="0.3">
      <c r="A79" s="6">
        <v>39263</v>
      </c>
      <c r="B79">
        <v>1.56</v>
      </c>
      <c r="C79">
        <f t="shared" ref="C79" si="24">AVERAGE(B77:B79)</f>
        <v>1.6266666666666669</v>
      </c>
    </row>
    <row r="80" spans="1:3" x14ac:dyDescent="0.3">
      <c r="A80" s="6">
        <v>39294</v>
      </c>
      <c r="B80">
        <v>1.56</v>
      </c>
    </row>
    <row r="81" spans="1:3" x14ac:dyDescent="0.3">
      <c r="A81" s="6">
        <v>39325</v>
      </c>
      <c r="B81">
        <v>1.58</v>
      </c>
    </row>
    <row r="82" spans="1:3" x14ac:dyDescent="0.3">
      <c r="A82" s="6">
        <v>39355</v>
      </c>
      <c r="B82">
        <v>1.51</v>
      </c>
      <c r="C82">
        <f t="shared" ref="C82" si="25">AVERAGE(B80:B82)</f>
        <v>1.55</v>
      </c>
    </row>
    <row r="83" spans="1:3" x14ac:dyDescent="0.3">
      <c r="A83" s="6">
        <v>39386</v>
      </c>
      <c r="B83">
        <v>1.48</v>
      </c>
    </row>
    <row r="84" spans="1:3" x14ac:dyDescent="0.3">
      <c r="A84" s="6">
        <v>39416</v>
      </c>
      <c r="B84">
        <v>1.38</v>
      </c>
    </row>
    <row r="85" spans="1:3" x14ac:dyDescent="0.3">
      <c r="A85" s="6">
        <v>39447</v>
      </c>
      <c r="B85">
        <v>1.26</v>
      </c>
      <c r="C85">
        <f t="shared" ref="C85" si="26">AVERAGE(B83:B85)</f>
        <v>1.3733333333333333</v>
      </c>
    </row>
    <row r="86" spans="1:3" x14ac:dyDescent="0.3">
      <c r="A86" s="6">
        <v>39478</v>
      </c>
      <c r="B86">
        <v>1.4</v>
      </c>
    </row>
    <row r="87" spans="1:3" x14ac:dyDescent="0.3">
      <c r="A87" s="6">
        <v>39507</v>
      </c>
      <c r="B87">
        <v>1.38</v>
      </c>
    </row>
    <row r="88" spans="1:3" x14ac:dyDescent="0.3">
      <c r="A88" s="6">
        <v>39538</v>
      </c>
      <c r="B88">
        <v>1.36</v>
      </c>
      <c r="C88">
        <f t="shared" ref="C88" si="27">AVERAGE(B86:B88)</f>
        <v>1.38</v>
      </c>
    </row>
    <row r="89" spans="1:3" x14ac:dyDescent="0.3">
      <c r="A89" s="6">
        <v>39568</v>
      </c>
      <c r="B89">
        <v>1.31</v>
      </c>
    </row>
    <row r="90" spans="1:3" x14ac:dyDescent="0.3">
      <c r="A90" s="6">
        <v>39599</v>
      </c>
      <c r="B90">
        <v>1.31</v>
      </c>
    </row>
    <row r="91" spans="1:3" x14ac:dyDescent="0.3">
      <c r="A91" s="6">
        <v>39629</v>
      </c>
      <c r="B91">
        <v>1.21</v>
      </c>
      <c r="C91">
        <f t="shared" ref="C91" si="28">AVERAGE(B89:B91)</f>
        <v>1.2766666666666666</v>
      </c>
    </row>
    <row r="92" spans="1:3" x14ac:dyDescent="0.3">
      <c r="A92" s="6">
        <v>39660</v>
      </c>
      <c r="B92">
        <v>1.22</v>
      </c>
    </row>
    <row r="93" spans="1:3" x14ac:dyDescent="0.3">
      <c r="A93" s="6">
        <v>39691</v>
      </c>
      <c r="B93">
        <v>1.21</v>
      </c>
    </row>
    <row r="94" spans="1:3" x14ac:dyDescent="0.3">
      <c r="A94" s="6">
        <v>39721</v>
      </c>
      <c r="B94">
        <v>1.19</v>
      </c>
      <c r="C94">
        <f t="shared" ref="C94" si="29">AVERAGE(B92:B94)</f>
        <v>1.2066666666666666</v>
      </c>
    </row>
    <row r="95" spans="1:3" x14ac:dyDescent="0.3">
      <c r="A95" s="6">
        <v>39752</v>
      </c>
      <c r="B95">
        <v>1.19</v>
      </c>
    </row>
    <row r="96" spans="1:3" x14ac:dyDescent="0.3">
      <c r="A96" s="6">
        <v>39782</v>
      </c>
      <c r="B96">
        <v>1.26</v>
      </c>
    </row>
    <row r="97" spans="1:3" x14ac:dyDescent="0.3">
      <c r="A97" s="6">
        <v>39813</v>
      </c>
      <c r="B97">
        <v>1.27</v>
      </c>
      <c r="C97">
        <f t="shared" ref="C97" si="30">AVERAGE(B95:B97)</f>
        <v>1.24</v>
      </c>
    </row>
    <row r="98" spans="1:3" x14ac:dyDescent="0.3">
      <c r="A98" s="6">
        <v>39844</v>
      </c>
      <c r="B98">
        <v>1.34</v>
      </c>
    </row>
    <row r="99" spans="1:3" x14ac:dyDescent="0.3">
      <c r="A99" s="6">
        <v>39872</v>
      </c>
      <c r="B99">
        <v>1.43</v>
      </c>
    </row>
    <row r="100" spans="1:3" x14ac:dyDescent="0.3">
      <c r="A100" s="6">
        <v>39903</v>
      </c>
      <c r="B100">
        <v>1.41</v>
      </c>
      <c r="C100">
        <f t="shared" ref="C100" si="31">AVERAGE(B98:B100)</f>
        <v>1.3933333333333333</v>
      </c>
    </row>
    <row r="101" spans="1:3" x14ac:dyDescent="0.3">
      <c r="A101" s="6">
        <v>39933</v>
      </c>
      <c r="B101">
        <v>1.52</v>
      </c>
    </row>
    <row r="102" spans="1:3" x14ac:dyDescent="0.3">
      <c r="A102" s="6">
        <v>39964</v>
      </c>
      <c r="B102">
        <v>1.58</v>
      </c>
    </row>
    <row r="103" spans="1:3" x14ac:dyDescent="0.3">
      <c r="A103" s="6">
        <v>39994</v>
      </c>
      <c r="B103">
        <v>1.62</v>
      </c>
      <c r="C103">
        <f t="shared" ref="C103" si="32">AVERAGE(B101:B103)</f>
        <v>1.5733333333333335</v>
      </c>
    </row>
    <row r="104" spans="1:3" x14ac:dyDescent="0.3">
      <c r="A104" s="6">
        <v>40025</v>
      </c>
      <c r="B104">
        <v>1.64</v>
      </c>
    </row>
    <row r="105" spans="1:3" x14ac:dyDescent="0.3">
      <c r="A105" s="6">
        <v>40056</v>
      </c>
      <c r="B105">
        <v>1.69</v>
      </c>
    </row>
    <row r="106" spans="1:3" x14ac:dyDescent="0.3">
      <c r="A106" s="6">
        <v>40086</v>
      </c>
      <c r="B106">
        <v>1.58</v>
      </c>
      <c r="C106">
        <f t="shared" ref="C106" si="33">AVERAGE(B104:B106)</f>
        <v>1.6366666666666667</v>
      </c>
    </row>
    <row r="107" spans="1:3" x14ac:dyDescent="0.3">
      <c r="A107" s="6">
        <v>40117</v>
      </c>
      <c r="B107">
        <v>1.63</v>
      </c>
    </row>
    <row r="108" spans="1:3" x14ac:dyDescent="0.3">
      <c r="A108" s="6">
        <v>40147</v>
      </c>
      <c r="B108">
        <v>1.62</v>
      </c>
    </row>
    <row r="109" spans="1:3" x14ac:dyDescent="0.3">
      <c r="A109" s="6">
        <v>40178</v>
      </c>
      <c r="B109">
        <v>1.56</v>
      </c>
      <c r="C109">
        <f t="shared" ref="C109" si="34">AVERAGE(B107:B109)</f>
        <v>1.6033333333333335</v>
      </c>
    </row>
    <row r="110" spans="1:3" x14ac:dyDescent="0.3">
      <c r="A110" s="6">
        <v>40209</v>
      </c>
      <c r="B110">
        <v>1.66</v>
      </c>
    </row>
    <row r="111" spans="1:3" x14ac:dyDescent="0.3">
      <c r="A111" s="6">
        <v>40237</v>
      </c>
      <c r="B111">
        <v>1.67</v>
      </c>
    </row>
    <row r="112" spans="1:3" x14ac:dyDescent="0.3">
      <c r="A112" s="6">
        <v>40268</v>
      </c>
      <c r="B112">
        <v>1.73</v>
      </c>
      <c r="C112">
        <f t="shared" ref="C112" si="35">AVERAGE(B110:B112)</f>
        <v>1.6866666666666668</v>
      </c>
    </row>
    <row r="113" spans="1:3" x14ac:dyDescent="0.3">
      <c r="A113" s="6">
        <v>40298</v>
      </c>
      <c r="B113">
        <v>1.72</v>
      </c>
    </row>
    <row r="114" spans="1:3" x14ac:dyDescent="0.3">
      <c r="A114" s="6">
        <v>40329</v>
      </c>
      <c r="B114">
        <v>1.76</v>
      </c>
    </row>
    <row r="115" spans="1:3" x14ac:dyDescent="0.3">
      <c r="A115" s="6">
        <v>40359</v>
      </c>
      <c r="B115">
        <v>1.66</v>
      </c>
      <c r="C115">
        <f t="shared" ref="C115" si="36">AVERAGE(B113:B115)</f>
        <v>1.7133333333333332</v>
      </c>
    </row>
    <row r="116" spans="1:3" x14ac:dyDescent="0.3">
      <c r="A116" s="6">
        <v>40390</v>
      </c>
      <c r="B116">
        <v>1.81</v>
      </c>
    </row>
    <row r="117" spans="1:3" x14ac:dyDescent="0.3">
      <c r="A117" s="6">
        <v>40421</v>
      </c>
      <c r="B117">
        <v>1.75</v>
      </c>
    </row>
    <row r="118" spans="1:3" x14ac:dyDescent="0.3">
      <c r="A118" s="6">
        <v>40451</v>
      </c>
      <c r="B118">
        <v>1.64</v>
      </c>
      <c r="C118">
        <f t="shared" ref="C118" si="37">AVERAGE(B116:B118)</f>
        <v>1.7333333333333334</v>
      </c>
    </row>
    <row r="119" spans="1:3" x14ac:dyDescent="0.3">
      <c r="A119" s="6">
        <v>40482</v>
      </c>
      <c r="B119">
        <v>1.63</v>
      </c>
    </row>
    <row r="120" spans="1:3" x14ac:dyDescent="0.3">
      <c r="A120" s="6">
        <v>40512</v>
      </c>
      <c r="B120">
        <v>1.59</v>
      </c>
    </row>
    <row r="121" spans="1:3" x14ac:dyDescent="0.3">
      <c r="A121" s="6">
        <v>40543</v>
      </c>
      <c r="B121">
        <v>1.49</v>
      </c>
      <c r="C121">
        <f t="shared" ref="C121" si="38">AVERAGE(B119:B121)</f>
        <v>1.57</v>
      </c>
    </row>
    <row r="122" spans="1:3" x14ac:dyDescent="0.3">
      <c r="A122" s="6">
        <v>40574</v>
      </c>
      <c r="B122">
        <v>1.55</v>
      </c>
    </row>
    <row r="123" spans="1:3" x14ac:dyDescent="0.3">
      <c r="A123" s="6">
        <v>40602</v>
      </c>
      <c r="B123">
        <v>1.53</v>
      </c>
    </row>
    <row r="124" spans="1:3" x14ac:dyDescent="0.3">
      <c r="A124" s="6">
        <v>40633</v>
      </c>
      <c r="B124">
        <v>1.51</v>
      </c>
      <c r="C124">
        <f t="shared" ref="C124" si="39">AVERAGE(B122:B124)</f>
        <v>1.53</v>
      </c>
    </row>
    <row r="125" spans="1:3" x14ac:dyDescent="0.3">
      <c r="A125" s="6">
        <v>40663</v>
      </c>
      <c r="B125">
        <v>1.51</v>
      </c>
    </row>
    <row r="126" spans="1:3" x14ac:dyDescent="0.3">
      <c r="A126" s="6">
        <v>40694</v>
      </c>
      <c r="B126">
        <v>1.51</v>
      </c>
    </row>
    <row r="127" spans="1:3" x14ac:dyDescent="0.3">
      <c r="A127" s="6">
        <v>40724</v>
      </c>
      <c r="B127">
        <v>1.51</v>
      </c>
      <c r="C127">
        <f t="shared" ref="C127" si="40">AVERAGE(B125:B127)</f>
        <v>1.51</v>
      </c>
    </row>
    <row r="128" spans="1:3" x14ac:dyDescent="0.3">
      <c r="A128" s="6">
        <v>40755</v>
      </c>
      <c r="B128">
        <v>1.54</v>
      </c>
    </row>
    <row r="129" spans="1:3" x14ac:dyDescent="0.3">
      <c r="A129" s="6">
        <v>40786</v>
      </c>
      <c r="B129">
        <v>1.57</v>
      </c>
    </row>
    <row r="130" spans="1:3" x14ac:dyDescent="0.3">
      <c r="A130" s="6">
        <v>40816</v>
      </c>
      <c r="B130">
        <v>1.54</v>
      </c>
      <c r="C130">
        <f t="shared" ref="C130" si="41">AVERAGE(B128:B130)</f>
        <v>1.55</v>
      </c>
    </row>
    <row r="131" spans="1:3" x14ac:dyDescent="0.3">
      <c r="A131" s="6">
        <v>40847</v>
      </c>
      <c r="B131">
        <v>1.57</v>
      </c>
    </row>
    <row r="132" spans="1:3" x14ac:dyDescent="0.3">
      <c r="A132" s="6">
        <v>40877</v>
      </c>
      <c r="B132">
        <v>1.52</v>
      </c>
    </row>
    <row r="133" spans="1:3" x14ac:dyDescent="0.3">
      <c r="A133" s="6">
        <v>40908</v>
      </c>
      <c r="B133">
        <v>1.47</v>
      </c>
      <c r="C133">
        <f t="shared" ref="C133" si="42">AVERAGE(B131:B133)</f>
        <v>1.5199999999999998</v>
      </c>
    </row>
    <row r="134" spans="1:3" x14ac:dyDescent="0.3">
      <c r="A134" s="6">
        <v>40939</v>
      </c>
      <c r="B134">
        <v>1.54</v>
      </c>
    </row>
    <row r="135" spans="1:3" x14ac:dyDescent="0.3">
      <c r="A135" s="6">
        <v>40968</v>
      </c>
      <c r="B135">
        <v>1.6</v>
      </c>
    </row>
    <row r="136" spans="1:3" x14ac:dyDescent="0.3">
      <c r="A136" s="6">
        <v>40999</v>
      </c>
      <c r="B136">
        <v>1.62</v>
      </c>
      <c r="C136">
        <f t="shared" ref="C136" si="43">AVERAGE(B134:B136)</f>
        <v>1.5866666666666667</v>
      </c>
    </row>
    <row r="137" spans="1:3" x14ac:dyDescent="0.3">
      <c r="A137" s="6">
        <v>41029</v>
      </c>
      <c r="B137">
        <v>1.71</v>
      </c>
    </row>
    <row r="138" spans="1:3" x14ac:dyDescent="0.3">
      <c r="A138" s="6">
        <v>41060</v>
      </c>
      <c r="B138">
        <v>1.72</v>
      </c>
    </row>
    <row r="139" spans="1:3" x14ac:dyDescent="0.3">
      <c r="A139" s="6">
        <v>41090</v>
      </c>
      <c r="B139">
        <v>1.73</v>
      </c>
      <c r="C139">
        <f t="shared" ref="C139" si="44">AVERAGE(B137:B139)</f>
        <v>1.72</v>
      </c>
    </row>
    <row r="140" spans="1:3" x14ac:dyDescent="0.3">
      <c r="A140" s="6">
        <v>41121</v>
      </c>
      <c r="B140">
        <v>1.72</v>
      </c>
    </row>
    <row r="141" spans="1:3" x14ac:dyDescent="0.3">
      <c r="A141" s="6">
        <v>41152</v>
      </c>
      <c r="B141">
        <v>1.75</v>
      </c>
    </row>
    <row r="142" spans="1:3" x14ac:dyDescent="0.3">
      <c r="A142" s="6">
        <v>41182</v>
      </c>
      <c r="B142">
        <v>1.72</v>
      </c>
      <c r="C142">
        <f t="shared" ref="C142" si="45">AVERAGE(B140:B142)</f>
        <v>1.7299999999999998</v>
      </c>
    </row>
    <row r="143" spans="1:3" x14ac:dyDescent="0.3">
      <c r="A143" s="6">
        <v>41213</v>
      </c>
      <c r="B143">
        <v>1.79</v>
      </c>
    </row>
    <row r="144" spans="1:3" x14ac:dyDescent="0.3">
      <c r="A144" s="6">
        <v>41243</v>
      </c>
      <c r="B144">
        <v>1.79</v>
      </c>
    </row>
    <row r="145" spans="1:3" x14ac:dyDescent="0.3">
      <c r="A145" s="6">
        <v>41274</v>
      </c>
      <c r="B145">
        <v>1.75</v>
      </c>
      <c r="C145">
        <f t="shared" ref="C145" si="46">AVERAGE(B143:B145)</f>
        <v>1.7766666666666666</v>
      </c>
    </row>
    <row r="146" spans="1:3" x14ac:dyDescent="0.3">
      <c r="A146" s="6">
        <v>41305</v>
      </c>
      <c r="B146">
        <v>1.88</v>
      </c>
    </row>
    <row r="147" spans="1:3" x14ac:dyDescent="0.3">
      <c r="A147" s="6">
        <v>41333</v>
      </c>
      <c r="B147">
        <v>1.91</v>
      </c>
    </row>
    <row r="148" spans="1:3" x14ac:dyDescent="0.3">
      <c r="A148" s="6">
        <v>41364</v>
      </c>
      <c r="B148">
        <v>2</v>
      </c>
      <c r="C148">
        <f t="shared" ref="C148" si="47">AVERAGE(B146:B148)</f>
        <v>1.93</v>
      </c>
    </row>
    <row r="149" spans="1:3" x14ac:dyDescent="0.3">
      <c r="A149" s="6">
        <v>41394</v>
      </c>
      <c r="B149">
        <v>2.06</v>
      </c>
    </row>
    <row r="150" spans="1:3" x14ac:dyDescent="0.3">
      <c r="A150" s="6">
        <v>41425</v>
      </c>
      <c r="B150">
        <v>2.1</v>
      </c>
    </row>
    <row r="151" spans="1:3" x14ac:dyDescent="0.3">
      <c r="A151" s="6">
        <v>41455</v>
      </c>
      <c r="B151">
        <v>2.06</v>
      </c>
      <c r="C151">
        <f t="shared" ref="C151" si="48">AVERAGE(B149:B151)</f>
        <v>2.0733333333333337</v>
      </c>
    </row>
    <row r="152" spans="1:3" x14ac:dyDescent="0.3">
      <c r="A152" s="6">
        <v>41486</v>
      </c>
      <c r="B152">
        <v>2.11</v>
      </c>
    </row>
    <row r="153" spans="1:3" x14ac:dyDescent="0.3">
      <c r="A153" s="6">
        <v>41517</v>
      </c>
      <c r="B153">
        <v>2.11</v>
      </c>
    </row>
    <row r="154" spans="1:3" x14ac:dyDescent="0.3">
      <c r="A154" s="6">
        <v>41547</v>
      </c>
      <c r="B154">
        <v>2.12</v>
      </c>
      <c r="C154">
        <f t="shared" ref="C154" si="49">AVERAGE(B152:B154)</f>
        <v>2.1133333333333333</v>
      </c>
    </row>
    <row r="155" spans="1:3" x14ac:dyDescent="0.3">
      <c r="A155" s="6">
        <v>41578</v>
      </c>
      <c r="B155">
        <v>2.17</v>
      </c>
    </row>
    <row r="156" spans="1:3" x14ac:dyDescent="0.3">
      <c r="A156" s="6">
        <v>41608</v>
      </c>
      <c r="B156">
        <v>2.1800000000000002</v>
      </c>
    </row>
    <row r="157" spans="1:3" x14ac:dyDescent="0.3">
      <c r="A157" s="6">
        <v>41639</v>
      </c>
      <c r="B157">
        <v>2.14</v>
      </c>
      <c r="C157">
        <f t="shared" ref="C157" si="50">AVERAGE(B155:B157)</f>
        <v>2.1633333333333336</v>
      </c>
    </row>
    <row r="158" spans="1:3" x14ac:dyDescent="0.3">
      <c r="A158" s="6">
        <v>41670</v>
      </c>
      <c r="B158">
        <v>2.2799999999999998</v>
      </c>
    </row>
    <row r="159" spans="1:3" x14ac:dyDescent="0.3">
      <c r="A159" s="6">
        <v>41698</v>
      </c>
      <c r="B159">
        <v>2.2999999999999998</v>
      </c>
    </row>
    <row r="160" spans="1:3" x14ac:dyDescent="0.3">
      <c r="A160" s="6">
        <v>41729</v>
      </c>
      <c r="B160">
        <v>2.34</v>
      </c>
      <c r="C160">
        <f t="shared" ref="C160" si="51">AVERAGE(B158:B160)</f>
        <v>2.3066666666666666</v>
      </c>
    </row>
    <row r="161" spans="1:3" x14ac:dyDescent="0.3">
      <c r="A161" s="6">
        <v>41759</v>
      </c>
      <c r="B161">
        <v>2.37</v>
      </c>
    </row>
    <row r="162" spans="1:3" x14ac:dyDescent="0.3">
      <c r="A162" s="6">
        <v>41790</v>
      </c>
      <c r="B162">
        <v>2.4500000000000002</v>
      </c>
    </row>
    <row r="163" spans="1:3" x14ac:dyDescent="0.3">
      <c r="A163" s="6">
        <v>41820</v>
      </c>
      <c r="B163">
        <v>2.36</v>
      </c>
      <c r="C163">
        <f t="shared" ref="C163" si="52">AVERAGE(B161:B163)</f>
        <v>2.3933333333333331</v>
      </c>
    </row>
    <row r="164" spans="1:3" x14ac:dyDescent="0.3">
      <c r="A164" s="6">
        <v>41851</v>
      </c>
      <c r="B164">
        <v>2.44</v>
      </c>
    </row>
    <row r="165" spans="1:3" x14ac:dyDescent="0.3">
      <c r="A165" s="6">
        <v>41882</v>
      </c>
      <c r="B165">
        <v>2.46</v>
      </c>
    </row>
    <row r="166" spans="1:3" x14ac:dyDescent="0.3">
      <c r="A166" s="6">
        <v>41912</v>
      </c>
      <c r="B166">
        <v>2.41</v>
      </c>
      <c r="C166">
        <f t="shared" ref="C166" si="53">AVERAGE(B164:B166)</f>
        <v>2.436666666666667</v>
      </c>
    </row>
    <row r="167" spans="1:3" x14ac:dyDescent="0.3">
      <c r="A167" s="6">
        <v>41943</v>
      </c>
      <c r="B167">
        <v>2.4700000000000002</v>
      </c>
    </row>
    <row r="168" spans="1:3" x14ac:dyDescent="0.3">
      <c r="A168" s="6">
        <v>41973</v>
      </c>
      <c r="B168">
        <v>2.46</v>
      </c>
    </row>
    <row r="169" spans="1:3" x14ac:dyDescent="0.3">
      <c r="A169" s="6">
        <v>42004</v>
      </c>
      <c r="B169">
        <v>2.4700000000000002</v>
      </c>
      <c r="C169">
        <f t="shared" ref="C169" si="54">AVERAGE(B167:B169)</f>
        <v>2.4666666666666668</v>
      </c>
    </row>
    <row r="170" spans="1:3" x14ac:dyDescent="0.3">
      <c r="A170" s="6">
        <v>42035</v>
      </c>
      <c r="B170">
        <v>2.58</v>
      </c>
    </row>
    <row r="171" spans="1:3" x14ac:dyDescent="0.3">
      <c r="A171" s="6">
        <v>42063</v>
      </c>
      <c r="B171">
        <v>2.58</v>
      </c>
    </row>
    <row r="172" spans="1:3" x14ac:dyDescent="0.3">
      <c r="A172" s="6">
        <v>42094</v>
      </c>
      <c r="B172">
        <v>2.54</v>
      </c>
      <c r="C172">
        <f t="shared" ref="C172" si="55">AVERAGE(B170:B172)</f>
        <v>2.5666666666666669</v>
      </c>
    </row>
    <row r="173" spans="1:3" x14ac:dyDescent="0.3">
      <c r="A173" s="6">
        <v>42124</v>
      </c>
      <c r="B173">
        <v>2.6</v>
      </c>
    </row>
    <row r="174" spans="1:3" x14ac:dyDescent="0.3">
      <c r="A174" s="6">
        <v>42155</v>
      </c>
      <c r="B174">
        <v>2.67</v>
      </c>
    </row>
    <row r="175" spans="1:3" x14ac:dyDescent="0.3">
      <c r="A175" s="6">
        <v>42185</v>
      </c>
      <c r="B175">
        <v>2.69</v>
      </c>
      <c r="C175">
        <f t="shared" ref="C175" si="56">AVERAGE(B173:B175)</f>
        <v>2.6533333333333329</v>
      </c>
    </row>
    <row r="176" spans="1:3" x14ac:dyDescent="0.3">
      <c r="A176" s="6">
        <v>42216</v>
      </c>
      <c r="B176">
        <v>2.73</v>
      </c>
    </row>
    <row r="177" spans="1:3" x14ac:dyDescent="0.3">
      <c r="A177" s="6">
        <v>42247</v>
      </c>
      <c r="B177">
        <v>2.7</v>
      </c>
    </row>
    <row r="178" spans="1:3" x14ac:dyDescent="0.3">
      <c r="A178" s="6">
        <v>42277</v>
      </c>
      <c r="B178">
        <v>2.58</v>
      </c>
      <c r="C178">
        <f t="shared" ref="C178" si="57">AVERAGE(B176:B178)</f>
        <v>2.67</v>
      </c>
    </row>
    <row r="179" spans="1:3" x14ac:dyDescent="0.3">
      <c r="A179" s="6">
        <v>42308</v>
      </c>
      <c r="B179">
        <v>2.65</v>
      </c>
    </row>
    <row r="180" spans="1:3" x14ac:dyDescent="0.3">
      <c r="A180" s="6">
        <v>42338</v>
      </c>
      <c r="B180">
        <v>2.62</v>
      </c>
    </row>
    <row r="181" spans="1:3" x14ac:dyDescent="0.3">
      <c r="A181" s="6">
        <v>42369</v>
      </c>
      <c r="B181">
        <v>2.54</v>
      </c>
      <c r="C181">
        <f t="shared" ref="C181" si="58">AVERAGE(B179:B181)</f>
        <v>2.6033333333333331</v>
      </c>
    </row>
    <row r="182" spans="1:3" x14ac:dyDescent="0.3">
      <c r="A182" s="6">
        <v>42400</v>
      </c>
      <c r="B182">
        <v>2.64</v>
      </c>
    </row>
    <row r="183" spans="1:3" x14ac:dyDescent="0.3">
      <c r="A183" s="6">
        <v>42429</v>
      </c>
      <c r="B183">
        <v>2.71</v>
      </c>
    </row>
    <row r="184" spans="1:3" x14ac:dyDescent="0.3">
      <c r="A184" s="6">
        <v>42460</v>
      </c>
      <c r="B184">
        <v>2.7</v>
      </c>
      <c r="C184">
        <f t="shared" ref="C184" si="59">AVERAGE(B182:B184)</f>
        <v>2.6833333333333336</v>
      </c>
    </row>
    <row r="185" spans="1:3" x14ac:dyDescent="0.3">
      <c r="A185" s="6">
        <v>42490</v>
      </c>
      <c r="B185">
        <v>2.77</v>
      </c>
    </row>
    <row r="186" spans="1:3" x14ac:dyDescent="0.3">
      <c r="A186" s="6">
        <v>42521</v>
      </c>
      <c r="B186">
        <v>2.86</v>
      </c>
    </row>
    <row r="187" spans="1:3" x14ac:dyDescent="0.3">
      <c r="A187" s="6">
        <v>42551</v>
      </c>
      <c r="B187">
        <v>2.87</v>
      </c>
      <c r="C187">
        <f t="shared" ref="C187" si="60">AVERAGE(B185:B187)</f>
        <v>2.8333333333333335</v>
      </c>
    </row>
    <row r="188" spans="1:3" x14ac:dyDescent="0.3">
      <c r="A188" s="6">
        <v>42582</v>
      </c>
      <c r="B188">
        <v>2.85</v>
      </c>
    </row>
    <row r="189" spans="1:3" x14ac:dyDescent="0.3">
      <c r="A189" s="6">
        <v>42613</v>
      </c>
      <c r="B189">
        <v>2.91</v>
      </c>
    </row>
    <row r="190" spans="1:3" x14ac:dyDescent="0.3">
      <c r="A190" s="6">
        <v>42643</v>
      </c>
      <c r="B190">
        <v>2.86</v>
      </c>
      <c r="C190">
        <f t="shared" ref="C190" si="61">AVERAGE(B188:B190)</f>
        <v>2.8733333333333331</v>
      </c>
    </row>
    <row r="191" spans="1:3" x14ac:dyDescent="0.3">
      <c r="A191" s="6">
        <v>42674</v>
      </c>
      <c r="B191">
        <v>2.95</v>
      </c>
    </row>
    <row r="192" spans="1:3" x14ac:dyDescent="0.3">
      <c r="A192" s="6">
        <v>42704</v>
      </c>
      <c r="B192">
        <v>2.96</v>
      </c>
    </row>
    <row r="193" spans="1:3" x14ac:dyDescent="0.3">
      <c r="A193" s="6">
        <v>42735</v>
      </c>
      <c r="B193">
        <v>2.8</v>
      </c>
      <c r="C193">
        <f t="shared" ref="C193" si="62">AVERAGE(B191:B193)</f>
        <v>2.9033333333333338</v>
      </c>
    </row>
    <row r="194" spans="1:3" x14ac:dyDescent="0.3">
      <c r="A194" s="6">
        <v>42766</v>
      </c>
      <c r="B194">
        <v>2.96</v>
      </c>
    </row>
    <row r="195" spans="1:3" x14ac:dyDescent="0.3">
      <c r="A195" s="6">
        <v>42794</v>
      </c>
      <c r="B195">
        <v>2.98</v>
      </c>
    </row>
    <row r="196" spans="1:3" x14ac:dyDescent="0.3">
      <c r="A196" s="6">
        <v>42825</v>
      </c>
      <c r="B196">
        <v>3.01</v>
      </c>
      <c r="C196">
        <f t="shared" ref="C196" si="63">AVERAGE(B194:B196)</f>
        <v>2.9833333333333329</v>
      </c>
    </row>
    <row r="197" spans="1:3" x14ac:dyDescent="0.3">
      <c r="A197" s="6">
        <v>42855</v>
      </c>
      <c r="B197">
        <v>3.06</v>
      </c>
    </row>
    <row r="198" spans="1:3" x14ac:dyDescent="0.3">
      <c r="A198" s="6">
        <v>42886</v>
      </c>
      <c r="B198">
        <v>3.15</v>
      </c>
    </row>
    <row r="199" spans="1:3" x14ac:dyDescent="0.3">
      <c r="A199" s="6">
        <v>42916</v>
      </c>
      <c r="B199">
        <v>3.09</v>
      </c>
      <c r="C199">
        <f t="shared" ref="C199" si="64">AVERAGE(B197:B199)</f>
        <v>3.1</v>
      </c>
    </row>
    <row r="200" spans="1:3" x14ac:dyDescent="0.3">
      <c r="A200" s="6">
        <v>42947</v>
      </c>
      <c r="B200">
        <v>3.12</v>
      </c>
    </row>
    <row r="201" spans="1:3" x14ac:dyDescent="0.3">
      <c r="A201" s="6">
        <v>42978</v>
      </c>
      <c r="B201">
        <v>3.11</v>
      </c>
    </row>
    <row r="202" spans="1:3" x14ac:dyDescent="0.3">
      <c r="A202" s="6">
        <v>43008</v>
      </c>
      <c r="B202">
        <v>3.08</v>
      </c>
      <c r="C202">
        <f t="shared" ref="C202" si="65">AVERAGE(B200:B202)</f>
        <v>3.1033333333333335</v>
      </c>
    </row>
    <row r="203" spans="1:3" x14ac:dyDescent="0.3">
      <c r="A203" s="6">
        <v>43039</v>
      </c>
      <c r="B203">
        <v>3.14</v>
      </c>
    </row>
    <row r="204" spans="1:3" x14ac:dyDescent="0.3">
      <c r="A204" s="6">
        <v>43069</v>
      </c>
      <c r="B204">
        <v>3.12</v>
      </c>
    </row>
    <row r="205" spans="1:3" x14ac:dyDescent="0.3">
      <c r="A205" s="6">
        <v>43100</v>
      </c>
      <c r="B205">
        <v>3.04</v>
      </c>
      <c r="C205">
        <f t="shared" ref="C205" si="66">AVERAGE(B203:B205)</f>
        <v>3.1</v>
      </c>
    </row>
    <row r="206" spans="1:3" x14ac:dyDescent="0.3">
      <c r="A206" s="6">
        <v>43131</v>
      </c>
      <c r="B206">
        <v>3.12</v>
      </c>
    </row>
    <row r="207" spans="1:3" x14ac:dyDescent="0.3">
      <c r="A207" s="6">
        <v>43159</v>
      </c>
      <c r="B207">
        <v>3.24</v>
      </c>
    </row>
    <row r="208" spans="1:3" x14ac:dyDescent="0.3">
      <c r="A208" s="6">
        <v>43190</v>
      </c>
      <c r="B208">
        <v>3.07</v>
      </c>
      <c r="C208">
        <f t="shared" ref="C208" si="67">AVERAGE(B206:B208)</f>
        <v>3.1433333333333331</v>
      </c>
    </row>
    <row r="209" spans="1:3" x14ac:dyDescent="0.3">
      <c r="A209" s="6">
        <v>43220</v>
      </c>
      <c r="B209">
        <v>3.11</v>
      </c>
    </row>
    <row r="210" spans="1:3" x14ac:dyDescent="0.3">
      <c r="A210" s="6">
        <v>43251</v>
      </c>
      <c r="B210">
        <v>3.14</v>
      </c>
    </row>
    <row r="211" spans="1:3" x14ac:dyDescent="0.3">
      <c r="A211" s="6">
        <v>43281</v>
      </c>
      <c r="B211">
        <v>3.1</v>
      </c>
      <c r="C211">
        <f t="shared" ref="C211" si="68">AVERAGE(B209:B211)</f>
        <v>3.1166666666666667</v>
      </c>
    </row>
    <row r="212" spans="1:3" x14ac:dyDescent="0.3">
      <c r="A212" s="6">
        <v>43312</v>
      </c>
      <c r="B212">
        <v>3.18</v>
      </c>
    </row>
    <row r="213" spans="1:3" x14ac:dyDescent="0.3">
      <c r="A213" s="6">
        <v>43343</v>
      </c>
      <c r="B213">
        <v>3.23</v>
      </c>
    </row>
    <row r="214" spans="1:3" x14ac:dyDescent="0.3">
      <c r="A214" s="6">
        <v>43373</v>
      </c>
      <c r="B214">
        <v>3.07</v>
      </c>
      <c r="C214">
        <f t="shared" ref="C214" si="69">AVERAGE(B212:B214)</f>
        <v>3.16</v>
      </c>
    </row>
    <row r="215" spans="1:3" x14ac:dyDescent="0.3">
      <c r="A215" s="6">
        <v>43404</v>
      </c>
      <c r="B215">
        <v>3.1</v>
      </c>
    </row>
    <row r="216" spans="1:3" x14ac:dyDescent="0.3">
      <c r="A216" s="6">
        <v>43434</v>
      </c>
      <c r="B216">
        <v>3.07</v>
      </c>
    </row>
    <row r="217" spans="1:3" x14ac:dyDescent="0.3">
      <c r="A217" s="6">
        <v>43465</v>
      </c>
      <c r="B217">
        <v>2.95</v>
      </c>
      <c r="C217">
        <f t="shared" ref="C217" si="70">AVERAGE(B215:B217)</f>
        <v>3.0400000000000005</v>
      </c>
    </row>
    <row r="218" spans="1:3" x14ac:dyDescent="0.3">
      <c r="A218" s="6">
        <v>43496</v>
      </c>
      <c r="B218">
        <v>3.04</v>
      </c>
    </row>
    <row r="219" spans="1:3" x14ac:dyDescent="0.3">
      <c r="A219" s="6">
        <v>43524</v>
      </c>
      <c r="B219">
        <v>3.05</v>
      </c>
    </row>
    <row r="220" spans="1:3" x14ac:dyDescent="0.3">
      <c r="A220" s="6">
        <v>43555</v>
      </c>
      <c r="B220">
        <v>2.99</v>
      </c>
      <c r="C220">
        <f t="shared" ref="C220" si="71">AVERAGE(B218:B220)</f>
        <v>3.0266666666666668</v>
      </c>
    </row>
    <row r="221" spans="1:3" x14ac:dyDescent="0.3">
      <c r="A221" s="6">
        <v>43585</v>
      </c>
      <c r="B221">
        <v>3.05</v>
      </c>
    </row>
    <row r="222" spans="1:3" x14ac:dyDescent="0.3">
      <c r="A222" s="6">
        <v>43616</v>
      </c>
      <c r="B222">
        <v>3.11</v>
      </c>
    </row>
    <row r="223" spans="1:3" x14ac:dyDescent="0.3">
      <c r="A223" s="6">
        <v>43646</v>
      </c>
      <c r="B223">
        <v>3.08</v>
      </c>
      <c r="C223">
        <f t="shared" ref="C223" si="72">AVERAGE(B221:B223)</f>
        <v>3.08</v>
      </c>
    </row>
    <row r="224" spans="1:3" x14ac:dyDescent="0.3">
      <c r="A224" s="6">
        <v>43677</v>
      </c>
      <c r="B224">
        <v>3.13</v>
      </c>
    </row>
    <row r="225" spans="1:3" x14ac:dyDescent="0.3">
      <c r="A225" s="6">
        <v>43708</v>
      </c>
      <c r="B225">
        <v>3.13</v>
      </c>
    </row>
    <row r="226" spans="1:3" x14ac:dyDescent="0.3">
      <c r="A226" s="6">
        <v>43738</v>
      </c>
      <c r="B226">
        <v>3.1</v>
      </c>
      <c r="C226">
        <f t="shared" ref="C226" si="73">AVERAGE(B224:B226)</f>
        <v>3.1199999999999997</v>
      </c>
    </row>
    <row r="227" spans="1:3" x14ac:dyDescent="0.3">
      <c r="A227" s="6">
        <v>43769</v>
      </c>
      <c r="B227">
        <v>3.08</v>
      </c>
    </row>
    <row r="228" spans="1:3" x14ac:dyDescent="0.3">
      <c r="A228" s="6">
        <v>43799</v>
      </c>
      <c r="B228">
        <v>3.05</v>
      </c>
    </row>
    <row r="229" spans="1:3" x14ac:dyDescent="0.3">
      <c r="A229" s="6">
        <v>43830</v>
      </c>
      <c r="B229">
        <v>3.02</v>
      </c>
      <c r="C229">
        <f t="shared" ref="C229" si="74">AVERAGE(B227:B229)</f>
        <v>3.0500000000000003</v>
      </c>
    </row>
    <row r="230" spans="1:3" x14ac:dyDescent="0.3">
      <c r="A230" s="6">
        <v>43861</v>
      </c>
      <c r="B230">
        <v>3.09</v>
      </c>
    </row>
    <row r="231" spans="1:3" x14ac:dyDescent="0.3">
      <c r="A231" s="6">
        <v>43890</v>
      </c>
      <c r="B231">
        <v>3.09</v>
      </c>
    </row>
    <row r="232" spans="1:3" x14ac:dyDescent="0.3">
      <c r="A232" s="6">
        <v>43921</v>
      </c>
      <c r="B232">
        <v>3.15</v>
      </c>
      <c r="C232">
        <f t="shared" ref="C232" si="75">AVERAGE(B230:B232)</f>
        <v>3.11</v>
      </c>
    </row>
    <row r="233" spans="1:3" x14ac:dyDescent="0.3">
      <c r="A233" s="6">
        <v>43951</v>
      </c>
      <c r="B233">
        <v>3.38</v>
      </c>
    </row>
    <row r="234" spans="1:3" x14ac:dyDescent="0.3">
      <c r="A234" s="6">
        <v>43982</v>
      </c>
      <c r="B234">
        <v>3.08</v>
      </c>
    </row>
    <row r="235" spans="1:3" x14ac:dyDescent="0.3">
      <c r="A235" s="6">
        <v>44012</v>
      </c>
      <c r="B235">
        <v>3.15</v>
      </c>
      <c r="C235">
        <f t="shared" ref="C235" si="76">AVERAGE(B233:B235)</f>
        <v>3.2033333333333331</v>
      </c>
    </row>
    <row r="236" spans="1:3" x14ac:dyDescent="0.3">
      <c r="A236" s="6">
        <v>44043</v>
      </c>
      <c r="B236">
        <v>3.02</v>
      </c>
    </row>
    <row r="237" spans="1:3" x14ac:dyDescent="0.3">
      <c r="A237" s="6">
        <v>44074</v>
      </c>
      <c r="B237">
        <v>3.1</v>
      </c>
    </row>
    <row r="238" spans="1:3" x14ac:dyDescent="0.3">
      <c r="A238" s="6">
        <v>44104</v>
      </c>
      <c r="B238">
        <v>3.29</v>
      </c>
      <c r="C238">
        <f t="shared" ref="C238" si="77">AVERAGE(B236:B238)</f>
        <v>3.1366666666666667</v>
      </c>
    </row>
    <row r="239" spans="1:3" x14ac:dyDescent="0.3">
      <c r="A239" s="6">
        <v>44135</v>
      </c>
      <c r="B239">
        <v>3.52</v>
      </c>
    </row>
    <row r="240" spans="1:3" x14ac:dyDescent="0.3">
      <c r="A240" s="6">
        <v>44165</v>
      </c>
      <c r="B240">
        <v>3.7</v>
      </c>
    </row>
    <row r="241" spans="1:3" x14ac:dyDescent="0.3">
      <c r="A241" s="6">
        <v>44196</v>
      </c>
      <c r="B241">
        <v>3.8</v>
      </c>
      <c r="C241">
        <f t="shared" ref="C241" si="78">AVERAGE(B239:B241)</f>
        <v>3.6733333333333333</v>
      </c>
    </row>
    <row r="242" spans="1:3" x14ac:dyDescent="0.3">
      <c r="A242" s="6">
        <v>44227</v>
      </c>
      <c r="B242">
        <v>3.84</v>
      </c>
    </row>
    <row r="243" spans="1:3" x14ac:dyDescent="0.3">
      <c r="A243" s="6">
        <v>44255</v>
      </c>
      <c r="B243">
        <v>3.84</v>
      </c>
    </row>
    <row r="244" spans="1:3" x14ac:dyDescent="0.3">
      <c r="A244" s="6">
        <v>44286</v>
      </c>
      <c r="B244">
        <v>3.75</v>
      </c>
      <c r="C244">
        <f t="shared" ref="C244" si="79">AVERAGE(B242:B244)</f>
        <v>3.81</v>
      </c>
    </row>
    <row r="245" spans="1:3" x14ac:dyDescent="0.3">
      <c r="A245" s="6">
        <v>44316</v>
      </c>
      <c r="B245">
        <v>3.63</v>
      </c>
    </row>
    <row r="246" spans="1:3" x14ac:dyDescent="0.3">
      <c r="A246" s="6">
        <v>44347</v>
      </c>
      <c r="B246">
        <v>3.57</v>
      </c>
    </row>
    <row r="247" spans="1:3" x14ac:dyDescent="0.3">
      <c r="A247" s="6">
        <v>44377</v>
      </c>
      <c r="B247">
        <v>3.6</v>
      </c>
      <c r="C247">
        <f t="shared" ref="C247" si="80">AVERAGE(B245:B247)</f>
        <v>3.5999999999999996</v>
      </c>
    </row>
    <row r="248" spans="1:3" x14ac:dyDescent="0.3">
      <c r="A248" s="6">
        <v>44408</v>
      </c>
      <c r="B248">
        <v>3.66</v>
      </c>
    </row>
    <row r="249" spans="1:3" x14ac:dyDescent="0.3">
      <c r="A249" s="6">
        <v>44439</v>
      </c>
      <c r="B249">
        <v>3.7</v>
      </c>
    </row>
    <row r="250" spans="1:3" x14ac:dyDescent="0.3">
      <c r="A250" s="6">
        <v>44469</v>
      </c>
      <c r="B250">
        <v>3.73</v>
      </c>
      <c r="C250">
        <f t="shared" ref="C250" si="81">AVERAGE(B248:B250)</f>
        <v>3.6966666666666668</v>
      </c>
    </row>
    <row r="251" spans="1:3" x14ac:dyDescent="0.3">
      <c r="A251" s="6">
        <v>44500</v>
      </c>
      <c r="B251">
        <v>3.84</v>
      </c>
    </row>
    <row r="252" spans="1:3" x14ac:dyDescent="0.3">
      <c r="A252" s="6">
        <v>44530</v>
      </c>
      <c r="B252">
        <v>3.84</v>
      </c>
    </row>
    <row r="253" spans="1:3" x14ac:dyDescent="0.3">
      <c r="A253" s="6">
        <v>44561</v>
      </c>
      <c r="B253">
        <v>3.77</v>
      </c>
      <c r="C253">
        <f t="shared" ref="C253" si="82">AVERAGE(B251:B253)</f>
        <v>3.8166666666666664</v>
      </c>
    </row>
    <row r="254" spans="1:3" x14ac:dyDescent="0.3">
      <c r="A254" s="6">
        <v>44592</v>
      </c>
      <c r="B254">
        <v>3.88</v>
      </c>
    </row>
    <row r="255" spans="1:3" x14ac:dyDescent="0.3">
      <c r="A255" s="6">
        <v>44620</v>
      </c>
      <c r="B255">
        <v>3.83</v>
      </c>
    </row>
    <row r="256" spans="1:3" x14ac:dyDescent="0.3">
      <c r="A256" s="6">
        <v>44651</v>
      </c>
      <c r="B256">
        <v>3.81</v>
      </c>
      <c r="C256">
        <f t="shared" ref="C256" si="83">AVERAGE(B254:B256)</f>
        <v>3.84</v>
      </c>
    </row>
    <row r="257" spans="1:3" x14ac:dyDescent="0.3">
      <c r="A257" s="6">
        <v>44681</v>
      </c>
      <c r="B257">
        <v>3.76</v>
      </c>
    </row>
    <row r="258" spans="1:3" x14ac:dyDescent="0.3">
      <c r="A258" s="6">
        <v>44712</v>
      </c>
      <c r="B258">
        <v>3.8</v>
      </c>
    </row>
    <row r="259" spans="1:3" x14ac:dyDescent="0.3">
      <c r="A259" s="6">
        <v>44742</v>
      </c>
      <c r="B259">
        <v>3.83</v>
      </c>
      <c r="C259">
        <f t="shared" ref="C259" si="84">AVERAGE(B257:B259)</f>
        <v>3.7966666666666669</v>
      </c>
    </row>
    <row r="260" spans="1:3" x14ac:dyDescent="0.3">
      <c r="A260" s="6">
        <v>44773</v>
      </c>
      <c r="B260">
        <v>3.83</v>
      </c>
    </row>
    <row r="261" spans="1:3" x14ac:dyDescent="0.3">
      <c r="A261" s="6">
        <v>44804</v>
      </c>
      <c r="B261">
        <v>3.93</v>
      </c>
    </row>
    <row r="262" spans="1:3" x14ac:dyDescent="0.3">
      <c r="A262" s="6">
        <v>44834</v>
      </c>
      <c r="B262">
        <v>3.97</v>
      </c>
      <c r="C262">
        <f t="shared" ref="C262" si="85">AVERAGE(B260:B262)</f>
        <v>3.91</v>
      </c>
    </row>
    <row r="263" spans="1:3" x14ac:dyDescent="0.3">
      <c r="A263" s="6">
        <v>44865</v>
      </c>
      <c r="B263">
        <v>4.03</v>
      </c>
    </row>
    <row r="264" spans="1:3" x14ac:dyDescent="0.3">
      <c r="A264" s="6">
        <v>44895</v>
      </c>
      <c r="B264">
        <v>4</v>
      </c>
    </row>
    <row r="265" spans="1:3" x14ac:dyDescent="0.3">
      <c r="A265" s="6">
        <v>44926</v>
      </c>
      <c r="B265">
        <v>3.95</v>
      </c>
      <c r="C265">
        <f t="shared" ref="C265:C283" si="86">AVERAGE(B263:B265)</f>
        <v>3.9933333333333336</v>
      </c>
    </row>
    <row r="266" spans="1:3" x14ac:dyDescent="0.3">
      <c r="A266" s="6">
        <v>44957</v>
      </c>
      <c r="B266">
        <v>4.01</v>
      </c>
    </row>
    <row r="267" spans="1:3" x14ac:dyDescent="0.3">
      <c r="A267" s="6">
        <v>44985</v>
      </c>
      <c r="B267">
        <v>4.01</v>
      </c>
    </row>
    <row r="268" spans="1:3" x14ac:dyDescent="0.3">
      <c r="A268" s="6">
        <v>45016</v>
      </c>
      <c r="B268">
        <v>3.96</v>
      </c>
      <c r="C268">
        <f t="shared" ref="C268:C286" si="87">AVERAGE(B266:B268)</f>
        <v>3.9933333333333336</v>
      </c>
    </row>
    <row r="269" spans="1:3" x14ac:dyDescent="0.3">
      <c r="A269" s="6">
        <v>45046</v>
      </c>
      <c r="B269">
        <v>4.01</v>
      </c>
    </row>
    <row r="270" spans="1:3" x14ac:dyDescent="0.3">
      <c r="A270" s="6">
        <v>45077</v>
      </c>
      <c r="B270">
        <v>4.05</v>
      </c>
    </row>
    <row r="271" spans="1:3" x14ac:dyDescent="0.3">
      <c r="A271" s="6">
        <v>45107</v>
      </c>
      <c r="B271">
        <v>4.07</v>
      </c>
      <c r="C271">
        <f t="shared" si="86"/>
        <v>4.043333333333333</v>
      </c>
    </row>
    <row r="272" spans="1:3" x14ac:dyDescent="0.3">
      <c r="A272" s="6">
        <v>45138</v>
      </c>
      <c r="B272">
        <v>4.24</v>
      </c>
    </row>
    <row r="273" spans="1:3" x14ac:dyDescent="0.3">
      <c r="A273" s="6">
        <v>45169</v>
      </c>
      <c r="B273">
        <v>4.3</v>
      </c>
    </row>
    <row r="274" spans="1:3" x14ac:dyDescent="0.3">
      <c r="A274" s="6">
        <v>45199</v>
      </c>
      <c r="B274">
        <v>4.29</v>
      </c>
      <c r="C274">
        <f t="shared" si="87"/>
        <v>4.2766666666666664</v>
      </c>
    </row>
    <row r="275" spans="1:3" x14ac:dyDescent="0.3">
      <c r="A275" s="6">
        <v>45230</v>
      </c>
      <c r="B275">
        <v>4.38</v>
      </c>
    </row>
    <row r="276" spans="1:3" x14ac:dyDescent="0.3">
      <c r="A276" s="6">
        <v>45260</v>
      </c>
      <c r="B276">
        <v>4.38</v>
      </c>
    </row>
    <row r="277" spans="1:3" x14ac:dyDescent="0.3">
      <c r="A277" s="6">
        <v>45291</v>
      </c>
      <c r="B277">
        <v>4.3099999999999996</v>
      </c>
      <c r="C277">
        <f t="shared" si="86"/>
        <v>4.3566666666666665</v>
      </c>
    </row>
    <row r="278" spans="1:3" x14ac:dyDescent="0.3">
      <c r="A278" s="6">
        <v>45322</v>
      </c>
      <c r="B278">
        <v>4.42</v>
      </c>
    </row>
    <row r="279" spans="1:3" x14ac:dyDescent="0.3">
      <c r="A279" s="6">
        <v>45351</v>
      </c>
      <c r="B279" s="8">
        <v>4.43</v>
      </c>
    </row>
    <row r="280" spans="1:3" x14ac:dyDescent="0.3">
      <c r="A280" s="6">
        <v>45382</v>
      </c>
      <c r="B280" s="8">
        <v>4.47</v>
      </c>
      <c r="C280">
        <f t="shared" si="87"/>
        <v>4.4400000000000004</v>
      </c>
    </row>
    <row r="281" spans="1:3" x14ac:dyDescent="0.3">
      <c r="A281" s="6">
        <v>45412</v>
      </c>
      <c r="B281" s="8">
        <v>4.46</v>
      </c>
    </row>
    <row r="282" spans="1:3" x14ac:dyDescent="0.3">
      <c r="A282" s="6">
        <v>45443</v>
      </c>
      <c r="B282" s="8">
        <v>4.49</v>
      </c>
    </row>
    <row r="283" spans="1:3" x14ac:dyDescent="0.3">
      <c r="A283" s="6">
        <v>45473</v>
      </c>
      <c r="B283">
        <v>4.42</v>
      </c>
      <c r="C283">
        <f t="shared" si="86"/>
        <v>4.4566666666666661</v>
      </c>
    </row>
    <row r="284" spans="1:3" x14ac:dyDescent="0.3">
      <c r="A284" s="6">
        <v>45504</v>
      </c>
      <c r="B284">
        <v>4.43</v>
      </c>
    </row>
    <row r="285" spans="1:3" x14ac:dyDescent="0.3">
      <c r="A285" s="6">
        <v>45535</v>
      </c>
      <c r="B285">
        <v>4.22</v>
      </c>
    </row>
    <row r="286" spans="1:3" x14ac:dyDescent="0.3">
      <c r="A286" s="6">
        <v>45565</v>
      </c>
      <c r="B286">
        <v>4.17</v>
      </c>
      <c r="C286">
        <f t="shared" si="87"/>
        <v>4.2733333333333325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F594-B5B5-4177-B904-A67A7327CECF}">
  <dimension ref="A1:E313"/>
  <sheetViews>
    <sheetView zoomScale="171" workbookViewId="0">
      <selection activeCell="B1" sqref="B1"/>
    </sheetView>
  </sheetViews>
  <sheetFormatPr baseColWidth="10" defaultRowHeight="14.4" x14ac:dyDescent="0.3"/>
  <cols>
    <col min="1" max="1" width="11" bestFit="1" customWidth="1"/>
    <col min="2" max="2" width="19.77734375" bestFit="1" customWidth="1"/>
    <col min="3" max="4" width="11.109375" bestFit="1" customWidth="1"/>
  </cols>
  <sheetData>
    <row r="1" spans="1:5" x14ac:dyDescent="0.3">
      <c r="A1" t="s">
        <v>17</v>
      </c>
      <c r="B1" t="s">
        <v>43</v>
      </c>
      <c r="C1" t="s">
        <v>26</v>
      </c>
      <c r="D1" t="s">
        <v>38</v>
      </c>
      <c r="E1" t="s">
        <v>33</v>
      </c>
    </row>
    <row r="2" spans="1:5" x14ac:dyDescent="0.3">
      <c r="A2" s="6">
        <v>35826</v>
      </c>
      <c r="B2" s="9">
        <v>36402305</v>
      </c>
    </row>
    <row r="3" spans="1:5" x14ac:dyDescent="0.3">
      <c r="A3" s="6">
        <v>35854</v>
      </c>
      <c r="B3" s="1">
        <v>37887971</v>
      </c>
    </row>
    <row r="4" spans="1:5" x14ac:dyDescent="0.3">
      <c r="A4" s="6">
        <v>35885</v>
      </c>
      <c r="B4" s="1">
        <v>38245756</v>
      </c>
      <c r="C4" s="1">
        <f>SUM(B2:B4)</f>
        <v>112536032</v>
      </c>
    </row>
    <row r="5" spans="1:5" x14ac:dyDescent="0.3">
      <c r="A5" s="6">
        <v>35915</v>
      </c>
      <c r="B5" s="1">
        <v>38899395</v>
      </c>
    </row>
    <row r="6" spans="1:5" x14ac:dyDescent="0.3">
      <c r="A6" s="6">
        <v>35946</v>
      </c>
      <c r="B6" s="1">
        <v>39890951</v>
      </c>
    </row>
    <row r="7" spans="1:5" x14ac:dyDescent="0.3">
      <c r="A7" s="6">
        <v>35976</v>
      </c>
      <c r="B7" s="1">
        <v>41412343</v>
      </c>
      <c r="C7" s="1">
        <f t="shared" ref="C7" si="0">SUM(B5:B7)</f>
        <v>120202689</v>
      </c>
    </row>
    <row r="8" spans="1:5" x14ac:dyDescent="0.3">
      <c r="A8" s="6">
        <v>36007</v>
      </c>
      <c r="B8" s="1">
        <v>42067982</v>
      </c>
    </row>
    <row r="9" spans="1:5" x14ac:dyDescent="0.3">
      <c r="A9" s="6">
        <v>36038</v>
      </c>
      <c r="B9" s="1">
        <v>42694531</v>
      </c>
    </row>
    <row r="10" spans="1:5" x14ac:dyDescent="0.3">
      <c r="A10" s="6">
        <v>36068</v>
      </c>
      <c r="B10" s="1">
        <v>41851518</v>
      </c>
      <c r="C10" s="1">
        <f t="shared" ref="C10" si="1">SUM(B8:B10)</f>
        <v>126614031</v>
      </c>
    </row>
    <row r="11" spans="1:5" x14ac:dyDescent="0.3">
      <c r="A11" s="6">
        <v>36099</v>
      </c>
      <c r="B11" s="1">
        <v>41674088</v>
      </c>
    </row>
    <row r="12" spans="1:5" x14ac:dyDescent="0.3">
      <c r="A12" s="6">
        <v>36129</v>
      </c>
      <c r="B12" s="1">
        <v>44343370</v>
      </c>
    </row>
    <row r="13" spans="1:5" x14ac:dyDescent="0.3">
      <c r="A13" s="6">
        <v>36160</v>
      </c>
      <c r="B13" s="1">
        <v>44547950</v>
      </c>
      <c r="C13" s="1">
        <f t="shared" ref="C13" si="2">SUM(B11:B13)</f>
        <v>130565408</v>
      </c>
    </row>
    <row r="14" spans="1:5" x14ac:dyDescent="0.3">
      <c r="A14" s="6">
        <v>36191</v>
      </c>
      <c r="B14" s="1">
        <v>45313428</v>
      </c>
    </row>
    <row r="15" spans="1:5" x14ac:dyDescent="0.3">
      <c r="A15" s="6">
        <v>36219</v>
      </c>
      <c r="B15" s="1">
        <v>47125842</v>
      </c>
    </row>
    <row r="16" spans="1:5" x14ac:dyDescent="0.3">
      <c r="A16" s="6">
        <v>36250</v>
      </c>
      <c r="B16" s="1">
        <v>47083156</v>
      </c>
      <c r="C16" s="1">
        <f t="shared" ref="C16" si="3">SUM(B14:B16)</f>
        <v>139522426</v>
      </c>
    </row>
    <row r="17" spans="1:3" x14ac:dyDescent="0.3">
      <c r="A17" s="6">
        <v>36280</v>
      </c>
      <c r="B17" s="10">
        <f>AVERAGE(B16,B18)</f>
        <v>46309436</v>
      </c>
    </row>
    <row r="18" spans="1:3" x14ac:dyDescent="0.3">
      <c r="A18" s="6">
        <v>36311</v>
      </c>
      <c r="B18" s="1">
        <v>45535716</v>
      </c>
    </row>
    <row r="19" spans="1:3" x14ac:dyDescent="0.3">
      <c r="A19" s="6">
        <v>36341</v>
      </c>
      <c r="B19" s="1">
        <v>43824241</v>
      </c>
      <c r="C19" s="1">
        <f>SUM(B17:B19)</f>
        <v>135669393</v>
      </c>
    </row>
    <row r="20" spans="1:3" x14ac:dyDescent="0.3">
      <c r="A20" s="6">
        <v>36372</v>
      </c>
      <c r="B20" s="1">
        <v>42561720</v>
      </c>
    </row>
    <row r="21" spans="1:3" x14ac:dyDescent="0.3">
      <c r="A21" s="6">
        <v>36403</v>
      </c>
      <c r="B21" s="1">
        <v>42926621</v>
      </c>
    </row>
    <row r="22" spans="1:3" x14ac:dyDescent="0.3">
      <c r="A22" s="6">
        <v>36433</v>
      </c>
      <c r="B22" s="1">
        <v>41785282</v>
      </c>
      <c r="C22" s="1">
        <f t="shared" ref="C22" si="4">SUM(B20:B22)</f>
        <v>127273623</v>
      </c>
    </row>
    <row r="23" spans="1:3" x14ac:dyDescent="0.3">
      <c r="A23" s="6">
        <v>36464</v>
      </c>
      <c r="B23" s="1">
        <v>42449761</v>
      </c>
    </row>
    <row r="24" spans="1:3" x14ac:dyDescent="0.3">
      <c r="A24" s="6">
        <v>36494</v>
      </c>
      <c r="B24" s="1">
        <v>41516511</v>
      </c>
    </row>
    <row r="25" spans="1:3" x14ac:dyDescent="0.3">
      <c r="A25" s="6">
        <v>36525</v>
      </c>
      <c r="B25" s="1">
        <v>41762074</v>
      </c>
      <c r="C25" s="1">
        <f t="shared" ref="C25" si="5">SUM(B23:B25)</f>
        <v>125728346</v>
      </c>
    </row>
    <row r="26" spans="1:3" x14ac:dyDescent="0.3">
      <c r="A26" s="6">
        <v>36556</v>
      </c>
      <c r="B26" s="1">
        <v>41378473</v>
      </c>
    </row>
    <row r="27" spans="1:3" x14ac:dyDescent="0.3">
      <c r="A27" s="6">
        <v>36585</v>
      </c>
      <c r="B27" s="1">
        <v>40830534</v>
      </c>
    </row>
    <row r="28" spans="1:3" x14ac:dyDescent="0.3">
      <c r="A28" s="6">
        <v>36616</v>
      </c>
      <c r="B28" s="1">
        <v>40478553</v>
      </c>
      <c r="C28" s="1">
        <f t="shared" ref="C28" si="6">SUM(B26:B28)</f>
        <v>122687560</v>
      </c>
    </row>
    <row r="29" spans="1:3" x14ac:dyDescent="0.3">
      <c r="A29" s="6">
        <v>36646</v>
      </c>
      <c r="B29" s="1">
        <v>41017494</v>
      </c>
    </row>
    <row r="30" spans="1:3" x14ac:dyDescent="0.3">
      <c r="A30" s="6">
        <v>36677</v>
      </c>
      <c r="B30" s="1">
        <v>41023131</v>
      </c>
    </row>
    <row r="31" spans="1:3" x14ac:dyDescent="0.3">
      <c r="A31" s="6">
        <v>36707</v>
      </c>
      <c r="B31" s="1">
        <v>40977338</v>
      </c>
      <c r="C31" s="1">
        <f t="shared" ref="C31" si="7">SUM(B29:B31)</f>
        <v>123017963</v>
      </c>
    </row>
    <row r="32" spans="1:3" x14ac:dyDescent="0.3">
      <c r="A32" s="6">
        <v>36738</v>
      </c>
      <c r="B32" s="1">
        <v>40505136</v>
      </c>
    </row>
    <row r="33" spans="1:5" x14ac:dyDescent="0.3">
      <c r="A33" s="6">
        <v>36769</v>
      </c>
      <c r="B33" s="1">
        <v>39856690</v>
      </c>
    </row>
    <row r="34" spans="1:5" x14ac:dyDescent="0.3">
      <c r="A34" s="6">
        <v>36799</v>
      </c>
      <c r="B34" s="1">
        <v>40031810</v>
      </c>
      <c r="C34" s="1">
        <f t="shared" ref="C34" si="8">SUM(B32:B34)</f>
        <v>120393636</v>
      </c>
    </row>
    <row r="35" spans="1:5" x14ac:dyDescent="0.3">
      <c r="A35" s="6">
        <v>36830</v>
      </c>
      <c r="B35" s="1">
        <v>39781793</v>
      </c>
    </row>
    <row r="36" spans="1:5" x14ac:dyDescent="0.3">
      <c r="A36" s="6">
        <v>36860</v>
      </c>
      <c r="B36" s="1">
        <v>40658101</v>
      </c>
    </row>
    <row r="37" spans="1:5" x14ac:dyDescent="0.3">
      <c r="A37" s="6">
        <v>36891</v>
      </c>
      <c r="B37" s="1">
        <v>41330697</v>
      </c>
      <c r="C37" s="1">
        <f>SUM(B35:B37)</f>
        <v>121770591</v>
      </c>
    </row>
    <row r="38" spans="1:5" x14ac:dyDescent="0.3">
      <c r="A38" s="6">
        <v>36922</v>
      </c>
      <c r="B38" s="1">
        <v>37183075</v>
      </c>
      <c r="D38" s="1">
        <v>41891576</v>
      </c>
    </row>
    <row r="39" spans="1:5" x14ac:dyDescent="0.3">
      <c r="A39" s="6">
        <v>36950</v>
      </c>
      <c r="B39" s="1">
        <v>37332550</v>
      </c>
      <c r="D39" s="1">
        <v>41815758</v>
      </c>
    </row>
    <row r="40" spans="1:5" x14ac:dyDescent="0.3">
      <c r="A40" s="6">
        <v>36981</v>
      </c>
      <c r="B40" s="1">
        <v>37825214</v>
      </c>
      <c r="C40" s="10">
        <f>SUM(B38:B40)</f>
        <v>112340839</v>
      </c>
      <c r="D40" s="1">
        <v>42336743</v>
      </c>
      <c r="E40">
        <f>SUM(D38:D40)</f>
        <v>126044077</v>
      </c>
    </row>
    <row r="41" spans="1:5" x14ac:dyDescent="0.3">
      <c r="A41" s="6">
        <v>37011</v>
      </c>
      <c r="B41" s="1">
        <v>38924719</v>
      </c>
      <c r="D41" s="1">
        <v>43455372</v>
      </c>
    </row>
    <row r="42" spans="1:5" x14ac:dyDescent="0.3">
      <c r="A42" s="6">
        <v>37042</v>
      </c>
      <c r="B42" s="1">
        <v>39403349</v>
      </c>
      <c r="D42" s="1">
        <v>43979710</v>
      </c>
    </row>
    <row r="43" spans="1:5" x14ac:dyDescent="0.3">
      <c r="A43" s="6">
        <v>37072</v>
      </c>
      <c r="B43" s="1">
        <v>38354623</v>
      </c>
      <c r="C43">
        <f t="shared" ref="C43" si="9">SUM(B41:B43)</f>
        <v>116682691</v>
      </c>
      <c r="D43" s="1">
        <v>42855461</v>
      </c>
      <c r="E43">
        <f t="shared" ref="E43" si="10">SUM(D41:D43)</f>
        <v>130290543</v>
      </c>
    </row>
    <row r="44" spans="1:5" x14ac:dyDescent="0.3">
      <c r="A44" s="6">
        <v>37103</v>
      </c>
      <c r="B44" s="1">
        <v>37541150</v>
      </c>
      <c r="D44" s="1">
        <v>42010590</v>
      </c>
    </row>
    <row r="45" spans="1:5" x14ac:dyDescent="0.3">
      <c r="A45" s="6">
        <v>37134</v>
      </c>
      <c r="B45" s="1">
        <v>37445551</v>
      </c>
      <c r="D45" s="1">
        <v>41898003</v>
      </c>
    </row>
    <row r="46" spans="1:5" x14ac:dyDescent="0.3">
      <c r="A46" s="6">
        <v>37164</v>
      </c>
      <c r="B46" s="1">
        <v>36985364</v>
      </c>
      <c r="C46">
        <f t="shared" ref="C46" si="11">SUM(B44:B46)</f>
        <v>111972065</v>
      </c>
      <c r="D46" s="1">
        <v>41435673</v>
      </c>
      <c r="E46">
        <f t="shared" ref="E46" si="12">SUM(D44:D46)</f>
        <v>125344266</v>
      </c>
    </row>
    <row r="47" spans="1:5" x14ac:dyDescent="0.3">
      <c r="A47" s="6">
        <v>37195</v>
      </c>
      <c r="B47" s="1">
        <v>36616107</v>
      </c>
      <c r="D47" s="1">
        <v>41051827</v>
      </c>
    </row>
    <row r="48" spans="1:5" x14ac:dyDescent="0.3">
      <c r="A48" s="6">
        <v>37225</v>
      </c>
      <c r="B48" s="1">
        <v>36475875</v>
      </c>
      <c r="D48" s="1">
        <v>41079010</v>
      </c>
    </row>
    <row r="49" spans="1:5" x14ac:dyDescent="0.3">
      <c r="A49" s="6">
        <v>37256</v>
      </c>
      <c r="B49" s="1">
        <v>37103329</v>
      </c>
      <c r="C49">
        <f t="shared" ref="C49" si="13">SUM(B47:B49)</f>
        <v>110195311</v>
      </c>
      <c r="D49" s="1">
        <v>41806436</v>
      </c>
      <c r="E49">
        <f t="shared" ref="E49" si="14">SUM(D47:D49)</f>
        <v>123937273</v>
      </c>
    </row>
    <row r="50" spans="1:5" x14ac:dyDescent="0.3">
      <c r="A50" s="6">
        <v>37287</v>
      </c>
      <c r="B50" s="1">
        <v>36667674</v>
      </c>
      <c r="D50" s="1">
        <v>41473126</v>
      </c>
    </row>
    <row r="51" spans="1:5" x14ac:dyDescent="0.3">
      <c r="A51" s="6">
        <v>37315</v>
      </c>
      <c r="B51" s="1">
        <v>37090158</v>
      </c>
      <c r="D51" s="1">
        <v>41890388</v>
      </c>
    </row>
    <row r="52" spans="1:5" x14ac:dyDescent="0.3">
      <c r="A52" s="6">
        <v>37346</v>
      </c>
      <c r="B52" s="1">
        <v>36761152</v>
      </c>
      <c r="C52">
        <f t="shared" ref="C52" si="15">SUM(B50:B52)</f>
        <v>110518984</v>
      </c>
      <c r="D52" s="1">
        <v>41582507</v>
      </c>
      <c r="E52">
        <f t="shared" ref="E52" si="16">SUM(D50:D52)</f>
        <v>124946021</v>
      </c>
    </row>
    <row r="53" spans="1:5" x14ac:dyDescent="0.3">
      <c r="A53" s="6">
        <v>37376</v>
      </c>
      <c r="B53" s="1">
        <v>36709472</v>
      </c>
      <c r="D53" s="1">
        <v>41149307</v>
      </c>
    </row>
    <row r="54" spans="1:5" x14ac:dyDescent="0.3">
      <c r="A54" s="6">
        <v>37407</v>
      </c>
      <c r="B54" s="1">
        <v>37295094</v>
      </c>
      <c r="D54" s="1">
        <v>41793557</v>
      </c>
    </row>
    <row r="55" spans="1:5" x14ac:dyDescent="0.3">
      <c r="A55" s="6">
        <v>37437</v>
      </c>
      <c r="B55" s="1">
        <v>37848861</v>
      </c>
      <c r="C55">
        <f t="shared" ref="C55" si="17">SUM(B53:B55)</f>
        <v>111853427</v>
      </c>
      <c r="D55" s="1">
        <v>42371080</v>
      </c>
      <c r="E55">
        <f t="shared" ref="E55" si="18">SUM(D53:D55)</f>
        <v>125313944</v>
      </c>
    </row>
    <row r="56" spans="1:5" x14ac:dyDescent="0.3">
      <c r="A56" s="6">
        <v>37468</v>
      </c>
      <c r="B56" s="1">
        <v>38069223</v>
      </c>
      <c r="D56" s="1">
        <v>42708793</v>
      </c>
    </row>
    <row r="57" spans="1:5" x14ac:dyDescent="0.3">
      <c r="A57" s="6">
        <v>37499</v>
      </c>
      <c r="B57" s="1">
        <v>38375851</v>
      </c>
      <c r="D57" s="1">
        <v>43098583</v>
      </c>
    </row>
    <row r="58" spans="1:5" x14ac:dyDescent="0.3">
      <c r="A58" s="6">
        <v>37529</v>
      </c>
      <c r="B58" s="1">
        <v>38541724</v>
      </c>
      <c r="C58">
        <f t="shared" ref="C58" si="19">SUM(B56:B58)</f>
        <v>114986798</v>
      </c>
      <c r="D58" s="1">
        <v>43356910</v>
      </c>
      <c r="E58">
        <f t="shared" ref="E58" si="20">SUM(D56:D58)</f>
        <v>129164286</v>
      </c>
    </row>
    <row r="59" spans="1:5" x14ac:dyDescent="0.3">
      <c r="A59" s="6">
        <v>37560</v>
      </c>
      <c r="B59" s="1">
        <v>38201461</v>
      </c>
      <c r="D59" s="1">
        <v>43018806</v>
      </c>
    </row>
    <row r="60" spans="1:5" x14ac:dyDescent="0.3">
      <c r="A60" s="6">
        <v>37590</v>
      </c>
      <c r="B60" s="1">
        <v>37824627</v>
      </c>
      <c r="D60" s="1">
        <v>42601831</v>
      </c>
    </row>
    <row r="61" spans="1:5" x14ac:dyDescent="0.3">
      <c r="A61" s="6">
        <v>37621</v>
      </c>
      <c r="B61" s="1">
        <v>37893274</v>
      </c>
      <c r="C61">
        <f t="shared" ref="C61" si="21">SUM(B59:B61)</f>
        <v>113919362</v>
      </c>
      <c r="D61" s="1">
        <v>42712797</v>
      </c>
      <c r="E61">
        <f t="shared" ref="E61" si="22">SUM(D59:D61)</f>
        <v>128333434</v>
      </c>
    </row>
    <row r="62" spans="1:5" x14ac:dyDescent="0.3">
      <c r="A62" s="6">
        <v>37652</v>
      </c>
      <c r="B62" s="1">
        <v>36586384</v>
      </c>
      <c r="D62" s="1">
        <v>41368190</v>
      </c>
    </row>
    <row r="63" spans="1:5" x14ac:dyDescent="0.3">
      <c r="A63" s="6">
        <v>37680</v>
      </c>
      <c r="B63" s="1">
        <v>36799222</v>
      </c>
      <c r="D63" s="1">
        <v>41538317</v>
      </c>
    </row>
    <row r="64" spans="1:5" x14ac:dyDescent="0.3">
      <c r="A64" s="6">
        <v>37711</v>
      </c>
      <c r="B64" s="1">
        <v>36771427</v>
      </c>
      <c r="C64">
        <f t="shared" ref="C64" si="23">SUM(B62:B64)</f>
        <v>110157033</v>
      </c>
      <c r="D64" s="1">
        <v>41381612</v>
      </c>
      <c r="E64">
        <f t="shared" ref="E64" si="24">SUM(D62:D64)</f>
        <v>124288119</v>
      </c>
    </row>
    <row r="65" spans="1:5" x14ac:dyDescent="0.3">
      <c r="A65" s="6">
        <v>37741</v>
      </c>
      <c r="B65" s="1">
        <v>37240188</v>
      </c>
      <c r="D65" s="1">
        <v>41874519</v>
      </c>
    </row>
    <row r="66" spans="1:5" x14ac:dyDescent="0.3">
      <c r="A66" s="6">
        <v>37772</v>
      </c>
      <c r="B66" s="1">
        <v>37349263</v>
      </c>
      <c r="D66" s="1">
        <v>41935125</v>
      </c>
    </row>
    <row r="67" spans="1:5" x14ac:dyDescent="0.3">
      <c r="A67" s="6">
        <v>37802</v>
      </c>
      <c r="B67" s="1">
        <v>37136005</v>
      </c>
      <c r="C67">
        <f t="shared" ref="C67" si="25">SUM(B65:B67)</f>
        <v>111725456</v>
      </c>
      <c r="D67" s="1">
        <v>41760798</v>
      </c>
      <c r="E67">
        <f t="shared" ref="E67" si="26">SUM(D65:D67)</f>
        <v>125570442</v>
      </c>
    </row>
    <row r="68" spans="1:5" x14ac:dyDescent="0.3">
      <c r="A68" s="6">
        <v>37833</v>
      </c>
      <c r="B68" s="1">
        <v>37147736</v>
      </c>
      <c r="D68" s="1">
        <v>41746080</v>
      </c>
    </row>
    <row r="69" spans="1:5" x14ac:dyDescent="0.3">
      <c r="A69" s="6">
        <v>37864</v>
      </c>
      <c r="B69" s="1">
        <v>37088323</v>
      </c>
      <c r="D69" s="1">
        <v>41740740</v>
      </c>
    </row>
    <row r="70" spans="1:5" x14ac:dyDescent="0.3">
      <c r="A70" s="6">
        <v>37894</v>
      </c>
      <c r="B70" s="1">
        <v>36645514</v>
      </c>
      <c r="C70">
        <f t="shared" ref="C70" si="27">SUM(B68:B70)</f>
        <v>110881573</v>
      </c>
      <c r="D70" s="1">
        <v>41392367</v>
      </c>
      <c r="E70">
        <f t="shared" ref="E70" si="28">SUM(D68:D70)</f>
        <v>124879187</v>
      </c>
    </row>
    <row r="71" spans="1:5" x14ac:dyDescent="0.3">
      <c r="A71" s="6">
        <v>37925</v>
      </c>
      <c r="B71" s="1">
        <v>36438064</v>
      </c>
      <c r="D71" s="1">
        <v>41215857</v>
      </c>
    </row>
    <row r="72" spans="1:5" x14ac:dyDescent="0.3">
      <c r="A72" s="6">
        <v>37955</v>
      </c>
      <c r="B72" s="1">
        <v>36939823</v>
      </c>
      <c r="D72" s="1">
        <v>41745274</v>
      </c>
    </row>
    <row r="73" spans="1:5" x14ac:dyDescent="0.3">
      <c r="A73" s="6">
        <v>37986</v>
      </c>
      <c r="B73" s="1">
        <v>35622600</v>
      </c>
      <c r="C73">
        <f t="shared" ref="C73" si="29">SUM(B71:B73)</f>
        <v>109000487</v>
      </c>
      <c r="D73" s="1">
        <v>40337749</v>
      </c>
      <c r="E73">
        <f t="shared" ref="E73" si="30">SUM(D71:D73)</f>
        <v>123298880</v>
      </c>
    </row>
    <row r="74" spans="1:5" x14ac:dyDescent="0.3">
      <c r="A74" s="6">
        <v>38017</v>
      </c>
      <c r="B74" s="1">
        <v>35481320</v>
      </c>
      <c r="D74" s="1">
        <v>40244237</v>
      </c>
    </row>
    <row r="75" spans="1:5" x14ac:dyDescent="0.3">
      <c r="A75" s="6">
        <v>38046</v>
      </c>
      <c r="B75" s="1">
        <v>34952423</v>
      </c>
      <c r="D75" s="1">
        <v>39657049</v>
      </c>
    </row>
    <row r="76" spans="1:5" x14ac:dyDescent="0.3">
      <c r="A76" s="6">
        <v>38077</v>
      </c>
      <c r="B76" s="1">
        <v>35500990</v>
      </c>
      <c r="C76">
        <f t="shared" ref="C76" si="31">SUM(B74:B76)</f>
        <v>105934733</v>
      </c>
      <c r="D76" s="1">
        <v>40007398</v>
      </c>
      <c r="E76">
        <f t="shared" ref="E76" si="32">SUM(D74:D76)</f>
        <v>119908684</v>
      </c>
    </row>
    <row r="77" spans="1:5" x14ac:dyDescent="0.3">
      <c r="A77" s="6">
        <v>38107</v>
      </c>
      <c r="B77" s="1">
        <v>36187512</v>
      </c>
      <c r="D77" s="1">
        <v>40665826</v>
      </c>
    </row>
    <row r="78" spans="1:5" x14ac:dyDescent="0.3">
      <c r="A78" s="6">
        <v>38138</v>
      </c>
      <c r="B78" s="1">
        <v>36776499</v>
      </c>
      <c r="D78" s="1">
        <v>41331282</v>
      </c>
    </row>
    <row r="79" spans="1:5" x14ac:dyDescent="0.3">
      <c r="A79" s="6">
        <v>38168</v>
      </c>
      <c r="B79" s="1">
        <v>36992344</v>
      </c>
      <c r="C79">
        <f t="shared" ref="C79" si="33">SUM(B77:B79)</f>
        <v>109956355</v>
      </c>
      <c r="D79" s="1">
        <v>41667598</v>
      </c>
      <c r="E79">
        <f t="shared" ref="E79" si="34">SUM(D77:D79)</f>
        <v>123664706</v>
      </c>
    </row>
    <row r="80" spans="1:5" x14ac:dyDescent="0.3">
      <c r="A80" s="6">
        <v>38199</v>
      </c>
      <c r="B80" s="1">
        <v>36798014</v>
      </c>
      <c r="D80" s="1">
        <v>41543209</v>
      </c>
    </row>
    <row r="81" spans="1:5" x14ac:dyDescent="0.3">
      <c r="A81" s="6">
        <v>38230</v>
      </c>
      <c r="B81" s="1">
        <v>36093301</v>
      </c>
      <c r="D81" s="1">
        <v>40709073</v>
      </c>
    </row>
    <row r="82" spans="1:5" x14ac:dyDescent="0.3">
      <c r="A82" s="6">
        <v>38260</v>
      </c>
      <c r="B82" s="1">
        <v>35596265</v>
      </c>
      <c r="C82">
        <f t="shared" ref="C82" si="35">SUM(B80:B82)</f>
        <v>108487580</v>
      </c>
      <c r="D82" s="1">
        <v>40402626</v>
      </c>
      <c r="E82">
        <f t="shared" ref="E82" si="36">SUM(D80:D82)</f>
        <v>122654908</v>
      </c>
    </row>
    <row r="83" spans="1:5" x14ac:dyDescent="0.3">
      <c r="A83" s="6">
        <v>38291</v>
      </c>
      <c r="B83" s="1">
        <v>35713980</v>
      </c>
      <c r="D83" s="1">
        <v>40508479</v>
      </c>
    </row>
    <row r="84" spans="1:5" x14ac:dyDescent="0.3">
      <c r="A84" s="6">
        <v>38321</v>
      </c>
      <c r="B84" s="1">
        <v>35823947</v>
      </c>
      <c r="D84" s="1">
        <v>40785491</v>
      </c>
    </row>
    <row r="85" spans="1:5" x14ac:dyDescent="0.3">
      <c r="A85" s="6">
        <v>38352</v>
      </c>
      <c r="B85" s="1">
        <v>36145967</v>
      </c>
      <c r="C85">
        <f t="shared" ref="C85" si="37">SUM(B83:B85)</f>
        <v>107683894</v>
      </c>
      <c r="D85" s="1">
        <v>41332380</v>
      </c>
      <c r="E85">
        <f t="shared" ref="E85" si="38">SUM(D83:D85)</f>
        <v>122626350</v>
      </c>
    </row>
    <row r="86" spans="1:5" x14ac:dyDescent="0.3">
      <c r="A86" s="6">
        <v>38383</v>
      </c>
      <c r="B86" s="1">
        <v>35932895</v>
      </c>
      <c r="D86" s="1">
        <v>41128503</v>
      </c>
    </row>
    <row r="87" spans="1:5" x14ac:dyDescent="0.3">
      <c r="A87" s="6">
        <v>38411</v>
      </c>
      <c r="B87" s="1">
        <v>35933634</v>
      </c>
      <c r="D87" s="1">
        <v>41204787</v>
      </c>
    </row>
    <row r="88" spans="1:5" x14ac:dyDescent="0.3">
      <c r="A88" s="6">
        <v>38442</v>
      </c>
      <c r="B88" s="1">
        <v>36351383</v>
      </c>
      <c r="C88">
        <f t="shared" ref="C88" si="39">SUM(B86:B88)</f>
        <v>108217912</v>
      </c>
      <c r="D88" s="1">
        <v>41739654</v>
      </c>
      <c r="E88">
        <f t="shared" ref="E88" si="40">SUM(D86:D88)</f>
        <v>124072944</v>
      </c>
    </row>
    <row r="89" spans="1:5" x14ac:dyDescent="0.3">
      <c r="A89" s="6">
        <v>38472</v>
      </c>
      <c r="B89" s="1">
        <v>37410738</v>
      </c>
      <c r="D89" s="1">
        <v>42742396</v>
      </c>
    </row>
    <row r="90" spans="1:5" x14ac:dyDescent="0.3">
      <c r="A90" s="6">
        <v>38503</v>
      </c>
      <c r="B90" s="1">
        <v>38338338</v>
      </c>
      <c r="D90" s="1">
        <v>43793857</v>
      </c>
    </row>
    <row r="91" spans="1:5" x14ac:dyDescent="0.3">
      <c r="A91" s="6">
        <v>38533</v>
      </c>
      <c r="B91" s="1">
        <v>39068222</v>
      </c>
      <c r="C91">
        <f t="shared" ref="C91" si="41">SUM(B89:B91)</f>
        <v>114817298</v>
      </c>
      <c r="D91" s="1">
        <v>44467399</v>
      </c>
      <c r="E91">
        <f t="shared" ref="E91" si="42">SUM(D89:D91)</f>
        <v>131003652</v>
      </c>
    </row>
    <row r="92" spans="1:5" x14ac:dyDescent="0.3">
      <c r="A92" s="6">
        <v>38564</v>
      </c>
      <c r="B92" s="1">
        <v>39489002</v>
      </c>
      <c r="D92" s="1">
        <v>45001602</v>
      </c>
    </row>
    <row r="93" spans="1:5" x14ac:dyDescent="0.3">
      <c r="A93" s="6">
        <v>38595</v>
      </c>
      <c r="B93" s="1">
        <v>39570864</v>
      </c>
      <c r="D93" s="1">
        <v>45271306</v>
      </c>
    </row>
    <row r="94" spans="1:5" x14ac:dyDescent="0.3">
      <c r="A94" s="6">
        <v>38625</v>
      </c>
      <c r="B94" s="1">
        <v>39917251</v>
      </c>
      <c r="C94">
        <f t="shared" ref="C94" si="43">SUM(B92:B94)</f>
        <v>118977117</v>
      </c>
      <c r="D94" s="1">
        <v>45836663</v>
      </c>
      <c r="E94">
        <f t="shared" ref="E94" si="44">SUM(D92:D94)</f>
        <v>136109571</v>
      </c>
    </row>
    <row r="95" spans="1:5" x14ac:dyDescent="0.3">
      <c r="A95" s="6">
        <v>38656</v>
      </c>
      <c r="B95" s="1">
        <v>40916849</v>
      </c>
      <c r="D95" s="1">
        <v>46877021</v>
      </c>
    </row>
    <row r="96" spans="1:5" x14ac:dyDescent="0.3">
      <c r="A96" s="6">
        <v>38686</v>
      </c>
      <c r="B96" s="1">
        <v>42565229</v>
      </c>
      <c r="D96" s="1">
        <v>48719460</v>
      </c>
    </row>
    <row r="97" spans="1:5" x14ac:dyDescent="0.3">
      <c r="A97" s="6">
        <v>38717</v>
      </c>
      <c r="B97" s="1">
        <v>43676259</v>
      </c>
      <c r="C97">
        <f t="shared" ref="C97" si="45">SUM(B95:B97)</f>
        <v>127158337</v>
      </c>
      <c r="D97" s="1">
        <v>50121009</v>
      </c>
      <c r="E97">
        <f t="shared" ref="E97" si="46">SUM(D95:D97)</f>
        <v>145717490</v>
      </c>
    </row>
    <row r="98" spans="1:5" x14ac:dyDescent="0.3">
      <c r="A98" s="6">
        <v>38748</v>
      </c>
      <c r="B98" s="1">
        <v>42113768</v>
      </c>
      <c r="D98" s="1">
        <v>48071111</v>
      </c>
    </row>
    <row r="99" spans="1:5" x14ac:dyDescent="0.3">
      <c r="A99" s="6">
        <v>38776</v>
      </c>
      <c r="B99" s="1">
        <v>42633234</v>
      </c>
      <c r="D99" s="1">
        <v>48365232</v>
      </c>
    </row>
    <row r="100" spans="1:5" x14ac:dyDescent="0.3">
      <c r="A100" s="6">
        <v>38807</v>
      </c>
      <c r="B100" s="1">
        <v>44644147</v>
      </c>
      <c r="C100">
        <f t="shared" ref="C100" si="47">SUM(B98:B100)</f>
        <v>129391149</v>
      </c>
      <c r="D100" s="1">
        <v>50774658</v>
      </c>
      <c r="E100">
        <f t="shared" ref="E100" si="48">SUM(D98:D100)</f>
        <v>147211001</v>
      </c>
    </row>
    <row r="101" spans="1:5" x14ac:dyDescent="0.3">
      <c r="A101" s="6">
        <v>38837</v>
      </c>
      <c r="B101" s="1">
        <v>44970798</v>
      </c>
      <c r="D101" s="1">
        <v>50784081</v>
      </c>
    </row>
    <row r="102" spans="1:5" x14ac:dyDescent="0.3">
      <c r="A102" s="6">
        <v>38868</v>
      </c>
      <c r="B102" s="1">
        <v>45955176</v>
      </c>
      <c r="D102" s="1">
        <v>51835484</v>
      </c>
    </row>
    <row r="103" spans="1:5" x14ac:dyDescent="0.3">
      <c r="A103" s="6">
        <v>38898</v>
      </c>
      <c r="B103" s="1">
        <v>46692468</v>
      </c>
      <c r="C103">
        <f t="shared" ref="C103" si="49">SUM(B101:B103)</f>
        <v>137618442</v>
      </c>
      <c r="D103" s="1">
        <v>52605238</v>
      </c>
      <c r="E103">
        <f t="shared" ref="E103" si="50">SUM(D101:D103)</f>
        <v>155224803</v>
      </c>
    </row>
    <row r="104" spans="1:5" x14ac:dyDescent="0.3">
      <c r="A104" s="6">
        <v>38929</v>
      </c>
      <c r="B104" s="1">
        <v>46730443</v>
      </c>
      <c r="D104" s="1">
        <v>52836779</v>
      </c>
    </row>
    <row r="105" spans="1:5" x14ac:dyDescent="0.3">
      <c r="A105" s="6">
        <v>38960</v>
      </c>
      <c r="B105" s="1">
        <v>46595606</v>
      </c>
      <c r="D105" s="1">
        <v>52814326</v>
      </c>
    </row>
    <row r="106" spans="1:5" x14ac:dyDescent="0.3">
      <c r="A106" s="6">
        <v>38990</v>
      </c>
      <c r="B106" s="1">
        <v>47525765</v>
      </c>
      <c r="C106">
        <f t="shared" ref="C106" si="51">SUM(B104:B106)</f>
        <v>140851814</v>
      </c>
      <c r="D106" s="1">
        <v>53603069</v>
      </c>
      <c r="E106">
        <f t="shared" ref="E106" si="52">SUM(D104:D106)</f>
        <v>159254174</v>
      </c>
    </row>
    <row r="107" spans="1:5" x14ac:dyDescent="0.3">
      <c r="A107" s="6">
        <v>39021</v>
      </c>
      <c r="B107" s="1">
        <v>47707152</v>
      </c>
      <c r="D107" s="1">
        <v>54059518</v>
      </c>
    </row>
    <row r="108" spans="1:5" x14ac:dyDescent="0.3">
      <c r="A108" s="6">
        <v>39051</v>
      </c>
      <c r="B108" s="1">
        <v>49248375</v>
      </c>
      <c r="D108" s="1">
        <v>55526867</v>
      </c>
    </row>
    <row r="109" spans="1:5" x14ac:dyDescent="0.3">
      <c r="A109" s="6">
        <v>39082</v>
      </c>
      <c r="B109" s="1">
        <v>50338760</v>
      </c>
      <c r="C109">
        <f t="shared" ref="C109" si="53">SUM(B107:B109)</f>
        <v>147294287</v>
      </c>
      <c r="D109" s="1">
        <v>56900266</v>
      </c>
      <c r="E109">
        <f t="shared" ref="E109" si="54">SUM(D107:D109)</f>
        <v>166486651</v>
      </c>
    </row>
    <row r="110" spans="1:5" x14ac:dyDescent="0.3">
      <c r="A110" s="6">
        <v>39113</v>
      </c>
      <c r="B110" s="1">
        <v>50507603</v>
      </c>
      <c r="D110" s="1">
        <v>57105093</v>
      </c>
    </row>
    <row r="111" spans="1:5" x14ac:dyDescent="0.3">
      <c r="A111" s="6">
        <v>39141</v>
      </c>
      <c r="B111" s="1">
        <v>51156062</v>
      </c>
      <c r="D111" s="1">
        <v>57777189</v>
      </c>
    </row>
    <row r="112" spans="1:5" x14ac:dyDescent="0.3">
      <c r="A112" s="6">
        <v>39172</v>
      </c>
      <c r="B112" s="1">
        <v>52454413</v>
      </c>
      <c r="C112">
        <f t="shared" ref="C112" si="55">SUM(B110:B112)</f>
        <v>154118078</v>
      </c>
      <c r="D112" s="1">
        <v>59211612</v>
      </c>
      <c r="E112">
        <f t="shared" ref="E112" si="56">SUM(D110:D112)</f>
        <v>174093894</v>
      </c>
    </row>
    <row r="113" spans="1:5" x14ac:dyDescent="0.3">
      <c r="A113" s="6">
        <v>39202</v>
      </c>
      <c r="B113" s="1">
        <v>53773918</v>
      </c>
      <c r="D113" s="1">
        <v>60914363</v>
      </c>
    </row>
    <row r="114" spans="1:5" x14ac:dyDescent="0.3">
      <c r="A114" s="6">
        <v>39233</v>
      </c>
      <c r="B114" s="1">
        <v>56403710</v>
      </c>
      <c r="D114" s="1">
        <v>62392480</v>
      </c>
    </row>
    <row r="115" spans="1:5" x14ac:dyDescent="0.3">
      <c r="A115" s="6">
        <v>39263</v>
      </c>
      <c r="B115" s="1">
        <v>59372571</v>
      </c>
      <c r="C115">
        <f t="shared" ref="C115" si="57">SUM(B113:B115)</f>
        <v>169550199</v>
      </c>
      <c r="D115" s="1">
        <v>64886513</v>
      </c>
      <c r="E115">
        <f t="shared" ref="E115" si="58">SUM(D113:D115)</f>
        <v>188193356</v>
      </c>
    </row>
    <row r="116" spans="1:5" x14ac:dyDescent="0.3">
      <c r="A116" s="6">
        <v>39294</v>
      </c>
      <c r="B116" s="1">
        <v>60969549</v>
      </c>
      <c r="D116" s="1">
        <v>66468980</v>
      </c>
    </row>
    <row r="117" spans="1:5" x14ac:dyDescent="0.3">
      <c r="A117" s="6">
        <v>39325</v>
      </c>
      <c r="B117" s="1">
        <v>61646426</v>
      </c>
      <c r="D117" s="1">
        <v>67676225</v>
      </c>
    </row>
    <row r="118" spans="1:5" x14ac:dyDescent="0.3">
      <c r="A118" s="6">
        <v>39355</v>
      </c>
      <c r="B118" s="1">
        <v>62233826</v>
      </c>
      <c r="C118">
        <f t="shared" ref="C118" si="59">SUM(B116:B118)</f>
        <v>184849801</v>
      </c>
      <c r="D118" s="1">
        <v>68716548</v>
      </c>
      <c r="E118">
        <f t="shared" ref="E118" si="60">SUM(D116:D118)</f>
        <v>202861753</v>
      </c>
    </row>
    <row r="119" spans="1:5" x14ac:dyDescent="0.3">
      <c r="A119" s="6">
        <v>39386</v>
      </c>
      <c r="B119" s="1">
        <v>62588672</v>
      </c>
      <c r="D119" s="1">
        <v>69223832</v>
      </c>
    </row>
    <row r="120" spans="1:5" x14ac:dyDescent="0.3">
      <c r="A120" s="6">
        <v>39416</v>
      </c>
      <c r="B120" s="1">
        <v>64807317</v>
      </c>
      <c r="D120" s="1">
        <v>73298754</v>
      </c>
    </row>
    <row r="121" spans="1:5" x14ac:dyDescent="0.3">
      <c r="A121" s="6">
        <v>39447</v>
      </c>
      <c r="B121" s="1">
        <v>66829331</v>
      </c>
      <c r="C121">
        <f t="shared" ref="C121" si="61">SUM(B119:B121)</f>
        <v>194225320</v>
      </c>
      <c r="D121" s="1">
        <v>75846730</v>
      </c>
      <c r="E121">
        <f t="shared" ref="E121" si="62">SUM(D119:D121)</f>
        <v>218369316</v>
      </c>
    </row>
    <row r="122" spans="1:5" x14ac:dyDescent="0.3">
      <c r="A122" s="6">
        <v>39478</v>
      </c>
      <c r="B122" s="1">
        <v>67901744</v>
      </c>
      <c r="D122" s="1">
        <v>75933030</v>
      </c>
    </row>
    <row r="123" spans="1:5" x14ac:dyDescent="0.3">
      <c r="A123" s="6">
        <v>39507</v>
      </c>
      <c r="B123" s="1">
        <v>68572971</v>
      </c>
      <c r="D123" s="1">
        <v>76279896</v>
      </c>
    </row>
    <row r="124" spans="1:5" x14ac:dyDescent="0.3">
      <c r="A124" s="6">
        <v>39538</v>
      </c>
      <c r="B124" s="1">
        <v>67261722</v>
      </c>
      <c r="C124">
        <f t="shared" ref="C124" si="63">SUM(B122:B124)</f>
        <v>203736437</v>
      </c>
      <c r="D124" s="1">
        <v>74991363</v>
      </c>
      <c r="E124">
        <f t="shared" ref="E124" si="64">SUM(D122:D124)</f>
        <v>227204289</v>
      </c>
    </row>
    <row r="125" spans="1:5" x14ac:dyDescent="0.3">
      <c r="A125" s="6">
        <v>39568</v>
      </c>
      <c r="B125" s="1">
        <v>70806471</v>
      </c>
      <c r="D125" s="1">
        <v>78452019</v>
      </c>
    </row>
    <row r="126" spans="1:5" x14ac:dyDescent="0.3">
      <c r="A126" s="6">
        <v>39599</v>
      </c>
      <c r="B126" s="1">
        <v>72834745</v>
      </c>
      <c r="D126" s="1">
        <v>80331483</v>
      </c>
    </row>
    <row r="127" spans="1:5" x14ac:dyDescent="0.3">
      <c r="A127" s="6">
        <v>39629</v>
      </c>
      <c r="B127" s="1">
        <v>76431725</v>
      </c>
      <c r="C127">
        <f t="shared" ref="C127" si="65">SUM(B125:B127)</f>
        <v>220072941</v>
      </c>
      <c r="D127" s="1">
        <v>84065325</v>
      </c>
      <c r="E127">
        <f t="shared" ref="E127" si="66">SUM(D125:D127)</f>
        <v>242848827</v>
      </c>
    </row>
    <row r="128" spans="1:5" x14ac:dyDescent="0.3">
      <c r="A128" s="6">
        <v>39660</v>
      </c>
      <c r="B128" s="1">
        <v>76648540</v>
      </c>
      <c r="D128" s="1">
        <v>84458912</v>
      </c>
    </row>
    <row r="129" spans="1:5" x14ac:dyDescent="0.3">
      <c r="A129" s="6">
        <v>39691</v>
      </c>
      <c r="B129" s="1">
        <v>80032656</v>
      </c>
      <c r="D129" s="1">
        <v>87904173</v>
      </c>
    </row>
    <row r="130" spans="1:5" x14ac:dyDescent="0.3">
      <c r="A130" s="6">
        <v>39721</v>
      </c>
      <c r="B130" s="1">
        <v>82113136</v>
      </c>
      <c r="C130">
        <f t="shared" ref="C130" si="67">SUM(B128:B130)</f>
        <v>238794332</v>
      </c>
      <c r="D130" s="1">
        <v>90358678</v>
      </c>
      <c r="E130">
        <f t="shared" ref="E130" si="68">SUM(D128:D130)</f>
        <v>262721763</v>
      </c>
    </row>
    <row r="131" spans="1:5" x14ac:dyDescent="0.3">
      <c r="A131" s="6">
        <v>39752</v>
      </c>
      <c r="B131" s="1">
        <v>87177217</v>
      </c>
      <c r="D131" s="1">
        <v>95868829</v>
      </c>
    </row>
    <row r="132" spans="1:5" x14ac:dyDescent="0.3">
      <c r="A132" s="6">
        <v>39782</v>
      </c>
      <c r="B132" s="1">
        <v>90061071</v>
      </c>
      <c r="D132" s="1">
        <v>99061283</v>
      </c>
    </row>
    <row r="133" spans="1:5" x14ac:dyDescent="0.3">
      <c r="A133" s="6">
        <v>39813</v>
      </c>
      <c r="B133" s="1">
        <v>91879149</v>
      </c>
      <c r="C133">
        <f t="shared" ref="C133" si="69">SUM(B131:B133)</f>
        <v>269117437</v>
      </c>
      <c r="D133" s="1">
        <v>101060619</v>
      </c>
      <c r="E133">
        <f t="shared" ref="E133" si="70">SUM(D131:D133)</f>
        <v>295990731</v>
      </c>
    </row>
    <row r="134" spans="1:5" x14ac:dyDescent="0.3">
      <c r="A134" s="6">
        <v>39844</v>
      </c>
      <c r="B134" s="1">
        <v>91372831</v>
      </c>
      <c r="D134" s="1">
        <v>102101435</v>
      </c>
    </row>
    <row r="135" spans="1:5" x14ac:dyDescent="0.3">
      <c r="A135" s="6">
        <v>39872</v>
      </c>
      <c r="B135" s="1">
        <v>92632469</v>
      </c>
      <c r="D135" s="1">
        <v>103629491</v>
      </c>
    </row>
    <row r="136" spans="1:5" x14ac:dyDescent="0.3">
      <c r="A136" s="6">
        <v>39903</v>
      </c>
      <c r="B136" s="1">
        <v>91148421</v>
      </c>
      <c r="C136">
        <f t="shared" ref="C136" si="71">SUM(B134:B136)</f>
        <v>275153721</v>
      </c>
      <c r="D136" s="1">
        <v>102241143</v>
      </c>
      <c r="E136">
        <f t="shared" ref="E136" si="72">SUM(D134:D136)</f>
        <v>307972069</v>
      </c>
    </row>
    <row r="137" spans="1:5" x14ac:dyDescent="0.3">
      <c r="A137" s="6">
        <v>39933</v>
      </c>
      <c r="B137" s="1">
        <v>88334448</v>
      </c>
      <c r="D137" s="1">
        <v>100180661</v>
      </c>
    </row>
    <row r="138" spans="1:5" x14ac:dyDescent="0.3">
      <c r="A138" s="6">
        <v>39964</v>
      </c>
      <c r="B138" s="1">
        <v>89303275</v>
      </c>
      <c r="D138" s="1">
        <v>101468894</v>
      </c>
    </row>
    <row r="139" spans="1:5" x14ac:dyDescent="0.3">
      <c r="A139" s="6">
        <v>39994</v>
      </c>
      <c r="B139" s="1">
        <v>89886914</v>
      </c>
      <c r="C139">
        <f t="shared" ref="C139" si="73">SUM(B137:B139)</f>
        <v>267524637</v>
      </c>
      <c r="D139" s="1">
        <v>102057261</v>
      </c>
      <c r="E139">
        <f t="shared" ref="E139" si="74">SUM(D137:D139)</f>
        <v>303706816</v>
      </c>
    </row>
    <row r="140" spans="1:5" x14ac:dyDescent="0.3">
      <c r="A140" s="6">
        <v>40025</v>
      </c>
      <c r="B140" s="1">
        <v>90528312</v>
      </c>
      <c r="D140" s="1">
        <v>102193761</v>
      </c>
    </row>
    <row r="141" spans="1:5" x14ac:dyDescent="0.3">
      <c r="A141" s="6">
        <v>40056</v>
      </c>
      <c r="B141" s="1">
        <v>89749804</v>
      </c>
      <c r="D141" s="1">
        <v>101676094</v>
      </c>
    </row>
    <row r="142" spans="1:5" x14ac:dyDescent="0.3">
      <c r="A142" s="6">
        <v>40086</v>
      </c>
      <c r="B142" s="1">
        <v>88284867</v>
      </c>
      <c r="C142">
        <f t="shared" ref="C142" si="75">SUM(B140:B142)</f>
        <v>268562983</v>
      </c>
      <c r="D142" s="1">
        <v>100467724</v>
      </c>
      <c r="E142">
        <f t="shared" ref="E142" si="76">SUM(D140:D142)</f>
        <v>304337579</v>
      </c>
    </row>
    <row r="143" spans="1:5" x14ac:dyDescent="0.3">
      <c r="A143" s="6">
        <v>40117</v>
      </c>
      <c r="B143" s="1">
        <v>89342862</v>
      </c>
      <c r="D143" s="1">
        <v>101859661</v>
      </c>
    </row>
    <row r="144" spans="1:5" x14ac:dyDescent="0.3">
      <c r="A144" s="6">
        <v>40147</v>
      </c>
      <c r="B144" s="1">
        <v>90891246</v>
      </c>
      <c r="D144" s="1">
        <v>103639478</v>
      </c>
    </row>
    <row r="145" spans="1:5" x14ac:dyDescent="0.3">
      <c r="A145" s="6">
        <v>40178</v>
      </c>
      <c r="B145" s="1">
        <v>92397306</v>
      </c>
      <c r="C145">
        <f t="shared" ref="C145" si="77">SUM(B143:B145)</f>
        <v>272631414</v>
      </c>
      <c r="D145" s="1">
        <v>105203421</v>
      </c>
      <c r="E145">
        <f t="shared" ref="E145" si="78">SUM(D143:D145)</f>
        <v>310702560</v>
      </c>
    </row>
    <row r="146" spans="1:5" x14ac:dyDescent="0.3">
      <c r="A146" s="6">
        <v>40209</v>
      </c>
      <c r="B146" s="1">
        <v>92071745</v>
      </c>
      <c r="D146" s="1">
        <v>104861579</v>
      </c>
    </row>
    <row r="147" spans="1:5" x14ac:dyDescent="0.3">
      <c r="A147" s="6">
        <v>40237</v>
      </c>
      <c r="B147" s="1">
        <v>93132571</v>
      </c>
      <c r="D147" s="1">
        <v>106286841</v>
      </c>
    </row>
    <row r="148" spans="1:5" x14ac:dyDescent="0.3">
      <c r="A148" s="6">
        <v>40268</v>
      </c>
      <c r="B148" s="1">
        <v>94100107</v>
      </c>
      <c r="C148">
        <f t="shared" ref="C148" si="79">SUM(B146:B148)</f>
        <v>279304423</v>
      </c>
      <c r="D148" s="1">
        <v>107967712</v>
      </c>
      <c r="E148">
        <f t="shared" ref="E148" si="80">SUM(D146:D148)</f>
        <v>319116132</v>
      </c>
    </row>
    <row r="149" spans="1:5" x14ac:dyDescent="0.3">
      <c r="A149" s="6">
        <v>40298</v>
      </c>
      <c r="B149" s="1">
        <v>95970674</v>
      </c>
      <c r="D149" s="1">
        <v>109880923</v>
      </c>
    </row>
    <row r="150" spans="1:5" x14ac:dyDescent="0.3">
      <c r="A150" s="6">
        <v>40329</v>
      </c>
      <c r="B150" s="1">
        <v>98100891</v>
      </c>
      <c r="D150" s="1">
        <v>112184220</v>
      </c>
    </row>
    <row r="151" spans="1:5" x14ac:dyDescent="0.3">
      <c r="A151" s="6">
        <v>40359</v>
      </c>
      <c r="B151" s="1">
        <v>99545409</v>
      </c>
      <c r="C151">
        <f t="shared" ref="C151" si="81">SUM(B149:B151)</f>
        <v>293616974</v>
      </c>
      <c r="D151" s="1">
        <v>113576970</v>
      </c>
      <c r="E151">
        <f t="shared" ref="E151" si="82">SUM(D149:D151)</f>
        <v>335642113</v>
      </c>
    </row>
    <row r="152" spans="1:5" x14ac:dyDescent="0.3">
      <c r="A152" s="6">
        <v>40390</v>
      </c>
      <c r="B152" s="1">
        <v>101421227</v>
      </c>
      <c r="D152" s="1">
        <v>115562165</v>
      </c>
    </row>
    <row r="153" spans="1:5" x14ac:dyDescent="0.3">
      <c r="A153" s="6">
        <v>40421</v>
      </c>
      <c r="B153" s="1">
        <v>101401777</v>
      </c>
      <c r="D153" s="1">
        <v>115544851</v>
      </c>
    </row>
    <row r="154" spans="1:5" x14ac:dyDescent="0.3">
      <c r="A154" s="6">
        <v>40451</v>
      </c>
      <c r="B154" s="1">
        <v>102981930</v>
      </c>
      <c r="C154">
        <f t="shared" ref="C154" si="83">SUM(B152:B154)</f>
        <v>305804934</v>
      </c>
      <c r="D154" s="1">
        <v>115461209</v>
      </c>
      <c r="E154">
        <f t="shared" ref="E154" si="84">SUM(D152:D154)</f>
        <v>346568225</v>
      </c>
    </row>
    <row r="155" spans="1:5" x14ac:dyDescent="0.3">
      <c r="A155" s="6">
        <v>40482</v>
      </c>
      <c r="B155" s="1">
        <v>105320007</v>
      </c>
      <c r="D155" s="1">
        <v>117334560</v>
      </c>
    </row>
    <row r="156" spans="1:5" x14ac:dyDescent="0.3">
      <c r="A156" s="6">
        <v>40512</v>
      </c>
      <c r="B156" s="1">
        <v>108389455</v>
      </c>
      <c r="D156" s="1">
        <v>120710558</v>
      </c>
    </row>
    <row r="157" spans="1:5" x14ac:dyDescent="0.3">
      <c r="A157" s="6">
        <v>40543</v>
      </c>
      <c r="B157" s="1">
        <v>109721572</v>
      </c>
      <c r="C157">
        <f t="shared" ref="C157" si="85">SUM(B155:B157)</f>
        <v>323431034</v>
      </c>
      <c r="D157" s="1">
        <v>122662382</v>
      </c>
      <c r="E157">
        <f t="shared" ref="E157" si="86">SUM(D155:D157)</f>
        <v>360707500</v>
      </c>
    </row>
    <row r="158" spans="1:5" x14ac:dyDescent="0.3">
      <c r="A158" s="6">
        <v>40574</v>
      </c>
      <c r="B158" s="1">
        <v>109519279</v>
      </c>
      <c r="D158" s="1">
        <v>123588773</v>
      </c>
    </row>
    <row r="159" spans="1:5" x14ac:dyDescent="0.3">
      <c r="A159" s="6">
        <v>40602</v>
      </c>
      <c r="B159" s="1">
        <v>110794731</v>
      </c>
      <c r="D159" s="1">
        <v>125862236</v>
      </c>
    </row>
    <row r="160" spans="1:5" x14ac:dyDescent="0.3">
      <c r="A160" s="6">
        <v>40633</v>
      </c>
      <c r="B160" s="1">
        <v>113658612</v>
      </c>
      <c r="C160">
        <f t="shared" ref="C160" si="87">SUM(B158:B160)</f>
        <v>333972622</v>
      </c>
      <c r="D160" s="1">
        <v>130004494</v>
      </c>
      <c r="E160">
        <f t="shared" ref="E160" si="88">SUM(D158:D160)</f>
        <v>379455503</v>
      </c>
    </row>
    <row r="161" spans="1:5" x14ac:dyDescent="0.3">
      <c r="A161" s="6">
        <v>40663</v>
      </c>
      <c r="B161" s="1">
        <v>117195250</v>
      </c>
      <c r="D161" s="1">
        <v>134554663</v>
      </c>
    </row>
    <row r="162" spans="1:5" x14ac:dyDescent="0.3">
      <c r="A162" s="6">
        <v>40694</v>
      </c>
      <c r="B162" s="1">
        <v>119624683</v>
      </c>
      <c r="D162" s="1">
        <v>137401610</v>
      </c>
    </row>
    <row r="163" spans="1:5" x14ac:dyDescent="0.3">
      <c r="A163" s="6">
        <v>40724</v>
      </c>
      <c r="B163" s="1">
        <v>120342292</v>
      </c>
      <c r="C163">
        <f t="shared" ref="C163" si="89">SUM(B161:B163)</f>
        <v>357162225</v>
      </c>
      <c r="D163" s="1">
        <v>138638757</v>
      </c>
      <c r="E163">
        <f t="shared" ref="E163" si="90">SUM(D161:D163)</f>
        <v>410595030</v>
      </c>
    </row>
    <row r="164" spans="1:5" x14ac:dyDescent="0.3">
      <c r="A164" s="6">
        <v>40755</v>
      </c>
      <c r="B164" s="1">
        <v>121230305</v>
      </c>
      <c r="D164" s="1">
        <v>139836154</v>
      </c>
    </row>
    <row r="165" spans="1:5" x14ac:dyDescent="0.3">
      <c r="A165" s="6">
        <v>40786</v>
      </c>
      <c r="B165" s="1">
        <v>121852475</v>
      </c>
      <c r="D165" s="1">
        <v>141002766</v>
      </c>
    </row>
    <row r="166" spans="1:5" x14ac:dyDescent="0.3">
      <c r="A166" s="6">
        <v>40816</v>
      </c>
      <c r="B166" s="1">
        <v>123725599</v>
      </c>
      <c r="C166">
        <f t="shared" ref="C166" si="91">SUM(B164:B166)</f>
        <v>366808379</v>
      </c>
      <c r="D166" s="1">
        <v>143376732</v>
      </c>
      <c r="E166">
        <f t="shared" ref="E166" si="92">SUM(D164:D166)</f>
        <v>424215652</v>
      </c>
    </row>
    <row r="167" spans="1:5" x14ac:dyDescent="0.3">
      <c r="A167" s="6">
        <v>40847</v>
      </c>
      <c r="B167" s="1">
        <v>123765110</v>
      </c>
      <c r="D167" s="1">
        <v>143991904</v>
      </c>
    </row>
    <row r="168" spans="1:5" x14ac:dyDescent="0.3">
      <c r="A168" s="6">
        <v>40877</v>
      </c>
      <c r="B168" s="1">
        <v>125460341</v>
      </c>
      <c r="D168" s="1">
        <v>146104514</v>
      </c>
    </row>
    <row r="169" spans="1:5" x14ac:dyDescent="0.3">
      <c r="A169" s="6">
        <v>40908</v>
      </c>
      <c r="B169" s="1">
        <v>128377902</v>
      </c>
      <c r="C169">
        <f t="shared" ref="C169" si="93">SUM(B167:B169)</f>
        <v>377603353</v>
      </c>
      <c r="D169" s="1">
        <v>149409382</v>
      </c>
      <c r="E169">
        <f t="shared" ref="E169" si="94">SUM(D167:D169)</f>
        <v>439505800</v>
      </c>
    </row>
    <row r="170" spans="1:5" x14ac:dyDescent="0.3">
      <c r="A170" s="6">
        <v>40939</v>
      </c>
      <c r="B170" s="1">
        <v>129158179</v>
      </c>
      <c r="D170" s="1">
        <v>150387852</v>
      </c>
    </row>
    <row r="171" spans="1:5" x14ac:dyDescent="0.3">
      <c r="A171" s="6">
        <v>40968</v>
      </c>
      <c r="B171" s="1">
        <v>128651968</v>
      </c>
      <c r="D171" s="1">
        <v>150403048</v>
      </c>
    </row>
    <row r="172" spans="1:5" x14ac:dyDescent="0.3">
      <c r="A172" s="6">
        <v>40999</v>
      </c>
      <c r="B172" s="1">
        <v>130368859</v>
      </c>
      <c r="C172">
        <f t="shared" ref="C172" si="95">SUM(B170:B172)</f>
        <v>388179006</v>
      </c>
      <c r="D172" s="1">
        <v>152419307</v>
      </c>
      <c r="E172">
        <f t="shared" ref="E172" si="96">SUM(D170:D172)</f>
        <v>453210207</v>
      </c>
    </row>
    <row r="173" spans="1:5" x14ac:dyDescent="0.3">
      <c r="A173" s="6">
        <v>41029</v>
      </c>
      <c r="B173" s="1">
        <v>131009515</v>
      </c>
      <c r="D173" s="1">
        <v>153295789</v>
      </c>
    </row>
    <row r="174" spans="1:5" x14ac:dyDescent="0.3">
      <c r="A174" s="6">
        <v>41060</v>
      </c>
      <c r="B174" s="1">
        <v>134746008</v>
      </c>
      <c r="D174" s="1">
        <v>157590653</v>
      </c>
    </row>
    <row r="175" spans="1:5" x14ac:dyDescent="0.3">
      <c r="A175" s="6">
        <v>41090</v>
      </c>
      <c r="B175" s="1">
        <v>136660552</v>
      </c>
      <c r="C175">
        <f t="shared" ref="C175" si="97">SUM(B173:B175)</f>
        <v>402416075</v>
      </c>
      <c r="D175" s="1">
        <v>159757048</v>
      </c>
      <c r="E175">
        <f t="shared" ref="E175" si="98">SUM(D173:D175)</f>
        <v>470643490</v>
      </c>
    </row>
    <row r="176" spans="1:5" x14ac:dyDescent="0.3">
      <c r="A176" s="6">
        <v>41121</v>
      </c>
      <c r="B176" s="1">
        <v>137403688</v>
      </c>
      <c r="D176" s="1">
        <v>160794899</v>
      </c>
    </row>
    <row r="177" spans="1:5" x14ac:dyDescent="0.3">
      <c r="A177" s="6">
        <v>41152</v>
      </c>
      <c r="B177" s="1">
        <v>138636853</v>
      </c>
      <c r="D177" s="1">
        <v>162272435</v>
      </c>
    </row>
    <row r="178" spans="1:5" x14ac:dyDescent="0.3">
      <c r="A178" s="6">
        <v>41182</v>
      </c>
      <c r="B178" s="1">
        <v>140003797</v>
      </c>
      <c r="C178">
        <f t="shared" ref="C178" si="99">SUM(B176:B178)</f>
        <v>416044338</v>
      </c>
      <c r="D178" s="1">
        <v>163984007</v>
      </c>
      <c r="E178">
        <f t="shared" ref="E178" si="100">SUM(D176:D178)</f>
        <v>487051341</v>
      </c>
    </row>
    <row r="179" spans="1:5" x14ac:dyDescent="0.3">
      <c r="A179" s="6">
        <v>41213</v>
      </c>
      <c r="B179" s="1">
        <v>140602465</v>
      </c>
      <c r="D179" s="1">
        <v>164949856</v>
      </c>
    </row>
    <row r="180" spans="1:5" x14ac:dyDescent="0.3">
      <c r="A180" s="6">
        <v>41243</v>
      </c>
      <c r="B180" s="1">
        <v>142666038</v>
      </c>
      <c r="D180" s="1">
        <v>167553340</v>
      </c>
    </row>
    <row r="181" spans="1:5" x14ac:dyDescent="0.3">
      <c r="A181" s="6">
        <v>41274</v>
      </c>
      <c r="B181" s="1">
        <v>144165311</v>
      </c>
      <c r="C181">
        <f t="shared" ref="C181" si="101">SUM(B179:B181)</f>
        <v>427433814</v>
      </c>
      <c r="D181" s="1">
        <v>169156171</v>
      </c>
      <c r="E181">
        <f t="shared" ref="E181" si="102">SUM(D179:D181)</f>
        <v>501659367</v>
      </c>
    </row>
    <row r="182" spans="1:5" x14ac:dyDescent="0.3">
      <c r="A182" s="6">
        <v>41305</v>
      </c>
      <c r="B182" s="1">
        <v>141930893</v>
      </c>
      <c r="D182" s="1">
        <v>169654412</v>
      </c>
    </row>
    <row r="183" spans="1:5" x14ac:dyDescent="0.3">
      <c r="A183" s="6">
        <v>41333</v>
      </c>
      <c r="B183" s="1">
        <v>143251095</v>
      </c>
      <c r="D183" s="1">
        <v>171062070</v>
      </c>
    </row>
    <row r="184" spans="1:5" x14ac:dyDescent="0.3">
      <c r="A184" s="6">
        <v>41364</v>
      </c>
      <c r="B184" s="1">
        <v>145095286</v>
      </c>
      <c r="C184">
        <f t="shared" ref="C184" si="103">SUM(B182:B184)</f>
        <v>430277274</v>
      </c>
      <c r="D184" s="1">
        <v>172669183</v>
      </c>
      <c r="E184">
        <f t="shared" ref="E184" si="104">SUM(D182:D184)</f>
        <v>513385665</v>
      </c>
    </row>
    <row r="185" spans="1:5" x14ac:dyDescent="0.3">
      <c r="A185" s="6">
        <v>41394</v>
      </c>
      <c r="B185" s="1">
        <v>147431957</v>
      </c>
      <c r="D185" s="1">
        <v>175505442</v>
      </c>
    </row>
    <row r="186" spans="1:5" x14ac:dyDescent="0.3">
      <c r="A186" s="6">
        <v>41425</v>
      </c>
      <c r="B186" s="1">
        <v>150859061</v>
      </c>
      <c r="D186" s="1">
        <v>179457358</v>
      </c>
    </row>
    <row r="187" spans="1:5" x14ac:dyDescent="0.3">
      <c r="A187" s="6">
        <v>41455</v>
      </c>
      <c r="B187" s="1">
        <v>155233732</v>
      </c>
      <c r="C187">
        <f t="shared" ref="C187" si="105">SUM(B185:B187)</f>
        <v>453524750</v>
      </c>
      <c r="D187" s="1">
        <v>181294568</v>
      </c>
      <c r="E187">
        <f t="shared" ref="E187" si="106">SUM(D185:D187)</f>
        <v>536257368</v>
      </c>
    </row>
    <row r="188" spans="1:5" x14ac:dyDescent="0.3">
      <c r="A188" s="6">
        <v>41486</v>
      </c>
      <c r="B188" s="1">
        <v>157978287</v>
      </c>
      <c r="D188" s="1">
        <v>184267548</v>
      </c>
    </row>
    <row r="189" spans="1:5" x14ac:dyDescent="0.3">
      <c r="A189" s="6">
        <v>41517</v>
      </c>
      <c r="B189" s="1">
        <v>161330260</v>
      </c>
      <c r="D189" s="1">
        <v>188025152</v>
      </c>
    </row>
    <row r="190" spans="1:5" x14ac:dyDescent="0.3">
      <c r="A190" s="6">
        <v>41547</v>
      </c>
      <c r="B190" s="1">
        <v>162274460</v>
      </c>
      <c r="C190">
        <f t="shared" ref="C190" si="107">SUM(B188:B190)</f>
        <v>481583007</v>
      </c>
      <c r="D190" s="1">
        <v>189221688</v>
      </c>
      <c r="E190">
        <f t="shared" ref="E190" si="108">SUM(D188:D190)</f>
        <v>561514388</v>
      </c>
    </row>
    <row r="191" spans="1:5" x14ac:dyDescent="0.3">
      <c r="A191" s="6">
        <v>41578</v>
      </c>
      <c r="B191" s="1">
        <v>164046793</v>
      </c>
      <c r="D191" s="1">
        <v>191479606</v>
      </c>
    </row>
    <row r="192" spans="1:5" x14ac:dyDescent="0.3">
      <c r="A192" s="6">
        <v>41608</v>
      </c>
      <c r="B192" s="1">
        <v>168392254</v>
      </c>
      <c r="D192" s="1">
        <v>196401245</v>
      </c>
    </row>
    <row r="193" spans="1:5" x14ac:dyDescent="0.3">
      <c r="A193" s="6">
        <v>41639</v>
      </c>
      <c r="B193" s="1">
        <v>169555458</v>
      </c>
      <c r="C193">
        <f t="shared" ref="C193" si="109">SUM(B191:B193)</f>
        <v>501994505</v>
      </c>
      <c r="D193" s="1">
        <v>198076180</v>
      </c>
      <c r="E193">
        <f t="shared" ref="E193" si="110">SUM(D191:D193)</f>
        <v>585957031</v>
      </c>
    </row>
    <row r="194" spans="1:5" x14ac:dyDescent="0.3">
      <c r="A194" s="6">
        <v>41670</v>
      </c>
      <c r="B194" s="1">
        <v>171385424</v>
      </c>
      <c r="D194" s="1">
        <v>200163840</v>
      </c>
    </row>
    <row r="195" spans="1:5" x14ac:dyDescent="0.3">
      <c r="A195" s="6">
        <v>41698</v>
      </c>
      <c r="B195" s="1">
        <v>172324768</v>
      </c>
      <c r="D195" s="1">
        <v>201286446</v>
      </c>
    </row>
    <row r="196" spans="1:5" x14ac:dyDescent="0.3">
      <c r="A196" s="6">
        <v>41729</v>
      </c>
      <c r="B196" s="1">
        <v>174527628</v>
      </c>
      <c r="C196">
        <f t="shared" ref="C196" si="111">SUM(B194:B196)</f>
        <v>518237820</v>
      </c>
      <c r="D196" s="1">
        <v>203780143</v>
      </c>
      <c r="E196">
        <f t="shared" ref="E196" si="112">SUM(D194:D196)</f>
        <v>605230429</v>
      </c>
    </row>
    <row r="197" spans="1:5" x14ac:dyDescent="0.3">
      <c r="A197" s="6">
        <v>41759</v>
      </c>
      <c r="B197" s="1">
        <v>176647286</v>
      </c>
      <c r="D197" s="1">
        <v>206232874</v>
      </c>
    </row>
    <row r="198" spans="1:5" x14ac:dyDescent="0.3">
      <c r="A198" s="6">
        <v>41790</v>
      </c>
      <c r="B198" s="1">
        <v>177246761</v>
      </c>
      <c r="D198" s="1">
        <v>207142126</v>
      </c>
    </row>
    <row r="199" spans="1:5" x14ac:dyDescent="0.3">
      <c r="A199" s="6">
        <v>41820</v>
      </c>
      <c r="B199" s="1">
        <v>180718025</v>
      </c>
      <c r="C199">
        <f t="shared" ref="C199" si="113">SUM(B197:B199)</f>
        <v>534612072</v>
      </c>
      <c r="D199" s="1">
        <v>210851479</v>
      </c>
      <c r="E199">
        <f t="shared" ref="E199" si="114">SUM(D197:D199)</f>
        <v>624226479</v>
      </c>
    </row>
    <row r="200" spans="1:5" x14ac:dyDescent="0.3">
      <c r="A200" s="6">
        <v>41851</v>
      </c>
      <c r="B200" s="1">
        <v>181975306</v>
      </c>
      <c r="D200" s="1">
        <v>212378359</v>
      </c>
    </row>
    <row r="201" spans="1:5" x14ac:dyDescent="0.3">
      <c r="A201" s="6">
        <v>41882</v>
      </c>
      <c r="B201" s="1">
        <v>183665623</v>
      </c>
      <c r="D201" s="1">
        <v>214556935</v>
      </c>
    </row>
    <row r="202" spans="1:5" x14ac:dyDescent="0.3">
      <c r="A202" s="6">
        <v>41912</v>
      </c>
      <c r="B202" s="1">
        <v>185600917</v>
      </c>
      <c r="C202">
        <f t="shared" ref="C202" si="115">SUM(B200:B202)</f>
        <v>551241846</v>
      </c>
      <c r="D202" s="1">
        <v>216930150</v>
      </c>
      <c r="E202">
        <f t="shared" ref="E202" si="116">SUM(D200:D202)</f>
        <v>643865444</v>
      </c>
    </row>
    <row r="203" spans="1:5" x14ac:dyDescent="0.3">
      <c r="A203" s="6">
        <v>41943</v>
      </c>
      <c r="B203" s="1">
        <v>187887334</v>
      </c>
      <c r="D203" s="1">
        <v>219603631</v>
      </c>
    </row>
    <row r="204" spans="1:5" x14ac:dyDescent="0.3">
      <c r="A204" s="6">
        <v>41973</v>
      </c>
      <c r="B204" s="1">
        <v>189589491</v>
      </c>
      <c r="D204" s="1">
        <v>221617951</v>
      </c>
    </row>
    <row r="205" spans="1:5" x14ac:dyDescent="0.3">
      <c r="A205" s="6">
        <v>42004</v>
      </c>
      <c r="B205" s="1">
        <v>193128411</v>
      </c>
      <c r="C205">
        <f t="shared" ref="C205" si="117">SUM(B203:B205)</f>
        <v>570605236</v>
      </c>
      <c r="D205" s="1">
        <v>225643131</v>
      </c>
      <c r="E205">
        <f t="shared" ref="E205" si="118">SUM(D203:D205)</f>
        <v>666864713</v>
      </c>
    </row>
    <row r="206" spans="1:5" x14ac:dyDescent="0.3">
      <c r="A206" s="6">
        <v>42035</v>
      </c>
      <c r="B206" s="1">
        <v>195609195</v>
      </c>
      <c r="D206" s="1">
        <v>228145575</v>
      </c>
    </row>
    <row r="207" spans="1:5" x14ac:dyDescent="0.3">
      <c r="A207" s="6">
        <v>42063</v>
      </c>
      <c r="B207" s="1">
        <v>196788467</v>
      </c>
      <c r="D207" s="1">
        <v>229550815</v>
      </c>
    </row>
    <row r="208" spans="1:5" x14ac:dyDescent="0.3">
      <c r="A208" s="6">
        <v>42094</v>
      </c>
      <c r="B208" s="1">
        <v>203179872</v>
      </c>
      <c r="C208">
        <f t="shared" ref="C208" si="119">SUM(B206:B208)</f>
        <v>595577534</v>
      </c>
      <c r="D208" s="1">
        <v>232658909</v>
      </c>
      <c r="E208">
        <f t="shared" ref="E208" si="120">SUM(D206:D208)</f>
        <v>690355299</v>
      </c>
    </row>
    <row r="209" spans="1:5" x14ac:dyDescent="0.3">
      <c r="A209" s="6">
        <v>42124</v>
      </c>
      <c r="B209" s="1">
        <v>206941610</v>
      </c>
      <c r="D209" s="1">
        <v>236891369</v>
      </c>
    </row>
    <row r="210" spans="1:5" x14ac:dyDescent="0.3">
      <c r="A210" s="6">
        <v>42155</v>
      </c>
      <c r="B210" s="1">
        <v>209793831</v>
      </c>
      <c r="D210" s="1">
        <v>239938358</v>
      </c>
    </row>
    <row r="211" spans="1:5" x14ac:dyDescent="0.3">
      <c r="A211" s="6">
        <v>42185</v>
      </c>
      <c r="B211" s="1">
        <v>211066057</v>
      </c>
      <c r="C211">
        <f t="shared" ref="C211" si="121">SUM(B209:B211)</f>
        <v>627801498</v>
      </c>
      <c r="D211" s="1">
        <v>240674633</v>
      </c>
      <c r="E211">
        <f t="shared" ref="E211" si="122">SUM(D209:D211)</f>
        <v>717504360</v>
      </c>
    </row>
    <row r="212" spans="1:5" x14ac:dyDescent="0.3">
      <c r="A212" s="6">
        <v>42216</v>
      </c>
      <c r="B212" s="1">
        <v>212896117</v>
      </c>
      <c r="D212" s="1">
        <v>242636372</v>
      </c>
    </row>
    <row r="213" spans="1:5" x14ac:dyDescent="0.3">
      <c r="A213" s="6">
        <v>42247</v>
      </c>
      <c r="B213" s="1">
        <v>217315068</v>
      </c>
      <c r="D213" s="1">
        <v>247377313</v>
      </c>
    </row>
    <row r="214" spans="1:5" x14ac:dyDescent="0.3">
      <c r="A214" s="6">
        <v>42277</v>
      </c>
      <c r="B214" s="1">
        <v>219982443</v>
      </c>
      <c r="C214">
        <f t="shared" ref="C214" si="123">SUM(B212:B214)</f>
        <v>650193628</v>
      </c>
      <c r="D214" s="1">
        <v>250375568</v>
      </c>
      <c r="E214">
        <f t="shared" ref="E214" si="124">SUM(D212:D214)</f>
        <v>740389253</v>
      </c>
    </row>
    <row r="215" spans="1:5" x14ac:dyDescent="0.3">
      <c r="A215" s="6">
        <v>42308</v>
      </c>
      <c r="B215" s="1">
        <v>221760249</v>
      </c>
      <c r="D215" s="1">
        <v>252502295</v>
      </c>
    </row>
    <row r="216" spans="1:5" x14ac:dyDescent="0.3">
      <c r="A216" s="6">
        <v>42338</v>
      </c>
      <c r="B216" s="1">
        <v>226065543</v>
      </c>
      <c r="D216" s="1">
        <v>257557888</v>
      </c>
    </row>
    <row r="217" spans="1:5" x14ac:dyDescent="0.3">
      <c r="A217" s="6">
        <v>42369</v>
      </c>
      <c r="B217" s="1">
        <v>226588913</v>
      </c>
      <c r="C217">
        <f t="shared" ref="C217" si="125">SUM(B215:B217)</f>
        <v>674414705</v>
      </c>
      <c r="D217" s="1">
        <v>258378833</v>
      </c>
      <c r="E217">
        <f t="shared" ref="E217" si="126">SUM(D215:D217)</f>
        <v>768439016</v>
      </c>
    </row>
    <row r="218" spans="1:5" x14ac:dyDescent="0.3">
      <c r="A218" s="6">
        <v>42400</v>
      </c>
      <c r="B218" s="1">
        <v>228518414</v>
      </c>
      <c r="D218" s="1">
        <v>260354841</v>
      </c>
    </row>
    <row r="219" spans="1:5" x14ac:dyDescent="0.3">
      <c r="A219" s="6">
        <v>42429</v>
      </c>
      <c r="B219" s="1">
        <v>229752927</v>
      </c>
      <c r="D219" s="1">
        <v>261956424</v>
      </c>
    </row>
    <row r="220" spans="1:5" x14ac:dyDescent="0.3">
      <c r="A220" s="6">
        <v>42460</v>
      </c>
      <c r="B220" s="1">
        <v>227458197</v>
      </c>
      <c r="C220">
        <f t="shared" ref="C220" si="127">SUM(B218:B220)</f>
        <v>685729538</v>
      </c>
      <c r="D220" s="1">
        <v>259723226</v>
      </c>
      <c r="E220">
        <f t="shared" ref="E220" si="128">SUM(D218:D220)</f>
        <v>782034491</v>
      </c>
    </row>
    <row r="221" spans="1:5" x14ac:dyDescent="0.3">
      <c r="A221" s="6">
        <v>42490</v>
      </c>
      <c r="B221" s="1">
        <v>227983701</v>
      </c>
      <c r="D221" s="1">
        <v>260544060</v>
      </c>
    </row>
    <row r="222" spans="1:5" x14ac:dyDescent="0.3">
      <c r="A222" s="6">
        <v>42521</v>
      </c>
      <c r="B222" s="1">
        <v>229231335</v>
      </c>
      <c r="D222" s="1">
        <v>261969483</v>
      </c>
    </row>
    <row r="223" spans="1:5" x14ac:dyDescent="0.3">
      <c r="A223" s="6">
        <v>42551</v>
      </c>
      <c r="B223" s="1">
        <v>228652767</v>
      </c>
      <c r="C223">
        <f t="shared" ref="C223" si="129">SUM(B221:B223)</f>
        <v>685867803</v>
      </c>
      <c r="D223" s="1">
        <v>261712298</v>
      </c>
      <c r="E223">
        <f t="shared" ref="E223" si="130">SUM(D221:D223)</f>
        <v>784225841</v>
      </c>
    </row>
    <row r="224" spans="1:5" x14ac:dyDescent="0.3">
      <c r="A224" s="6">
        <v>42582</v>
      </c>
      <c r="B224" s="1">
        <v>231958932</v>
      </c>
      <c r="D224" s="1">
        <v>265109515</v>
      </c>
    </row>
    <row r="225" spans="1:5" x14ac:dyDescent="0.3">
      <c r="A225" s="6">
        <v>42613</v>
      </c>
      <c r="B225" s="1">
        <v>232816407</v>
      </c>
      <c r="D225" s="1">
        <v>266442140</v>
      </c>
    </row>
    <row r="226" spans="1:5" x14ac:dyDescent="0.3">
      <c r="A226" s="6">
        <v>42643</v>
      </c>
      <c r="B226" s="1">
        <v>233530004</v>
      </c>
      <c r="C226">
        <f t="shared" ref="C226" si="131">SUM(B224:B226)</f>
        <v>698305343</v>
      </c>
      <c r="D226" s="1">
        <v>267429809</v>
      </c>
      <c r="E226">
        <f t="shared" ref="E226" si="132">SUM(D224:D226)</f>
        <v>798981464</v>
      </c>
    </row>
    <row r="227" spans="1:5" x14ac:dyDescent="0.3">
      <c r="A227" s="6">
        <v>42674</v>
      </c>
      <c r="B227" s="1">
        <v>232459349</v>
      </c>
      <c r="D227" s="1">
        <v>266841205</v>
      </c>
    </row>
    <row r="228" spans="1:5" x14ac:dyDescent="0.3">
      <c r="A228" s="6">
        <v>42704</v>
      </c>
      <c r="B228" s="1">
        <v>235109285</v>
      </c>
      <c r="D228" s="1">
        <v>270009158</v>
      </c>
    </row>
    <row r="229" spans="1:5" x14ac:dyDescent="0.3">
      <c r="A229" s="6">
        <v>42735</v>
      </c>
      <c r="B229" s="1">
        <v>235371431</v>
      </c>
      <c r="C229">
        <f t="shared" ref="C229" si="133">SUM(B227:B229)</f>
        <v>702940065</v>
      </c>
      <c r="D229" s="1">
        <v>271109449</v>
      </c>
      <c r="E229">
        <f t="shared" ref="E229" si="134">SUM(D227:D229)</f>
        <v>807959812</v>
      </c>
    </row>
    <row r="230" spans="1:5" x14ac:dyDescent="0.3">
      <c r="A230" s="6">
        <v>42766</v>
      </c>
      <c r="B230" s="1">
        <v>232640045</v>
      </c>
      <c r="D230" s="1">
        <v>268296699</v>
      </c>
    </row>
    <row r="231" spans="1:5" x14ac:dyDescent="0.3">
      <c r="A231" s="6">
        <v>42794</v>
      </c>
      <c r="B231" s="1">
        <v>232601725</v>
      </c>
      <c r="D231" s="1">
        <v>268575800</v>
      </c>
    </row>
    <row r="232" spans="1:5" x14ac:dyDescent="0.3">
      <c r="A232" s="6">
        <v>42825</v>
      </c>
      <c r="B232" s="1">
        <v>232973753</v>
      </c>
      <c r="C232">
        <f t="shared" ref="C232" si="135">SUM(B230:B232)</f>
        <v>698215523</v>
      </c>
      <c r="D232" s="1">
        <v>268975683</v>
      </c>
      <c r="E232">
        <f t="shared" ref="E232" si="136">SUM(D230:D232)</f>
        <v>805848182</v>
      </c>
    </row>
    <row r="233" spans="1:5" x14ac:dyDescent="0.3">
      <c r="A233" s="6">
        <v>42855</v>
      </c>
      <c r="B233" s="1">
        <v>233636954</v>
      </c>
      <c r="D233" s="1">
        <v>269920023</v>
      </c>
    </row>
    <row r="234" spans="1:5" x14ac:dyDescent="0.3">
      <c r="A234" s="6">
        <v>42886</v>
      </c>
      <c r="B234" s="1">
        <v>234660895</v>
      </c>
      <c r="D234" s="1">
        <v>271405982</v>
      </c>
    </row>
    <row r="235" spans="1:5" x14ac:dyDescent="0.3">
      <c r="A235" s="6">
        <v>42916</v>
      </c>
      <c r="B235" s="1">
        <v>233742565</v>
      </c>
      <c r="C235">
        <f t="shared" ref="C235" si="137">SUM(B233:B235)</f>
        <v>702040414</v>
      </c>
      <c r="D235" s="1">
        <v>270787290</v>
      </c>
      <c r="E235">
        <f t="shared" ref="E235" si="138">SUM(D233:D235)</f>
        <v>812113295</v>
      </c>
    </row>
    <row r="236" spans="1:5" x14ac:dyDescent="0.3">
      <c r="A236" s="6">
        <v>42947</v>
      </c>
      <c r="B236" s="1">
        <v>235728534</v>
      </c>
      <c r="D236" s="1">
        <v>273040773</v>
      </c>
    </row>
    <row r="237" spans="1:5" x14ac:dyDescent="0.3">
      <c r="A237" s="6">
        <v>42978</v>
      </c>
      <c r="B237" s="1">
        <v>236351359</v>
      </c>
      <c r="D237" s="1">
        <v>273969545</v>
      </c>
    </row>
    <row r="238" spans="1:5" x14ac:dyDescent="0.3">
      <c r="A238" s="6">
        <v>43008</v>
      </c>
      <c r="B238" s="1">
        <v>238611526</v>
      </c>
      <c r="C238">
        <f t="shared" ref="C238" si="139">SUM(B236:B238)</f>
        <v>710691419</v>
      </c>
      <c r="D238" s="1">
        <v>276736814</v>
      </c>
      <c r="E238">
        <f t="shared" ref="E238" si="140">SUM(D236:D238)</f>
        <v>823747132</v>
      </c>
    </row>
    <row r="239" spans="1:5" x14ac:dyDescent="0.3">
      <c r="A239" s="6">
        <v>43039</v>
      </c>
      <c r="B239" s="1">
        <v>240211705</v>
      </c>
      <c r="D239" s="1">
        <v>278923631</v>
      </c>
    </row>
    <row r="240" spans="1:5" x14ac:dyDescent="0.3">
      <c r="A240" s="6">
        <v>43069</v>
      </c>
      <c r="B240" s="1">
        <v>243420067</v>
      </c>
      <c r="D240" s="1">
        <v>282761856</v>
      </c>
    </row>
    <row r="241" spans="1:5" x14ac:dyDescent="0.3">
      <c r="A241" s="6">
        <v>43100</v>
      </c>
      <c r="B241" s="1">
        <v>245551558</v>
      </c>
      <c r="C241">
        <f t="shared" ref="C241" si="141">SUM(B239:B241)</f>
        <v>729183330</v>
      </c>
      <c r="D241" s="1">
        <v>285128963</v>
      </c>
      <c r="E241">
        <f t="shared" ref="E241" si="142">SUM(D239:D241)</f>
        <v>846814450</v>
      </c>
    </row>
    <row r="242" spans="1:5" x14ac:dyDescent="0.3">
      <c r="A242" s="6">
        <v>43131</v>
      </c>
      <c r="B242" s="1">
        <v>244613361</v>
      </c>
      <c r="D242" s="1">
        <v>284361411</v>
      </c>
    </row>
    <row r="243" spans="1:5" x14ac:dyDescent="0.3">
      <c r="A243" s="6">
        <v>43159</v>
      </c>
      <c r="B243" s="1">
        <v>246507827</v>
      </c>
      <c r="D243" s="1">
        <v>286611333</v>
      </c>
    </row>
    <row r="244" spans="1:5" x14ac:dyDescent="0.3">
      <c r="A244" s="6">
        <v>43190</v>
      </c>
      <c r="B244" s="1">
        <v>248460719</v>
      </c>
      <c r="C244">
        <f t="shared" ref="C244" si="143">SUM(B242:B244)</f>
        <v>739581907</v>
      </c>
      <c r="D244" s="1">
        <v>289000931</v>
      </c>
      <c r="E244">
        <f t="shared" ref="E244" si="144">SUM(D242:D244)</f>
        <v>859973675</v>
      </c>
    </row>
    <row r="245" spans="1:5" x14ac:dyDescent="0.3">
      <c r="A245" s="6">
        <v>43220</v>
      </c>
      <c r="B245" s="1">
        <v>251728053</v>
      </c>
      <c r="D245" s="1">
        <v>292573348</v>
      </c>
    </row>
    <row r="246" spans="1:5" x14ac:dyDescent="0.3">
      <c r="A246" s="6">
        <v>43251</v>
      </c>
      <c r="B246" s="1">
        <v>254989167</v>
      </c>
      <c r="D246" s="1">
        <v>296318493</v>
      </c>
    </row>
    <row r="247" spans="1:5" x14ac:dyDescent="0.3">
      <c r="A247" s="6">
        <v>43281</v>
      </c>
      <c r="B247" s="1">
        <v>256340319</v>
      </c>
      <c r="C247">
        <f t="shared" ref="C247" si="145">SUM(B245:B247)</f>
        <v>763057539</v>
      </c>
      <c r="D247" s="1">
        <v>297942725</v>
      </c>
      <c r="E247">
        <f t="shared" ref="E247" si="146">SUM(D245:D247)</f>
        <v>886834566</v>
      </c>
    </row>
    <row r="248" spans="1:5" x14ac:dyDescent="0.3">
      <c r="A248" s="6">
        <v>43312</v>
      </c>
      <c r="B248" s="1">
        <v>257117327</v>
      </c>
      <c r="D248" s="1">
        <v>298869005</v>
      </c>
    </row>
    <row r="249" spans="1:5" x14ac:dyDescent="0.3">
      <c r="A249" s="6">
        <v>43343</v>
      </c>
      <c r="B249" s="1">
        <v>258517663</v>
      </c>
      <c r="D249" s="1">
        <v>300929315</v>
      </c>
    </row>
    <row r="250" spans="1:5" x14ac:dyDescent="0.3">
      <c r="A250" s="6">
        <v>43373</v>
      </c>
      <c r="B250" s="1">
        <v>261329243</v>
      </c>
      <c r="C250">
        <f t="shared" ref="C250" si="147">SUM(B248:B250)</f>
        <v>776964233</v>
      </c>
      <c r="D250" s="1">
        <v>304130320</v>
      </c>
      <c r="E250">
        <f t="shared" ref="E250" si="148">SUM(D248:D250)</f>
        <v>903928640</v>
      </c>
    </row>
    <row r="251" spans="1:5" x14ac:dyDescent="0.3">
      <c r="A251" s="6">
        <v>43404</v>
      </c>
      <c r="B251" s="1">
        <v>264932778</v>
      </c>
      <c r="D251" s="1">
        <v>308182851</v>
      </c>
    </row>
    <row r="252" spans="1:5" x14ac:dyDescent="0.3">
      <c r="A252" s="6">
        <v>43434</v>
      </c>
      <c r="B252" s="1">
        <v>267016547</v>
      </c>
      <c r="D252" s="1">
        <v>311013033</v>
      </c>
    </row>
    <row r="253" spans="1:5" x14ac:dyDescent="0.3">
      <c r="A253" s="6">
        <v>43465</v>
      </c>
      <c r="B253" s="1">
        <v>270662412</v>
      </c>
      <c r="C253">
        <f t="shared" ref="C253" si="149">SUM(B251:B253)</f>
        <v>802611737</v>
      </c>
      <c r="D253" s="1">
        <v>315061566</v>
      </c>
      <c r="E253">
        <f t="shared" ref="E253" si="150">SUM(D251:D253)</f>
        <v>934257450</v>
      </c>
    </row>
    <row r="254" spans="1:5" x14ac:dyDescent="0.3">
      <c r="A254" s="6">
        <v>43496</v>
      </c>
      <c r="B254" s="1">
        <v>267329974</v>
      </c>
      <c r="D254" s="1">
        <v>311858152</v>
      </c>
    </row>
    <row r="255" spans="1:5" x14ac:dyDescent="0.3">
      <c r="A255" s="6">
        <v>43524</v>
      </c>
      <c r="B255" s="1">
        <v>265641651</v>
      </c>
      <c r="D255" s="1">
        <v>310471185</v>
      </c>
    </row>
    <row r="256" spans="1:5" x14ac:dyDescent="0.3">
      <c r="A256" s="6">
        <v>43555</v>
      </c>
      <c r="B256" s="1">
        <v>269503638</v>
      </c>
      <c r="C256">
        <f t="shared" ref="C256" si="151">SUM(B254:B256)</f>
        <v>802475263</v>
      </c>
      <c r="D256" s="1">
        <v>315544028</v>
      </c>
      <c r="E256">
        <f t="shared" ref="E256" si="152">SUM(D254:D256)</f>
        <v>937873365</v>
      </c>
    </row>
    <row r="257" spans="1:5" x14ac:dyDescent="0.3">
      <c r="A257" s="6">
        <v>43585</v>
      </c>
      <c r="B257" s="1">
        <v>270751438</v>
      </c>
      <c r="D257" s="1">
        <v>316878071</v>
      </c>
    </row>
    <row r="258" spans="1:5" x14ac:dyDescent="0.3">
      <c r="A258" s="6">
        <v>43616</v>
      </c>
      <c r="B258" s="1">
        <v>274323082</v>
      </c>
      <c r="D258" s="1">
        <v>320769255</v>
      </c>
    </row>
    <row r="259" spans="1:5" x14ac:dyDescent="0.3">
      <c r="A259" s="6">
        <v>43646</v>
      </c>
      <c r="B259" s="1">
        <v>273992054</v>
      </c>
      <c r="C259">
        <f t="shared" ref="C259" si="153">SUM(B257:B259)</f>
        <v>819066574</v>
      </c>
      <c r="D259" s="1">
        <v>320687028</v>
      </c>
      <c r="E259">
        <f t="shared" ref="E259" si="154">SUM(D257:D259)</f>
        <v>958334354</v>
      </c>
    </row>
    <row r="260" spans="1:5" x14ac:dyDescent="0.3">
      <c r="A260" s="6">
        <v>43677</v>
      </c>
      <c r="B260" s="1">
        <v>275398071</v>
      </c>
      <c r="D260" s="1">
        <v>322349887</v>
      </c>
    </row>
    <row r="261" spans="1:5" x14ac:dyDescent="0.3">
      <c r="A261" s="6">
        <v>43708</v>
      </c>
      <c r="B261" s="1">
        <v>279592949</v>
      </c>
      <c r="D261" s="1">
        <v>326994546</v>
      </c>
    </row>
    <row r="262" spans="1:5" x14ac:dyDescent="0.3">
      <c r="A262" s="6">
        <v>43738</v>
      </c>
      <c r="B262" s="1">
        <v>280312245</v>
      </c>
      <c r="C262">
        <f t="shared" ref="C262" si="155">SUM(B260:B262)</f>
        <v>835303265</v>
      </c>
      <c r="D262" s="1">
        <v>328131244</v>
      </c>
      <c r="E262">
        <f t="shared" ref="E262" si="156">SUM(D260:D262)</f>
        <v>977475677</v>
      </c>
    </row>
    <row r="263" spans="1:5" x14ac:dyDescent="0.3">
      <c r="A263" s="6">
        <v>43769</v>
      </c>
      <c r="B263" s="1">
        <v>283276183</v>
      </c>
      <c r="D263" s="1">
        <v>331519926</v>
      </c>
    </row>
    <row r="264" spans="1:5" x14ac:dyDescent="0.3">
      <c r="A264" s="6">
        <v>43799</v>
      </c>
      <c r="B264" s="1">
        <v>287037149</v>
      </c>
      <c r="D264" s="1">
        <v>335948266</v>
      </c>
    </row>
    <row r="265" spans="1:5" x14ac:dyDescent="0.3">
      <c r="A265" s="6">
        <v>43830</v>
      </c>
      <c r="B265" s="1">
        <v>286085699</v>
      </c>
      <c r="C265">
        <f t="shared" ref="C265" si="157">SUM(B263:B265)</f>
        <v>856399031</v>
      </c>
      <c r="D265" s="1">
        <v>334772259</v>
      </c>
      <c r="E265">
        <f t="shared" ref="E265" si="158">SUM(D263:D265)</f>
        <v>1002240451</v>
      </c>
    </row>
    <row r="266" spans="1:5" x14ac:dyDescent="0.3">
      <c r="A266" s="6">
        <v>43861</v>
      </c>
      <c r="B266" s="1">
        <v>286651143</v>
      </c>
      <c r="D266" s="1">
        <v>335345358</v>
      </c>
    </row>
    <row r="267" spans="1:5" x14ac:dyDescent="0.3">
      <c r="A267" s="6">
        <v>43890</v>
      </c>
      <c r="B267" s="1">
        <v>289814316</v>
      </c>
      <c r="D267" s="1">
        <v>338424702</v>
      </c>
    </row>
    <row r="268" spans="1:5" x14ac:dyDescent="0.3">
      <c r="A268" s="6">
        <v>43921</v>
      </c>
      <c r="B268" s="1">
        <v>295390673</v>
      </c>
      <c r="C268">
        <f t="shared" ref="C268" si="159">SUM(B266:B268)</f>
        <v>871856132</v>
      </c>
      <c r="D268" s="1">
        <v>343135466</v>
      </c>
      <c r="E268">
        <f t="shared" ref="E268" si="160">SUM(D266:D268)</f>
        <v>1016905526</v>
      </c>
    </row>
    <row r="269" spans="1:5" x14ac:dyDescent="0.3">
      <c r="A269" s="6">
        <v>43951</v>
      </c>
      <c r="B269" s="1">
        <v>296460103</v>
      </c>
      <c r="D269" s="1">
        <v>343407334</v>
      </c>
    </row>
    <row r="270" spans="1:5" x14ac:dyDescent="0.3">
      <c r="A270" s="6">
        <v>43982</v>
      </c>
      <c r="B270" s="1">
        <v>317820451</v>
      </c>
      <c r="D270" s="1">
        <v>364347955</v>
      </c>
    </row>
    <row r="271" spans="1:5" x14ac:dyDescent="0.3">
      <c r="A271" s="6">
        <v>44012</v>
      </c>
      <c r="B271" s="1">
        <v>320740261</v>
      </c>
      <c r="C271">
        <f t="shared" ref="C271" si="161">SUM(B269:B271)</f>
        <v>935020815</v>
      </c>
      <c r="D271" s="1">
        <v>367061565</v>
      </c>
      <c r="E271">
        <f t="shared" ref="E271" si="162">SUM(D269:D271)</f>
        <v>1074816854</v>
      </c>
    </row>
    <row r="272" spans="1:5" x14ac:dyDescent="0.3">
      <c r="A272" s="6">
        <v>44043</v>
      </c>
      <c r="B272" s="1">
        <v>324271513</v>
      </c>
      <c r="D272" s="1">
        <v>371260666</v>
      </c>
    </row>
    <row r="273" spans="1:5" x14ac:dyDescent="0.3">
      <c r="A273" s="6">
        <v>44074</v>
      </c>
      <c r="B273" s="1">
        <v>327017855</v>
      </c>
      <c r="D273" s="1">
        <v>374700661</v>
      </c>
    </row>
    <row r="274" spans="1:5" x14ac:dyDescent="0.3">
      <c r="A274" s="6">
        <v>44104</v>
      </c>
      <c r="B274" s="1">
        <v>326514573</v>
      </c>
      <c r="C274">
        <f t="shared" ref="C274" si="163">SUM(B272:B274)</f>
        <v>977803941</v>
      </c>
      <c r="D274" s="1">
        <v>374860474</v>
      </c>
      <c r="E274">
        <f t="shared" ref="E274" si="164">SUM(D272:D274)</f>
        <v>1120821801</v>
      </c>
    </row>
    <row r="275" spans="1:5" x14ac:dyDescent="0.3">
      <c r="A275" s="6">
        <v>44135</v>
      </c>
      <c r="B275" s="1">
        <v>327595311</v>
      </c>
      <c r="D275" s="1">
        <v>376580544</v>
      </c>
    </row>
    <row r="276" spans="1:5" x14ac:dyDescent="0.3">
      <c r="A276" s="6">
        <v>44165</v>
      </c>
      <c r="B276" s="1">
        <v>327141056</v>
      </c>
      <c r="D276" s="1">
        <v>376742738</v>
      </c>
    </row>
    <row r="277" spans="1:5" x14ac:dyDescent="0.3">
      <c r="A277" s="6">
        <v>44196</v>
      </c>
      <c r="B277" s="1">
        <v>326021798</v>
      </c>
      <c r="C277">
        <f t="shared" ref="C277" si="165">SUM(B275:B277)</f>
        <v>980758165</v>
      </c>
      <c r="D277" s="1">
        <v>375965510</v>
      </c>
      <c r="E277">
        <f t="shared" ref="E277" si="166">SUM(D275:D277)</f>
        <v>1129288792</v>
      </c>
    </row>
    <row r="278" spans="1:5" x14ac:dyDescent="0.3">
      <c r="A278" s="6">
        <v>44227</v>
      </c>
      <c r="B278" s="1">
        <v>324485073</v>
      </c>
      <c r="D278" s="1">
        <v>374014481</v>
      </c>
    </row>
    <row r="279" spans="1:5" x14ac:dyDescent="0.3">
      <c r="A279" s="6">
        <v>44255</v>
      </c>
      <c r="B279" s="1">
        <v>323092837</v>
      </c>
      <c r="D279" s="1">
        <v>371870969</v>
      </c>
    </row>
    <row r="280" spans="1:5" x14ac:dyDescent="0.3">
      <c r="A280" s="6">
        <v>44286</v>
      </c>
      <c r="B280" s="1">
        <v>325724485</v>
      </c>
      <c r="C280">
        <f t="shared" ref="C280" si="167">SUM(B278:B280)</f>
        <v>973302395</v>
      </c>
      <c r="D280" s="1">
        <v>374320011</v>
      </c>
      <c r="E280">
        <f t="shared" ref="E280" si="168">SUM(D278:D280)</f>
        <v>1120205461</v>
      </c>
    </row>
    <row r="281" spans="1:5" x14ac:dyDescent="0.3">
      <c r="A281" s="6">
        <v>44316</v>
      </c>
      <c r="B281" s="1">
        <v>329383440</v>
      </c>
      <c r="D281" s="1">
        <v>378128909</v>
      </c>
    </row>
    <row r="282" spans="1:5" x14ac:dyDescent="0.3">
      <c r="A282" s="6">
        <v>44347</v>
      </c>
      <c r="B282" s="1">
        <v>336318632</v>
      </c>
      <c r="D282" s="1">
        <v>384607408</v>
      </c>
    </row>
    <row r="283" spans="1:5" x14ac:dyDescent="0.3">
      <c r="A283" s="6">
        <v>44377</v>
      </c>
      <c r="B283" s="1">
        <v>339769187</v>
      </c>
      <c r="C283">
        <f t="shared" ref="C283" si="169">SUM(B281:B283)</f>
        <v>1005471259</v>
      </c>
      <c r="D283" s="1">
        <v>388185061</v>
      </c>
      <c r="E283">
        <f t="shared" ref="E283" si="170">SUM(D281:D283)</f>
        <v>1150921378</v>
      </c>
    </row>
    <row r="284" spans="1:5" x14ac:dyDescent="0.3">
      <c r="A284" s="6">
        <v>44408</v>
      </c>
      <c r="B284" s="1">
        <v>346441082</v>
      </c>
      <c r="D284" s="1">
        <v>395322815</v>
      </c>
    </row>
    <row r="285" spans="1:5" x14ac:dyDescent="0.3">
      <c r="A285" s="6">
        <v>44439</v>
      </c>
      <c r="B285" s="1">
        <v>346500306</v>
      </c>
      <c r="D285" s="1">
        <v>395356247</v>
      </c>
    </row>
    <row r="286" spans="1:5" x14ac:dyDescent="0.3">
      <c r="A286" s="6">
        <v>44469</v>
      </c>
      <c r="B286" s="1">
        <v>346040122</v>
      </c>
      <c r="C286">
        <f t="shared" ref="C286" si="171">SUM(B284:B286)</f>
        <v>1038981510</v>
      </c>
      <c r="D286" s="1">
        <v>395422421</v>
      </c>
      <c r="E286">
        <f t="shared" ref="E286" si="172">SUM(D284:D286)</f>
        <v>1186101483</v>
      </c>
    </row>
    <row r="287" spans="1:5" x14ac:dyDescent="0.3">
      <c r="A287" s="6">
        <v>44500</v>
      </c>
      <c r="B287" s="1">
        <v>344424942</v>
      </c>
      <c r="D287" s="1">
        <v>394507076</v>
      </c>
    </row>
    <row r="288" spans="1:5" x14ac:dyDescent="0.3">
      <c r="A288" s="6">
        <v>44530</v>
      </c>
      <c r="B288" s="1">
        <v>348154960</v>
      </c>
      <c r="D288" s="1">
        <v>399076204</v>
      </c>
    </row>
    <row r="289" spans="1:5" x14ac:dyDescent="0.3">
      <c r="A289" s="6">
        <v>44561</v>
      </c>
      <c r="B289" s="1">
        <v>350028574</v>
      </c>
      <c r="C289">
        <f t="shared" ref="C289" si="173">SUM(B287:B289)</f>
        <v>1042608476</v>
      </c>
      <c r="D289" s="1">
        <v>401785816</v>
      </c>
      <c r="E289">
        <f t="shared" ref="E289" si="174">SUM(D287:D289)</f>
        <v>1195369096</v>
      </c>
    </row>
    <row r="290" spans="1:5" x14ac:dyDescent="0.3">
      <c r="A290" s="6">
        <v>44592</v>
      </c>
      <c r="B290" s="1">
        <v>346063078</v>
      </c>
      <c r="D290" s="1">
        <v>398248489</v>
      </c>
    </row>
    <row r="291" spans="1:5" x14ac:dyDescent="0.3">
      <c r="A291" s="6">
        <v>44620</v>
      </c>
      <c r="B291" s="1">
        <v>345727576</v>
      </c>
      <c r="D291" s="1">
        <v>398540166</v>
      </c>
    </row>
    <row r="292" spans="1:5" x14ac:dyDescent="0.3">
      <c r="A292" s="6">
        <v>44651</v>
      </c>
      <c r="B292" s="1">
        <v>348823869</v>
      </c>
      <c r="C292">
        <f t="shared" ref="C292" si="175">SUM(B290:B292)</f>
        <v>1040614523</v>
      </c>
      <c r="D292" s="1">
        <v>402305038</v>
      </c>
      <c r="E292">
        <f t="shared" ref="E292" si="176">SUM(D290:D292)</f>
        <v>1199093693</v>
      </c>
    </row>
    <row r="293" spans="1:5" x14ac:dyDescent="0.3">
      <c r="A293" s="6">
        <v>44681</v>
      </c>
      <c r="B293" s="1">
        <v>353659748</v>
      </c>
      <c r="D293" s="1">
        <v>407422130</v>
      </c>
    </row>
    <row r="294" spans="1:5" x14ac:dyDescent="0.3">
      <c r="A294" s="6">
        <v>44712</v>
      </c>
      <c r="B294" s="1">
        <v>353034743</v>
      </c>
      <c r="D294" s="1">
        <v>407571386</v>
      </c>
    </row>
    <row r="295" spans="1:5" x14ac:dyDescent="0.3">
      <c r="A295" s="6">
        <v>44742</v>
      </c>
      <c r="B295" s="1">
        <v>359340529</v>
      </c>
      <c r="C295">
        <f t="shared" ref="C295" si="177">SUM(B293:B295)</f>
        <v>1066035020</v>
      </c>
      <c r="D295" s="1">
        <v>414259731</v>
      </c>
      <c r="E295">
        <f t="shared" ref="E295" si="178">SUM(D293:D295)</f>
        <v>1229253247</v>
      </c>
    </row>
    <row r="296" spans="1:5" x14ac:dyDescent="0.3">
      <c r="A296" s="6">
        <v>44773</v>
      </c>
      <c r="B296" s="1">
        <v>364753906</v>
      </c>
      <c r="D296" s="1">
        <v>420021556</v>
      </c>
    </row>
    <row r="297" spans="1:5" x14ac:dyDescent="0.3">
      <c r="A297" s="6">
        <v>44804</v>
      </c>
      <c r="B297" s="1">
        <v>360578055</v>
      </c>
      <c r="D297" s="1">
        <v>416627399</v>
      </c>
    </row>
    <row r="298" spans="1:5" x14ac:dyDescent="0.3">
      <c r="A298" s="6">
        <v>44834</v>
      </c>
      <c r="B298" s="1">
        <v>361876194</v>
      </c>
      <c r="C298">
        <f t="shared" ref="C298" si="179">SUM(B296:B298)</f>
        <v>1087208155</v>
      </c>
      <c r="D298" s="1">
        <v>418859540</v>
      </c>
      <c r="E298">
        <f t="shared" ref="E298" si="180">SUM(D296:D298)</f>
        <v>1255508495</v>
      </c>
    </row>
    <row r="299" spans="1:5" x14ac:dyDescent="0.3">
      <c r="A299" s="6">
        <v>44865</v>
      </c>
      <c r="B299" s="16">
        <v>362002685.73400003</v>
      </c>
    </row>
    <row r="300" spans="1:5" x14ac:dyDescent="0.3">
      <c r="A300" s="6">
        <v>44895</v>
      </c>
      <c r="B300" s="1">
        <v>358879891.46799999</v>
      </c>
    </row>
    <row r="301" spans="1:5" x14ac:dyDescent="0.3">
      <c r="A301" s="6">
        <v>44926</v>
      </c>
      <c r="B301" s="1">
        <v>356584531.67900002</v>
      </c>
      <c r="C301">
        <f t="shared" ref="C301:C313" si="181">SUM(B299:B301)</f>
        <v>1077467108.881</v>
      </c>
    </row>
    <row r="302" spans="1:5" x14ac:dyDescent="0.3">
      <c r="A302" s="6">
        <v>44957</v>
      </c>
      <c r="B302" s="1">
        <v>354975975.76700002</v>
      </c>
    </row>
    <row r="303" spans="1:5" x14ac:dyDescent="0.3">
      <c r="A303" s="6">
        <v>44985</v>
      </c>
      <c r="B303" s="1">
        <v>351913670.91299999</v>
      </c>
    </row>
    <row r="304" spans="1:5" x14ac:dyDescent="0.3">
      <c r="A304" s="6">
        <v>45016</v>
      </c>
      <c r="B304" s="1">
        <v>353341620</v>
      </c>
      <c r="C304">
        <f t="shared" si="181"/>
        <v>1060231266.6800001</v>
      </c>
    </row>
    <row r="305" spans="1:3" x14ac:dyDescent="0.3">
      <c r="A305" s="6">
        <v>45046</v>
      </c>
      <c r="B305" s="1">
        <v>353657532.046</v>
      </c>
    </row>
    <row r="306" spans="1:3" x14ac:dyDescent="0.3">
      <c r="A306" s="6">
        <v>45077</v>
      </c>
      <c r="B306" s="1">
        <v>352206683.667</v>
      </c>
    </row>
    <row r="307" spans="1:3" x14ac:dyDescent="0.3">
      <c r="A307" s="6">
        <v>45107</v>
      </c>
      <c r="B307" s="1">
        <v>349680477.384</v>
      </c>
      <c r="C307">
        <f t="shared" si="181"/>
        <v>1055544693.0970001</v>
      </c>
    </row>
    <row r="308" spans="1:3" x14ac:dyDescent="0.3">
      <c r="A308" s="6">
        <v>45138</v>
      </c>
      <c r="B308" s="1">
        <v>348871003.93099999</v>
      </c>
    </row>
    <row r="309" spans="1:3" x14ac:dyDescent="0.3">
      <c r="A309" s="6">
        <v>45169</v>
      </c>
      <c r="B309" s="1">
        <v>351264575.741</v>
      </c>
    </row>
    <row r="310" spans="1:3" x14ac:dyDescent="0.3">
      <c r="A310" s="6">
        <v>45199</v>
      </c>
      <c r="B310" s="1">
        <v>353046937.98199999</v>
      </c>
      <c r="C310">
        <f t="shared" si="181"/>
        <v>1053182517.6539999</v>
      </c>
    </row>
    <row r="311" spans="1:3" x14ac:dyDescent="0.3">
      <c r="A311" s="6">
        <v>45230</v>
      </c>
      <c r="B311" s="1">
        <v>353134305</v>
      </c>
    </row>
    <row r="312" spans="1:3" x14ac:dyDescent="0.3">
      <c r="A312" s="6">
        <v>45260</v>
      </c>
      <c r="B312" s="1">
        <v>350988344.741</v>
      </c>
    </row>
    <row r="313" spans="1:3" x14ac:dyDescent="0.3">
      <c r="A313" s="6">
        <v>45291</v>
      </c>
      <c r="B313" s="1">
        <v>350864836.57499999</v>
      </c>
      <c r="C313">
        <f t="shared" si="181"/>
        <v>1054987486.316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0433-BEB2-7C4A-A85B-34EE6E1A973B}">
  <dimension ref="A1:B93"/>
  <sheetViews>
    <sheetView zoomScale="157" workbookViewId="0">
      <selection activeCell="D88" sqref="D88"/>
    </sheetView>
  </sheetViews>
  <sheetFormatPr baseColWidth="10" defaultRowHeight="14.4" x14ac:dyDescent="0.3"/>
  <sheetData>
    <row r="1" spans="1:2" x14ac:dyDescent="0.3">
      <c r="A1" t="s">
        <v>17</v>
      </c>
      <c r="B1" t="s">
        <v>34</v>
      </c>
    </row>
    <row r="2" spans="1:2" x14ac:dyDescent="0.3">
      <c r="A2" s="6">
        <v>36981</v>
      </c>
      <c r="B2" s="7">
        <v>1634.9921533675272</v>
      </c>
    </row>
    <row r="3" spans="1:2" x14ac:dyDescent="0.3">
      <c r="A3" s="6">
        <v>37072</v>
      </c>
      <c r="B3" s="7">
        <v>1649.7187809215602</v>
      </c>
    </row>
    <row r="4" spans="1:2" x14ac:dyDescent="0.3">
      <c r="A4" s="6">
        <v>37164</v>
      </c>
      <c r="B4" s="7">
        <v>1621.5073788774514</v>
      </c>
    </row>
    <row r="5" spans="1:2" x14ac:dyDescent="0.3">
      <c r="A5" s="6">
        <v>37256</v>
      </c>
      <c r="B5" s="7">
        <v>1598.4070737449613</v>
      </c>
    </row>
    <row r="6" spans="1:2" x14ac:dyDescent="0.3">
      <c r="A6" s="6">
        <v>37346</v>
      </c>
      <c r="B6" s="7">
        <v>1567.9658123523138</v>
      </c>
    </row>
    <row r="7" spans="1:2" x14ac:dyDescent="0.3">
      <c r="A7" s="6">
        <v>37437</v>
      </c>
      <c r="B7" s="7">
        <v>1547.6256454868635</v>
      </c>
    </row>
    <row r="8" spans="1:2" x14ac:dyDescent="0.3">
      <c r="A8" s="6">
        <v>37529</v>
      </c>
      <c r="B8" s="7">
        <v>1566.9054679546928</v>
      </c>
    </row>
    <row r="9" spans="1:2" x14ac:dyDescent="0.3">
      <c r="A9" s="6">
        <v>37621</v>
      </c>
      <c r="B9" s="7">
        <v>1563.0533383065501</v>
      </c>
    </row>
    <row r="10" spans="1:2" x14ac:dyDescent="0.3">
      <c r="A10" s="6">
        <v>37711</v>
      </c>
      <c r="B10" s="7">
        <v>1675.6794435431195</v>
      </c>
    </row>
    <row r="11" spans="1:2" x14ac:dyDescent="0.3">
      <c r="A11" s="6">
        <v>37802</v>
      </c>
      <c r="B11" s="7">
        <v>1870.1104939464858</v>
      </c>
    </row>
    <row r="12" spans="1:2" x14ac:dyDescent="0.3">
      <c r="A12" s="6">
        <v>37894</v>
      </c>
      <c r="B12" s="7">
        <v>1830.2562651077567</v>
      </c>
    </row>
    <row r="13" spans="1:2" x14ac:dyDescent="0.3">
      <c r="A13" s="6">
        <v>37986</v>
      </c>
      <c r="B13" s="7">
        <v>1813.4135954227024</v>
      </c>
    </row>
    <row r="14" spans="1:2" x14ac:dyDescent="0.3">
      <c r="A14" s="6">
        <v>38077</v>
      </c>
      <c r="B14" s="7">
        <v>1815.4310645672674</v>
      </c>
    </row>
    <row r="15" spans="1:2" x14ac:dyDescent="0.3">
      <c r="A15" s="6">
        <v>38168</v>
      </c>
      <c r="B15" s="7">
        <v>1828.088526614376</v>
      </c>
    </row>
    <row r="16" spans="1:2" x14ac:dyDescent="0.3">
      <c r="A16" s="6">
        <v>38260</v>
      </c>
      <c r="B16" s="7">
        <v>1814.3383173317623</v>
      </c>
    </row>
    <row r="17" spans="1:2" x14ac:dyDescent="0.3">
      <c r="A17" s="6">
        <v>38352</v>
      </c>
      <c r="B17" s="7">
        <v>1787.0410644968376</v>
      </c>
    </row>
    <row r="18" spans="1:2" x14ac:dyDescent="0.3">
      <c r="A18" s="6">
        <v>38442</v>
      </c>
      <c r="B18" s="7">
        <v>1918.1697112097952</v>
      </c>
    </row>
    <row r="19" spans="1:2" x14ac:dyDescent="0.3">
      <c r="A19" s="6">
        <v>38533</v>
      </c>
      <c r="B19" s="7">
        <v>1911.1449848192315</v>
      </c>
    </row>
    <row r="20" spans="1:2" x14ac:dyDescent="0.3">
      <c r="A20" s="6">
        <v>38625</v>
      </c>
      <c r="B20" s="7">
        <v>1882.9165684350046</v>
      </c>
    </row>
    <row r="21" spans="1:2" x14ac:dyDescent="0.3">
      <c r="A21" s="6">
        <v>38717</v>
      </c>
      <c r="B21" s="7">
        <v>1919.2270321497115</v>
      </c>
    </row>
    <row r="22" spans="1:2" x14ac:dyDescent="0.3">
      <c r="A22" s="6">
        <v>38807</v>
      </c>
      <c r="B22" s="7">
        <v>1932.1861604783887</v>
      </c>
    </row>
    <row r="23" spans="1:2" x14ac:dyDescent="0.3">
      <c r="A23" s="6">
        <v>38898</v>
      </c>
      <c r="B23" s="7">
        <v>1996.8659096417043</v>
      </c>
    </row>
    <row r="24" spans="1:2" x14ac:dyDescent="0.3">
      <c r="A24" s="6">
        <v>38990</v>
      </c>
      <c r="B24" s="7">
        <v>2061.5438171696146</v>
      </c>
    </row>
    <row r="25" spans="1:2" x14ac:dyDescent="0.3">
      <c r="A25" s="6">
        <v>39082</v>
      </c>
      <c r="B25" s="7">
        <v>2068.0355609353132</v>
      </c>
    </row>
    <row r="26" spans="1:2" x14ac:dyDescent="0.3">
      <c r="A26" s="6">
        <v>39172</v>
      </c>
      <c r="B26" s="7">
        <v>2075.9650040472056</v>
      </c>
    </row>
    <row r="27" spans="1:2" x14ac:dyDescent="0.3">
      <c r="A27" s="6">
        <v>39263</v>
      </c>
      <c r="B27" s="7">
        <v>2054.1563585493905</v>
      </c>
    </row>
    <row r="28" spans="1:2" x14ac:dyDescent="0.3">
      <c r="A28" s="6">
        <v>39355</v>
      </c>
      <c r="B28" s="7">
        <v>2030.8010932105724</v>
      </c>
    </row>
    <row r="29" spans="1:2" x14ac:dyDescent="0.3">
      <c r="A29" s="6">
        <v>39447</v>
      </c>
      <c r="B29" s="7">
        <v>2097.8749590265088</v>
      </c>
    </row>
    <row r="30" spans="1:2" x14ac:dyDescent="0.3">
      <c r="A30" s="6">
        <v>39538</v>
      </c>
      <c r="B30" s="7">
        <v>2038.9127225690484</v>
      </c>
    </row>
    <row r="31" spans="1:2" x14ac:dyDescent="0.3">
      <c r="A31" s="6">
        <v>39629</v>
      </c>
      <c r="B31" s="7">
        <v>2005.603995073873</v>
      </c>
    </row>
    <row r="32" spans="1:2" x14ac:dyDescent="0.3">
      <c r="A32" s="6">
        <v>39721</v>
      </c>
      <c r="B32" s="7">
        <v>2000.5722267971771</v>
      </c>
    </row>
    <row r="33" spans="1:2" x14ac:dyDescent="0.3">
      <c r="A33" s="6">
        <v>39813</v>
      </c>
      <c r="B33" s="7">
        <v>2025.6141950691947</v>
      </c>
    </row>
    <row r="34" spans="1:2" x14ac:dyDescent="0.3">
      <c r="A34" s="6">
        <v>39903</v>
      </c>
      <c r="B34" s="7">
        <v>2046.1401854151727</v>
      </c>
    </row>
    <row r="35" spans="1:2" x14ac:dyDescent="0.3">
      <c r="A35" s="6">
        <v>39994</v>
      </c>
      <c r="B35" s="7">
        <v>2035.5489144615658</v>
      </c>
    </row>
    <row r="36" spans="1:2" x14ac:dyDescent="0.3">
      <c r="A36" s="6">
        <v>40086</v>
      </c>
      <c r="B36" s="7">
        <v>2041.8516756471909</v>
      </c>
    </row>
    <row r="37" spans="1:2" x14ac:dyDescent="0.3">
      <c r="A37" s="6">
        <v>40178</v>
      </c>
      <c r="B37" s="7">
        <v>2042.8510169335616</v>
      </c>
    </row>
    <row r="38" spans="1:2" x14ac:dyDescent="0.3">
      <c r="A38" s="6">
        <v>40268</v>
      </c>
      <c r="B38" s="7">
        <v>2072.1378218055211</v>
      </c>
    </row>
    <row r="39" spans="1:2" x14ac:dyDescent="0.3">
      <c r="A39" s="6">
        <v>40359</v>
      </c>
      <c r="B39" s="7">
        <v>2055.2147589731026</v>
      </c>
    </row>
    <row r="40" spans="1:2" x14ac:dyDescent="0.3">
      <c r="A40" s="6">
        <v>40451</v>
      </c>
      <c r="B40" s="7">
        <v>2049.8397649559702</v>
      </c>
    </row>
    <row r="41" spans="1:2" x14ac:dyDescent="0.3">
      <c r="A41" s="6">
        <v>40543</v>
      </c>
      <c r="B41" s="7">
        <v>2084.3197002151851</v>
      </c>
    </row>
    <row r="42" spans="1:2" x14ac:dyDescent="0.3">
      <c r="A42" s="6">
        <v>40633</v>
      </c>
      <c r="B42" s="7">
        <v>2064.9944646009349</v>
      </c>
    </row>
    <row r="43" spans="1:2" x14ac:dyDescent="0.3">
      <c r="A43" s="6">
        <v>40724</v>
      </c>
      <c r="B43" s="7">
        <v>2082.3981815775282</v>
      </c>
    </row>
    <row r="44" spans="1:2" x14ac:dyDescent="0.3">
      <c r="A44" s="6">
        <v>40816</v>
      </c>
      <c r="B44" s="7">
        <v>2099.1478515076597</v>
      </c>
    </row>
    <row r="45" spans="1:2" x14ac:dyDescent="0.3">
      <c r="A45" s="6">
        <v>40908</v>
      </c>
      <c r="B45" s="7">
        <v>2080.2895031228877</v>
      </c>
    </row>
    <row r="46" spans="1:2" x14ac:dyDescent="0.3">
      <c r="A46" s="6">
        <v>40999</v>
      </c>
      <c r="B46" s="7">
        <v>2083.6103020363844</v>
      </c>
    </row>
    <row r="47" spans="1:2" x14ac:dyDescent="0.3">
      <c r="A47" s="6">
        <v>41090</v>
      </c>
      <c r="B47" s="7">
        <v>2081.0981292150141</v>
      </c>
    </row>
    <row r="48" spans="1:2" x14ac:dyDescent="0.3">
      <c r="A48" s="6">
        <v>41182</v>
      </c>
      <c r="B48" s="7">
        <v>2084.1940561202487</v>
      </c>
    </row>
    <row r="49" spans="1:2" x14ac:dyDescent="0.3">
      <c r="A49" s="6">
        <v>41274</v>
      </c>
      <c r="B49" s="7">
        <v>2087.6969666533423</v>
      </c>
    </row>
    <row r="50" spans="1:2" x14ac:dyDescent="0.3">
      <c r="A50" s="6">
        <v>41364</v>
      </c>
      <c r="B50" s="7">
        <v>2079.2593466581961</v>
      </c>
    </row>
    <row r="51" spans="1:2" x14ac:dyDescent="0.3">
      <c r="A51" s="6">
        <v>41455</v>
      </c>
      <c r="B51" s="7">
        <v>2066.8071684739029</v>
      </c>
    </row>
    <row r="52" spans="1:2" x14ac:dyDescent="0.3">
      <c r="A52" s="6">
        <v>41547</v>
      </c>
      <c r="B52" s="7">
        <v>2075.7140556952404</v>
      </c>
    </row>
    <row r="53" spans="1:2" x14ac:dyDescent="0.3">
      <c r="A53" s="6">
        <v>41639</v>
      </c>
      <c r="B53" s="7">
        <v>2076.8616726486803</v>
      </c>
    </row>
    <row r="54" spans="1:2" x14ac:dyDescent="0.3">
      <c r="A54" s="6">
        <v>41729</v>
      </c>
      <c r="B54" s="7">
        <v>2073.6687250313139</v>
      </c>
    </row>
    <row r="55" spans="1:2" x14ac:dyDescent="0.3">
      <c r="A55" s="6">
        <v>41820</v>
      </c>
      <c r="B55" s="7">
        <v>2068.4339189684792</v>
      </c>
    </row>
    <row r="56" spans="1:2" x14ac:dyDescent="0.3">
      <c r="A56" s="6">
        <v>41912</v>
      </c>
      <c r="B56" s="7">
        <v>2076.3853018355207</v>
      </c>
    </row>
    <row r="57" spans="1:2" x14ac:dyDescent="0.3">
      <c r="A57" s="6">
        <v>42004</v>
      </c>
      <c r="B57" s="7">
        <v>2084.6257123748851</v>
      </c>
    </row>
    <row r="58" spans="1:2" x14ac:dyDescent="0.3">
      <c r="A58" s="6">
        <v>42094</v>
      </c>
      <c r="B58" s="7">
        <v>2071.4658116789765</v>
      </c>
    </row>
    <row r="59" spans="1:2" x14ac:dyDescent="0.3">
      <c r="A59" s="6">
        <v>42185</v>
      </c>
      <c r="B59" s="7">
        <v>2043.1236001432251</v>
      </c>
    </row>
    <row r="60" spans="1:2" x14ac:dyDescent="0.3">
      <c r="A60" s="6">
        <v>42277</v>
      </c>
      <c r="B60" s="7">
        <v>2045.9536166985599</v>
      </c>
    </row>
    <row r="61" spans="1:2" x14ac:dyDescent="0.3">
      <c r="A61" s="6">
        <v>42369</v>
      </c>
      <c r="B61" s="7">
        <v>2036.8277360462005</v>
      </c>
    </row>
    <row r="62" spans="1:2" x14ac:dyDescent="0.3">
      <c r="A62" s="6">
        <v>42460</v>
      </c>
      <c r="B62" s="7">
        <v>2049.3084721720134</v>
      </c>
    </row>
    <row r="63" spans="1:2" x14ac:dyDescent="0.3">
      <c r="A63" s="6">
        <v>42551</v>
      </c>
      <c r="B63" s="7">
        <v>2033.8609156897558</v>
      </c>
    </row>
    <row r="64" spans="1:2" x14ac:dyDescent="0.3">
      <c r="A64" s="6">
        <v>42643</v>
      </c>
      <c r="B64" s="7">
        <v>2015.0807299376975</v>
      </c>
    </row>
    <row r="65" spans="1:2" x14ac:dyDescent="0.3">
      <c r="A65" s="6">
        <v>42735</v>
      </c>
      <c r="B65" s="7">
        <v>2020.0175213618611</v>
      </c>
    </row>
    <row r="66" spans="1:2" x14ac:dyDescent="0.3">
      <c r="A66" s="6">
        <v>42825</v>
      </c>
      <c r="B66" s="7">
        <v>2013.073766114846</v>
      </c>
    </row>
    <row r="67" spans="1:2" x14ac:dyDescent="0.3">
      <c r="A67" s="6">
        <v>42916</v>
      </c>
      <c r="B67" s="7">
        <v>1987.845627153137</v>
      </c>
    </row>
    <row r="68" spans="1:2" x14ac:dyDescent="0.3">
      <c r="A68" s="6">
        <v>43008</v>
      </c>
      <c r="B68" s="7">
        <v>1983.5121666662453</v>
      </c>
    </row>
    <row r="69" spans="1:2" x14ac:dyDescent="0.3">
      <c r="A69" s="6">
        <v>43100</v>
      </c>
      <c r="B69" s="7">
        <v>2005.0757543771213</v>
      </c>
    </row>
    <row r="70" spans="1:2" x14ac:dyDescent="0.3">
      <c r="A70" s="6">
        <v>43190</v>
      </c>
      <c r="B70" s="7">
        <v>2014.1491810931366</v>
      </c>
    </row>
    <row r="71" spans="1:2" x14ac:dyDescent="0.3">
      <c r="A71" s="6">
        <v>43281</v>
      </c>
      <c r="B71" s="7">
        <v>2002.6103874352857</v>
      </c>
    </row>
    <row r="72" spans="1:2" x14ac:dyDescent="0.3">
      <c r="A72" s="6">
        <v>43373</v>
      </c>
      <c r="B72" s="7">
        <v>1995.541183268954</v>
      </c>
    </row>
    <row r="73" spans="1:2" x14ac:dyDescent="0.3">
      <c r="A73" s="6">
        <v>43465</v>
      </c>
      <c r="B73" s="7">
        <v>2004.4711673515137</v>
      </c>
    </row>
    <row r="74" spans="1:2" x14ac:dyDescent="0.3">
      <c r="A74" s="6">
        <v>43555</v>
      </c>
      <c r="B74" s="7">
        <v>1983.3271620585847</v>
      </c>
    </row>
    <row r="75" spans="1:2" x14ac:dyDescent="0.3">
      <c r="A75" s="6">
        <v>43646</v>
      </c>
      <c r="B75" s="7">
        <v>1994.755665427442</v>
      </c>
    </row>
    <row r="76" spans="1:2" x14ac:dyDescent="0.3">
      <c r="A76" s="6">
        <v>43738</v>
      </c>
      <c r="B76" s="7">
        <v>2004.6324120952465</v>
      </c>
    </row>
    <row r="77" spans="1:2" x14ac:dyDescent="0.3">
      <c r="A77" s="6">
        <v>43830</v>
      </c>
      <c r="B77" s="7">
        <v>2020.6809373855529</v>
      </c>
    </row>
    <row r="78" spans="1:2" x14ac:dyDescent="0.3">
      <c r="A78" s="6">
        <v>43921</v>
      </c>
      <c r="B78" s="7">
        <v>2017.5787742723749</v>
      </c>
    </row>
    <row r="79" spans="1:2" x14ac:dyDescent="0.3">
      <c r="A79" s="6">
        <v>44012</v>
      </c>
      <c r="B79" s="7">
        <v>2083.5679669143451</v>
      </c>
    </row>
    <row r="80" spans="1:2" x14ac:dyDescent="0.3">
      <c r="A80" s="6">
        <v>44104</v>
      </c>
      <c r="B80" s="7">
        <v>2095.0532813496484</v>
      </c>
    </row>
    <row r="81" spans="1:2" x14ac:dyDescent="0.3">
      <c r="A81" s="6">
        <v>44196</v>
      </c>
      <c r="B81" s="7">
        <v>2103.571313851498</v>
      </c>
    </row>
    <row r="82" spans="1:2" x14ac:dyDescent="0.3">
      <c r="A82" s="6">
        <v>44286</v>
      </c>
      <c r="B82" s="7">
        <v>2109.1552485303932</v>
      </c>
    </row>
    <row r="83" spans="1:2" x14ac:dyDescent="0.3">
      <c r="A83" s="6">
        <v>44377</v>
      </c>
      <c r="B83" s="7">
        <v>2115.3180360106539</v>
      </c>
    </row>
    <row r="84" spans="1:2" x14ac:dyDescent="0.3">
      <c r="A84" s="6">
        <v>44469</v>
      </c>
      <c r="B84" s="7">
        <v>2128.2598685204266</v>
      </c>
    </row>
    <row r="85" spans="1:2" x14ac:dyDescent="0.3">
      <c r="A85" s="6">
        <v>44561</v>
      </c>
      <c r="B85" s="7">
        <v>2112.9998358642051</v>
      </c>
    </row>
    <row r="86" spans="1:2" x14ac:dyDescent="0.3">
      <c r="A86" s="6">
        <v>44651</v>
      </c>
      <c r="B86" s="7">
        <v>2091.7114839426208</v>
      </c>
    </row>
    <row r="87" spans="1:2" x14ac:dyDescent="0.3">
      <c r="A87" s="6">
        <v>44742</v>
      </c>
      <c r="B87" s="7">
        <v>2071.8389351351484</v>
      </c>
    </row>
    <row r="88" spans="1:2" x14ac:dyDescent="0.3">
      <c r="A88" s="6">
        <v>44834</v>
      </c>
      <c r="B88" s="7">
        <v>2073.5906497738374</v>
      </c>
    </row>
    <row r="89" spans="1:2" x14ac:dyDescent="0.3">
      <c r="A89" s="6">
        <v>44926</v>
      </c>
      <c r="B89" s="7">
        <v>2062.9871162396885</v>
      </c>
    </row>
    <row r="90" spans="1:2" x14ac:dyDescent="0.3">
      <c r="A90" s="6">
        <v>45016</v>
      </c>
      <c r="B90" s="7">
        <v>2041.0222868128476</v>
      </c>
    </row>
    <row r="91" spans="1:2" x14ac:dyDescent="0.3">
      <c r="A91" s="6">
        <v>45107</v>
      </c>
      <c r="B91" s="7">
        <v>2019.7512427648487</v>
      </c>
    </row>
    <row r="92" spans="1:2" x14ac:dyDescent="0.3">
      <c r="A92" s="6">
        <v>45199</v>
      </c>
      <c r="B92" s="7">
        <v>2014.1103204597628</v>
      </c>
    </row>
    <row r="93" spans="1:2" x14ac:dyDescent="0.3">
      <c r="A93" s="6">
        <v>45291</v>
      </c>
      <c r="B93" s="14">
        <v>2025.2065823128851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7A54E-4C2D-BA4B-8379-A0F2B5E3C9D4}">
  <dimension ref="A1:H278"/>
  <sheetViews>
    <sheetView tabSelected="1" zoomScale="200" workbookViewId="0">
      <selection activeCell="C1" sqref="C1"/>
    </sheetView>
  </sheetViews>
  <sheetFormatPr baseColWidth="10" defaultRowHeight="14.4" x14ac:dyDescent="0.3"/>
  <sheetData>
    <row r="1" spans="1:8" x14ac:dyDescent="0.3">
      <c r="A1" t="s">
        <v>17</v>
      </c>
      <c r="B1" t="s">
        <v>37</v>
      </c>
      <c r="C1" t="s">
        <v>36</v>
      </c>
      <c r="D1" t="s">
        <v>33</v>
      </c>
    </row>
    <row r="2" spans="1:8" x14ac:dyDescent="0.3">
      <c r="A2" s="6">
        <v>36891</v>
      </c>
      <c r="G2">
        <f>AVERAGE(F3:F263)</f>
        <v>0.64421531373214691</v>
      </c>
      <c r="H2">
        <f>1-G2</f>
        <v>0.35578468626785309</v>
      </c>
    </row>
    <row r="3" spans="1:8" x14ac:dyDescent="0.3">
      <c r="A3" s="6">
        <v>36922</v>
      </c>
      <c r="B3">
        <v>837097</v>
      </c>
      <c r="C3">
        <v>1265237</v>
      </c>
      <c r="F3">
        <f>B3/C3</f>
        <v>0.6616128045575651</v>
      </c>
    </row>
    <row r="4" spans="1:8" x14ac:dyDescent="0.3">
      <c r="A4" s="6">
        <v>36950</v>
      </c>
      <c r="B4">
        <v>837947</v>
      </c>
      <c r="C4">
        <v>1274154</v>
      </c>
      <c r="F4">
        <f t="shared" ref="F4:F67" si="0">B4/C4</f>
        <v>0.65764970325408079</v>
      </c>
      <c r="H4" t="s">
        <v>46</v>
      </c>
    </row>
    <row r="5" spans="1:8" x14ac:dyDescent="0.3">
      <c r="A5" s="6">
        <v>36981</v>
      </c>
      <c r="B5">
        <v>843513</v>
      </c>
      <c r="C5">
        <v>1286199</v>
      </c>
      <c r="D5">
        <f>C5</f>
        <v>1286199</v>
      </c>
      <c r="E5">
        <f>LN(D5)</f>
        <v>14.067201915198536</v>
      </c>
      <c r="F5">
        <f>B5/C5</f>
        <v>0.65581842312115002</v>
      </c>
      <c r="H5" t="s">
        <v>47</v>
      </c>
    </row>
    <row r="6" spans="1:8" x14ac:dyDescent="0.3">
      <c r="A6" s="6">
        <v>37011</v>
      </c>
      <c r="B6">
        <v>841640</v>
      </c>
      <c r="C6">
        <v>1284049</v>
      </c>
      <c r="F6">
        <f t="shared" si="0"/>
        <v>0.65545785246513177</v>
      </c>
      <c r="H6" t="s">
        <v>48</v>
      </c>
    </row>
    <row r="7" spans="1:8" x14ac:dyDescent="0.3">
      <c r="A7" s="6">
        <v>37042</v>
      </c>
      <c r="B7">
        <v>848473</v>
      </c>
      <c r="C7">
        <v>1312886</v>
      </c>
      <c r="F7">
        <f t="shared" si="0"/>
        <v>0.64626555542522357</v>
      </c>
      <c r="H7" s="1">
        <v>1192469</v>
      </c>
    </row>
    <row r="8" spans="1:8" x14ac:dyDescent="0.3">
      <c r="A8" s="6">
        <v>37072</v>
      </c>
      <c r="B8">
        <v>850450</v>
      </c>
      <c r="C8">
        <v>1322741</v>
      </c>
      <c r="D8">
        <f t="shared" ref="D8" si="1">C8</f>
        <v>1322741</v>
      </c>
      <c r="E8">
        <f>LN(D8)</f>
        <v>14.095216656736428</v>
      </c>
      <c r="F8">
        <f t="shared" si="0"/>
        <v>0.64294521754447775</v>
      </c>
    </row>
    <row r="9" spans="1:8" x14ac:dyDescent="0.3">
      <c r="A9" s="6">
        <v>37103</v>
      </c>
      <c r="B9">
        <v>854286</v>
      </c>
      <c r="C9">
        <v>1328565</v>
      </c>
      <c r="F9">
        <f t="shared" si="0"/>
        <v>0.64301407910038277</v>
      </c>
    </row>
    <row r="10" spans="1:8" x14ac:dyDescent="0.3">
      <c r="A10" s="6">
        <v>37134</v>
      </c>
      <c r="B10">
        <v>860630</v>
      </c>
      <c r="C10">
        <v>1339325</v>
      </c>
      <c r="F10">
        <f t="shared" si="0"/>
        <v>0.64258488417673076</v>
      </c>
    </row>
    <row r="11" spans="1:8" x14ac:dyDescent="0.3">
      <c r="A11" s="6">
        <v>37164</v>
      </c>
      <c r="B11">
        <v>866974</v>
      </c>
      <c r="C11">
        <v>1350085</v>
      </c>
      <c r="D11">
        <f t="shared" ref="D11" si="2">C11</f>
        <v>1350085</v>
      </c>
      <c r="E11">
        <f>LN(D11)</f>
        <v>14.115678111395491</v>
      </c>
      <c r="F11">
        <f t="shared" si="0"/>
        <v>0.6421625305073384</v>
      </c>
    </row>
    <row r="12" spans="1:8" x14ac:dyDescent="0.3">
      <c r="A12" s="6">
        <v>37195</v>
      </c>
      <c r="B12">
        <v>873020</v>
      </c>
      <c r="C12">
        <v>1350105</v>
      </c>
      <c r="F12">
        <f t="shared" si="0"/>
        <v>0.64663118794464136</v>
      </c>
    </row>
    <row r="13" spans="1:8" x14ac:dyDescent="0.3">
      <c r="A13" s="6">
        <v>37225</v>
      </c>
      <c r="B13">
        <v>879066</v>
      </c>
      <c r="C13">
        <v>1350125</v>
      </c>
      <c r="F13">
        <f t="shared" si="0"/>
        <v>0.65109971298953806</v>
      </c>
    </row>
    <row r="14" spans="1:8" x14ac:dyDescent="0.3">
      <c r="A14" s="6">
        <v>37256</v>
      </c>
      <c r="B14">
        <v>893882</v>
      </c>
      <c r="C14">
        <v>1419039</v>
      </c>
      <c r="D14">
        <f t="shared" ref="D14" si="3">C14</f>
        <v>1419039</v>
      </c>
      <c r="E14">
        <f>LN(D14)</f>
        <v>14.165490439908261</v>
      </c>
      <c r="F14">
        <f t="shared" si="0"/>
        <v>0.62992067166582455</v>
      </c>
    </row>
    <row r="15" spans="1:8" x14ac:dyDescent="0.3">
      <c r="A15" s="6">
        <v>37287</v>
      </c>
      <c r="B15">
        <v>891025</v>
      </c>
      <c r="C15">
        <v>1417094</v>
      </c>
      <c r="F15">
        <f t="shared" si="0"/>
        <v>0.62876915716247472</v>
      </c>
    </row>
    <row r="16" spans="1:8" x14ac:dyDescent="0.3">
      <c r="A16" s="6">
        <v>37315</v>
      </c>
      <c r="B16">
        <v>888168</v>
      </c>
      <c r="C16">
        <v>1415149</v>
      </c>
      <c r="F16">
        <f t="shared" si="0"/>
        <v>0.62761447734478848</v>
      </c>
    </row>
    <row r="17" spans="1:6" x14ac:dyDescent="0.3">
      <c r="A17" s="6">
        <v>37346</v>
      </c>
      <c r="B17">
        <v>912854</v>
      </c>
      <c r="C17">
        <v>1446002</v>
      </c>
      <c r="D17">
        <f t="shared" ref="D17" si="4">C17</f>
        <v>1446002</v>
      </c>
      <c r="E17">
        <f>LN(D17)</f>
        <v>14.184313064825755</v>
      </c>
      <c r="F17">
        <f t="shared" si="0"/>
        <v>0.63129511577439035</v>
      </c>
    </row>
    <row r="18" spans="1:6" x14ac:dyDescent="0.3">
      <c r="A18" s="6">
        <v>37376</v>
      </c>
      <c r="B18">
        <v>912954</v>
      </c>
      <c r="C18">
        <v>1318284</v>
      </c>
      <c r="F18">
        <f t="shared" si="0"/>
        <v>0.69253210992472036</v>
      </c>
    </row>
    <row r="19" spans="1:6" x14ac:dyDescent="0.3">
      <c r="A19" s="6">
        <v>37407</v>
      </c>
      <c r="B19">
        <v>936894</v>
      </c>
      <c r="C19">
        <v>1355251</v>
      </c>
      <c r="F19">
        <f t="shared" si="0"/>
        <v>0.69130662880898075</v>
      </c>
    </row>
    <row r="20" spans="1:6" x14ac:dyDescent="0.3">
      <c r="A20" s="6">
        <v>37437</v>
      </c>
      <c r="B20">
        <v>960833</v>
      </c>
      <c r="C20">
        <v>1488120</v>
      </c>
      <c r="D20">
        <f t="shared" ref="D20" si="5">C20</f>
        <v>1488120</v>
      </c>
      <c r="E20">
        <f>LN(D20)</f>
        <v>14.213024136284819</v>
      </c>
      <c r="F20">
        <f t="shared" si="0"/>
        <v>0.64566903206730641</v>
      </c>
    </row>
    <row r="21" spans="1:6" x14ac:dyDescent="0.3">
      <c r="A21" s="6">
        <v>37468</v>
      </c>
      <c r="B21">
        <v>978441</v>
      </c>
      <c r="C21">
        <v>1515310</v>
      </c>
      <c r="F21">
        <f t="shared" si="0"/>
        <v>0.64570351941186954</v>
      </c>
    </row>
    <row r="22" spans="1:6" x14ac:dyDescent="0.3">
      <c r="A22" s="6">
        <v>37499</v>
      </c>
      <c r="B22">
        <v>994181</v>
      </c>
      <c r="C22">
        <v>1547536</v>
      </c>
      <c r="F22">
        <f t="shared" si="0"/>
        <v>0.64242835061672232</v>
      </c>
    </row>
    <row r="23" spans="1:6" x14ac:dyDescent="0.3">
      <c r="A23" s="6">
        <v>37529</v>
      </c>
      <c r="B23">
        <v>993601</v>
      </c>
      <c r="C23">
        <v>1530274</v>
      </c>
      <c r="D23">
        <f t="shared" ref="D23" si="6">C23</f>
        <v>1530274</v>
      </c>
      <c r="E23">
        <f>LN(D23)</f>
        <v>14.24095736230214</v>
      </c>
      <c r="F23">
        <f t="shared" si="0"/>
        <v>0.6492961391227976</v>
      </c>
    </row>
    <row r="24" spans="1:6" x14ac:dyDescent="0.3">
      <c r="A24" s="6">
        <v>37560</v>
      </c>
      <c r="B24">
        <v>1028243</v>
      </c>
      <c r="C24">
        <v>1589945</v>
      </c>
      <c r="F24">
        <f t="shared" si="0"/>
        <v>0.64671608137388403</v>
      </c>
    </row>
    <row r="25" spans="1:6" x14ac:dyDescent="0.3">
      <c r="A25" s="6">
        <v>37590</v>
      </c>
      <c r="B25">
        <v>1042812</v>
      </c>
      <c r="C25">
        <v>1610641</v>
      </c>
      <c r="F25">
        <f t="shared" si="0"/>
        <v>0.64745154258459836</v>
      </c>
    </row>
    <row r="26" spans="1:6" x14ac:dyDescent="0.3">
      <c r="A26" s="6">
        <v>37621</v>
      </c>
      <c r="B26">
        <v>1027714</v>
      </c>
      <c r="C26">
        <v>1616811</v>
      </c>
      <c r="D26">
        <f t="shared" ref="D26" si="7">C26</f>
        <v>1616811</v>
      </c>
      <c r="E26">
        <f>LN(D26)</f>
        <v>14.295966248610997</v>
      </c>
      <c r="F26">
        <f t="shared" si="0"/>
        <v>0.63564263231756835</v>
      </c>
    </row>
    <row r="27" spans="1:6" x14ac:dyDescent="0.3">
      <c r="A27" s="6">
        <v>37652</v>
      </c>
      <c r="B27">
        <v>1096583</v>
      </c>
      <c r="C27">
        <v>1678528</v>
      </c>
      <c r="F27">
        <f t="shared" si="0"/>
        <v>0.65330039177183818</v>
      </c>
    </row>
    <row r="28" spans="1:6" x14ac:dyDescent="0.3">
      <c r="A28" s="6">
        <v>37680</v>
      </c>
      <c r="B28">
        <v>1105912</v>
      </c>
      <c r="C28">
        <v>1700613</v>
      </c>
      <c r="F28">
        <f t="shared" si="0"/>
        <v>0.65030197934509493</v>
      </c>
    </row>
    <row r="29" spans="1:6" x14ac:dyDescent="0.3">
      <c r="A29" s="6">
        <v>37711</v>
      </c>
      <c r="B29">
        <v>1170171</v>
      </c>
      <c r="C29">
        <v>1755102</v>
      </c>
      <c r="D29">
        <f t="shared" ref="D29" si="8">C29</f>
        <v>1755102</v>
      </c>
      <c r="E29">
        <f>LN(D29)</f>
        <v>14.378037532851341</v>
      </c>
      <c r="F29">
        <f t="shared" si="0"/>
        <v>0.66672535271454314</v>
      </c>
    </row>
    <row r="30" spans="1:6" x14ac:dyDescent="0.3">
      <c r="A30" s="6">
        <v>37741</v>
      </c>
      <c r="B30">
        <v>1185302</v>
      </c>
      <c r="C30">
        <v>1811893</v>
      </c>
      <c r="F30">
        <f t="shared" si="0"/>
        <v>0.65417880636439352</v>
      </c>
    </row>
    <row r="31" spans="1:6" x14ac:dyDescent="0.3">
      <c r="A31" s="6">
        <v>37772</v>
      </c>
      <c r="B31">
        <v>1152917</v>
      </c>
      <c r="C31">
        <v>1829411</v>
      </c>
      <c r="F31">
        <f t="shared" si="0"/>
        <v>0.63021212838449092</v>
      </c>
    </row>
    <row r="32" spans="1:6" x14ac:dyDescent="0.3">
      <c r="A32" s="6">
        <v>37802</v>
      </c>
      <c r="B32">
        <v>1207684</v>
      </c>
      <c r="C32">
        <v>1837795</v>
      </c>
      <c r="D32">
        <f t="shared" ref="D32" si="9">C32</f>
        <v>1837795</v>
      </c>
      <c r="E32">
        <f>LN(D32)</f>
        <v>14.424077041400972</v>
      </c>
      <c r="F32">
        <f t="shared" si="0"/>
        <v>0.65713749357246043</v>
      </c>
    </row>
    <row r="33" spans="1:6" x14ac:dyDescent="0.3">
      <c r="A33" s="6">
        <v>37833</v>
      </c>
      <c r="B33">
        <v>1221043</v>
      </c>
      <c r="C33">
        <v>1861836</v>
      </c>
      <c r="F33">
        <f t="shared" si="0"/>
        <v>0.65582736610528536</v>
      </c>
    </row>
    <row r="34" spans="1:6" x14ac:dyDescent="0.3">
      <c r="A34" s="6">
        <v>37864</v>
      </c>
      <c r="B34">
        <v>1227919</v>
      </c>
      <c r="C34">
        <v>1879478</v>
      </c>
      <c r="F34">
        <f t="shared" si="0"/>
        <v>0.6533298075316657</v>
      </c>
    </row>
    <row r="35" spans="1:6" x14ac:dyDescent="0.3">
      <c r="A35" s="6">
        <v>37894</v>
      </c>
      <c r="B35">
        <v>1238366</v>
      </c>
      <c r="C35">
        <v>1894050</v>
      </c>
      <c r="D35">
        <f t="shared" ref="D35" si="10">C35</f>
        <v>1894050</v>
      </c>
      <c r="E35">
        <f>LN(D35)</f>
        <v>14.454227951534936</v>
      </c>
      <c r="F35">
        <f t="shared" si="0"/>
        <v>0.65381906496660591</v>
      </c>
    </row>
    <row r="36" spans="1:6" x14ac:dyDescent="0.3">
      <c r="A36" s="6">
        <v>37925</v>
      </c>
      <c r="B36">
        <v>1251875</v>
      </c>
      <c r="C36">
        <v>1918299</v>
      </c>
      <c r="F36">
        <f t="shared" si="0"/>
        <v>0.65259638877985127</v>
      </c>
    </row>
    <row r="37" spans="1:6" x14ac:dyDescent="0.3">
      <c r="A37" s="6">
        <v>37955</v>
      </c>
      <c r="B37">
        <v>1267987</v>
      </c>
      <c r="C37">
        <v>1940815</v>
      </c>
      <c r="F37">
        <f t="shared" si="0"/>
        <v>0.65332708166414621</v>
      </c>
    </row>
    <row r="38" spans="1:6" x14ac:dyDescent="0.3">
      <c r="A38" s="6">
        <v>37986</v>
      </c>
      <c r="B38">
        <v>1295912</v>
      </c>
      <c r="C38">
        <v>1975726</v>
      </c>
      <c r="D38">
        <f t="shared" ref="D38" si="11">C38</f>
        <v>1975726</v>
      </c>
      <c r="E38">
        <f>LN(D38)</f>
        <v>14.496446483707603</v>
      </c>
      <c r="F38">
        <f t="shared" si="0"/>
        <v>0.65591686296581608</v>
      </c>
    </row>
    <row r="39" spans="1:6" x14ac:dyDescent="0.3">
      <c r="A39" s="6">
        <v>38017</v>
      </c>
      <c r="B39">
        <v>1302340</v>
      </c>
      <c r="C39">
        <v>1973011</v>
      </c>
      <c r="F39">
        <f t="shared" si="0"/>
        <v>0.6600774146722953</v>
      </c>
    </row>
    <row r="40" spans="1:6" x14ac:dyDescent="0.3">
      <c r="A40" s="6">
        <v>38046</v>
      </c>
      <c r="B40">
        <v>1312951</v>
      </c>
      <c r="C40">
        <v>1996126</v>
      </c>
      <c r="F40">
        <f t="shared" si="0"/>
        <v>0.65774956089946224</v>
      </c>
    </row>
    <row r="41" spans="1:6" x14ac:dyDescent="0.3">
      <c r="A41" s="6">
        <v>38077</v>
      </c>
      <c r="B41">
        <v>1353346</v>
      </c>
      <c r="C41">
        <v>2030798</v>
      </c>
      <c r="D41">
        <f t="shared" ref="D41" si="12">C41</f>
        <v>2030798</v>
      </c>
      <c r="E41">
        <f>LN(D41)</f>
        <v>14.523939377221328</v>
      </c>
      <c r="F41">
        <f t="shared" si="0"/>
        <v>0.66641093796625761</v>
      </c>
    </row>
    <row r="42" spans="1:6" x14ac:dyDescent="0.3">
      <c r="A42" s="6">
        <v>38107</v>
      </c>
      <c r="B42">
        <v>1339296</v>
      </c>
      <c r="C42">
        <v>2023999</v>
      </c>
      <c r="F42">
        <f t="shared" si="0"/>
        <v>0.66170783681217238</v>
      </c>
    </row>
    <row r="43" spans="1:6" x14ac:dyDescent="0.3">
      <c r="A43" s="6">
        <v>38138</v>
      </c>
      <c r="B43">
        <v>1347974</v>
      </c>
      <c r="C43">
        <v>2034640</v>
      </c>
      <c r="F43">
        <f t="shared" si="0"/>
        <v>0.66251228718593957</v>
      </c>
    </row>
    <row r="44" spans="1:6" x14ac:dyDescent="0.3">
      <c r="A44" s="6">
        <v>38168</v>
      </c>
      <c r="B44">
        <v>1348222</v>
      </c>
      <c r="C44">
        <v>2045296</v>
      </c>
      <c r="D44">
        <f t="shared" ref="D44" si="13">C44</f>
        <v>2045296</v>
      </c>
      <c r="E44">
        <f>LN(D44)</f>
        <v>14.531053080261026</v>
      </c>
      <c r="F44">
        <f t="shared" si="0"/>
        <v>0.65918184947313252</v>
      </c>
    </row>
    <row r="45" spans="1:6" x14ac:dyDescent="0.3">
      <c r="A45" s="6">
        <v>38199</v>
      </c>
      <c r="B45">
        <v>1359732</v>
      </c>
      <c r="C45">
        <v>2022398</v>
      </c>
      <c r="F45">
        <f t="shared" si="0"/>
        <v>0.67233650349733332</v>
      </c>
    </row>
    <row r="46" spans="1:6" x14ac:dyDescent="0.3">
      <c r="A46" s="6">
        <v>38230</v>
      </c>
      <c r="B46">
        <v>1371241</v>
      </c>
      <c r="C46">
        <v>2069835</v>
      </c>
      <c r="F46">
        <f t="shared" si="0"/>
        <v>0.66248807272077248</v>
      </c>
    </row>
    <row r="47" spans="1:6" x14ac:dyDescent="0.3">
      <c r="A47" s="6">
        <v>38260</v>
      </c>
      <c r="B47">
        <v>1373855</v>
      </c>
      <c r="C47">
        <v>2085652</v>
      </c>
      <c r="D47">
        <f t="shared" ref="D47" si="14">C47</f>
        <v>2085652</v>
      </c>
      <c r="E47">
        <f>LN(D47)</f>
        <v>14.550592074163644</v>
      </c>
      <c r="F47">
        <f t="shared" si="0"/>
        <v>0.65871727402270375</v>
      </c>
    </row>
    <row r="48" spans="1:6" x14ac:dyDescent="0.3">
      <c r="A48" s="6">
        <v>38291</v>
      </c>
      <c r="B48">
        <v>1384452</v>
      </c>
      <c r="C48">
        <v>2102230</v>
      </c>
      <c r="F48">
        <f t="shared" si="0"/>
        <v>0.65856352539921892</v>
      </c>
    </row>
    <row r="49" spans="1:6" x14ac:dyDescent="0.3">
      <c r="A49" s="6">
        <v>38321</v>
      </c>
      <c r="B49">
        <v>1398282</v>
      </c>
      <c r="C49">
        <v>2120645</v>
      </c>
      <c r="F49">
        <f t="shared" si="0"/>
        <v>0.65936637202360604</v>
      </c>
    </row>
    <row r="50" spans="1:6" x14ac:dyDescent="0.3">
      <c r="A50" s="6">
        <v>38352</v>
      </c>
      <c r="B50">
        <v>1393058</v>
      </c>
      <c r="C50">
        <v>2127243</v>
      </c>
      <c r="D50">
        <f t="shared" ref="D50" si="15">C50</f>
        <v>2127243</v>
      </c>
      <c r="E50">
        <f>LN(D50)</f>
        <v>14.570337333072942</v>
      </c>
      <c r="F50">
        <f t="shared" si="0"/>
        <v>0.65486547611156787</v>
      </c>
    </row>
    <row r="51" spans="1:6" x14ac:dyDescent="0.3">
      <c r="A51" s="6">
        <v>38383</v>
      </c>
      <c r="B51">
        <v>1425730</v>
      </c>
      <c r="C51">
        <v>2152237</v>
      </c>
      <c r="F51">
        <f t="shared" si="0"/>
        <v>0.66244098582079947</v>
      </c>
    </row>
    <row r="52" spans="1:6" x14ac:dyDescent="0.3">
      <c r="A52" s="6">
        <v>38411</v>
      </c>
      <c r="B52">
        <v>1435214</v>
      </c>
      <c r="C52">
        <v>2170194</v>
      </c>
      <c r="F52">
        <f t="shared" si="0"/>
        <v>0.6613298165970416</v>
      </c>
    </row>
    <row r="53" spans="1:6" x14ac:dyDescent="0.3">
      <c r="A53" s="6">
        <v>38442</v>
      </c>
      <c r="B53">
        <v>1450372</v>
      </c>
      <c r="C53">
        <v>2195240</v>
      </c>
      <c r="D53">
        <f t="shared" ref="D53" si="16">C53</f>
        <v>2195240</v>
      </c>
      <c r="E53">
        <f>LN(D53)</f>
        <v>14.601801937922037</v>
      </c>
      <c r="F53">
        <f t="shared" si="0"/>
        <v>0.66068949180955161</v>
      </c>
    </row>
    <row r="54" spans="1:6" x14ac:dyDescent="0.3">
      <c r="A54" s="6">
        <v>38472</v>
      </c>
      <c r="B54">
        <v>1462998</v>
      </c>
      <c r="C54">
        <v>2218524</v>
      </c>
      <c r="F54">
        <f t="shared" si="0"/>
        <v>0.65944655095009119</v>
      </c>
    </row>
    <row r="55" spans="1:6" x14ac:dyDescent="0.3">
      <c r="A55" s="6">
        <v>38503</v>
      </c>
      <c r="B55">
        <v>1483986</v>
      </c>
      <c r="C55">
        <v>2247346</v>
      </c>
      <c r="F55">
        <f t="shared" si="0"/>
        <v>0.66032822716217265</v>
      </c>
    </row>
    <row r="56" spans="1:6" x14ac:dyDescent="0.3">
      <c r="A56" s="6">
        <v>38533</v>
      </c>
      <c r="B56">
        <v>1496168</v>
      </c>
      <c r="C56">
        <v>2240988</v>
      </c>
      <c r="D56">
        <f t="shared" ref="D56" si="17">C56</f>
        <v>2240988</v>
      </c>
      <c r="E56">
        <f>LN(D56)</f>
        <v>14.622427398016384</v>
      </c>
      <c r="F56">
        <f t="shared" si="0"/>
        <v>0.66763766695760973</v>
      </c>
    </row>
    <row r="57" spans="1:6" x14ac:dyDescent="0.3">
      <c r="A57" s="6">
        <v>38564</v>
      </c>
      <c r="B57">
        <v>1503256</v>
      </c>
      <c r="C57">
        <v>2255001</v>
      </c>
      <c r="F57">
        <f t="shared" si="0"/>
        <v>0.66663207688156234</v>
      </c>
    </row>
    <row r="58" spans="1:6" x14ac:dyDescent="0.3">
      <c r="A58" s="6">
        <v>38595</v>
      </c>
      <c r="B58">
        <v>1521599</v>
      </c>
      <c r="C58">
        <v>2282497</v>
      </c>
      <c r="F58">
        <f t="shared" si="0"/>
        <v>0.66663789700490295</v>
      </c>
    </row>
    <row r="59" spans="1:6" x14ac:dyDescent="0.3">
      <c r="A59" s="6">
        <v>38625</v>
      </c>
      <c r="B59">
        <v>1536931</v>
      </c>
      <c r="C59">
        <v>2308134</v>
      </c>
      <c r="D59">
        <f t="shared" ref="D59" si="18">C59</f>
        <v>2308134</v>
      </c>
      <c r="E59">
        <f>LN(D59)</f>
        <v>14.65194996385025</v>
      </c>
      <c r="F59">
        <f t="shared" si="0"/>
        <v>0.66587598466986753</v>
      </c>
    </row>
    <row r="60" spans="1:6" x14ac:dyDescent="0.3">
      <c r="A60" s="6">
        <v>38656</v>
      </c>
      <c r="B60">
        <v>1549472</v>
      </c>
      <c r="C60">
        <v>2323168</v>
      </c>
      <c r="F60">
        <f t="shared" si="0"/>
        <v>0.66696510971225498</v>
      </c>
    </row>
    <row r="61" spans="1:6" x14ac:dyDescent="0.3">
      <c r="A61" s="6">
        <v>38686</v>
      </c>
      <c r="B61">
        <v>1558227</v>
      </c>
      <c r="C61">
        <v>2341917</v>
      </c>
      <c r="F61">
        <f t="shared" si="0"/>
        <v>0.66536388778936228</v>
      </c>
    </row>
    <row r="62" spans="1:6" x14ac:dyDescent="0.3">
      <c r="A62" s="6">
        <v>38717</v>
      </c>
      <c r="B62">
        <v>1583192</v>
      </c>
      <c r="C62">
        <v>2375898</v>
      </c>
      <c r="D62">
        <f t="shared" ref="D62" si="19">C62</f>
        <v>2375898</v>
      </c>
      <c r="E62">
        <f>LN(D62)</f>
        <v>14.680886029250255</v>
      </c>
      <c r="F62">
        <f t="shared" si="0"/>
        <v>0.66635520548441052</v>
      </c>
    </row>
    <row r="63" spans="1:6" x14ac:dyDescent="0.3">
      <c r="A63" s="6">
        <v>38748</v>
      </c>
      <c r="B63">
        <v>1600771</v>
      </c>
      <c r="C63">
        <v>2395988</v>
      </c>
      <c r="F63">
        <f t="shared" si="0"/>
        <v>0.6681047651323796</v>
      </c>
    </row>
    <row r="64" spans="1:6" x14ac:dyDescent="0.3">
      <c r="A64" s="6">
        <v>38776</v>
      </c>
      <c r="B64">
        <v>1627086</v>
      </c>
      <c r="C64">
        <v>2426666</v>
      </c>
      <c r="F64">
        <f t="shared" si="0"/>
        <v>0.67050265673149911</v>
      </c>
    </row>
    <row r="65" spans="1:6" x14ac:dyDescent="0.3">
      <c r="A65" s="6">
        <v>38807</v>
      </c>
      <c r="B65">
        <v>1662281</v>
      </c>
      <c r="C65">
        <v>2469334</v>
      </c>
      <c r="D65">
        <f t="shared" ref="D65" si="20">C65</f>
        <v>2469334</v>
      </c>
      <c r="E65">
        <f>LN(D65)</f>
        <v>14.719459036618408</v>
      </c>
      <c r="F65">
        <f t="shared" si="0"/>
        <v>0.67316976966258923</v>
      </c>
    </row>
    <row r="66" spans="1:6" x14ac:dyDescent="0.3">
      <c r="A66" s="6">
        <v>38837</v>
      </c>
      <c r="B66">
        <v>1690726</v>
      </c>
      <c r="C66">
        <v>2502691</v>
      </c>
      <c r="F66">
        <f t="shared" si="0"/>
        <v>0.6755632237459599</v>
      </c>
    </row>
    <row r="67" spans="1:6" x14ac:dyDescent="0.3">
      <c r="A67" s="6">
        <v>38868</v>
      </c>
      <c r="B67">
        <v>1729760</v>
      </c>
      <c r="C67">
        <v>2553071</v>
      </c>
      <c r="F67">
        <f t="shared" si="0"/>
        <v>0.67752130669299837</v>
      </c>
    </row>
    <row r="68" spans="1:6" x14ac:dyDescent="0.3">
      <c r="A68" s="6">
        <v>38898</v>
      </c>
      <c r="B68">
        <v>1756952</v>
      </c>
      <c r="C68">
        <v>2590336</v>
      </c>
      <c r="D68">
        <f t="shared" ref="D68" si="21">C68</f>
        <v>2590336</v>
      </c>
      <c r="E68">
        <f>LN(D68)</f>
        <v>14.767298154991277</v>
      </c>
      <c r="F68">
        <f t="shared" ref="F68:F131" si="22">B68/C68</f>
        <v>0.67827185353560315</v>
      </c>
    </row>
    <row r="69" spans="1:6" x14ac:dyDescent="0.3">
      <c r="A69" s="6">
        <v>38929</v>
      </c>
      <c r="B69">
        <v>1778427</v>
      </c>
      <c r="C69">
        <v>2622206</v>
      </c>
      <c r="F69">
        <f t="shared" si="22"/>
        <v>0.67821788219537293</v>
      </c>
    </row>
    <row r="70" spans="1:6" x14ac:dyDescent="0.3">
      <c r="A70" s="6">
        <v>38960</v>
      </c>
      <c r="B70">
        <v>1811398</v>
      </c>
      <c r="C70">
        <v>2679567</v>
      </c>
      <c r="F70">
        <f t="shared" si="22"/>
        <v>0.67600399616803764</v>
      </c>
    </row>
    <row r="71" spans="1:6" x14ac:dyDescent="0.3">
      <c r="A71" s="6">
        <v>38990</v>
      </c>
      <c r="B71">
        <v>1839104</v>
      </c>
      <c r="C71">
        <v>2714756</v>
      </c>
      <c r="D71">
        <f t="shared" ref="D71" si="23">C71</f>
        <v>2714756</v>
      </c>
      <c r="E71">
        <f>LN(D71)</f>
        <v>14.814212636224969</v>
      </c>
      <c r="F71">
        <f t="shared" si="22"/>
        <v>0.67744725492825142</v>
      </c>
    </row>
    <row r="72" spans="1:6" x14ac:dyDescent="0.3">
      <c r="A72" s="6">
        <v>39021</v>
      </c>
      <c r="B72">
        <v>1858797</v>
      </c>
      <c r="C72">
        <v>2741614</v>
      </c>
      <c r="F72">
        <f t="shared" si="22"/>
        <v>0.67799369276637778</v>
      </c>
    </row>
    <row r="73" spans="1:6" x14ac:dyDescent="0.3">
      <c r="A73" s="6">
        <v>39051</v>
      </c>
      <c r="B73">
        <v>1873837</v>
      </c>
      <c r="C73">
        <v>2767328</v>
      </c>
      <c r="F73">
        <f t="shared" si="22"/>
        <v>0.67712862371211513</v>
      </c>
    </row>
    <row r="74" spans="1:6" x14ac:dyDescent="0.3">
      <c r="A74" s="6">
        <v>39082</v>
      </c>
      <c r="B74">
        <v>1894071</v>
      </c>
      <c r="C74">
        <v>2794628</v>
      </c>
      <c r="D74">
        <f t="shared" ref="D74" si="24">C74</f>
        <v>2794628</v>
      </c>
      <c r="E74">
        <f>LN(D74)</f>
        <v>14.843209560901272</v>
      </c>
      <c r="F74">
        <f t="shared" si="22"/>
        <v>0.67775424850820931</v>
      </c>
    </row>
    <row r="75" spans="1:6" x14ac:dyDescent="0.3">
      <c r="A75" s="6">
        <v>39113</v>
      </c>
      <c r="B75">
        <v>1910623</v>
      </c>
      <c r="C75">
        <v>2813644</v>
      </c>
      <c r="F75">
        <f t="shared" si="22"/>
        <v>0.67905641225400226</v>
      </c>
    </row>
    <row r="76" spans="1:6" x14ac:dyDescent="0.3">
      <c r="A76" s="6">
        <v>39141</v>
      </c>
      <c r="B76">
        <v>1921393</v>
      </c>
      <c r="C76">
        <v>2835347</v>
      </c>
      <c r="F76">
        <f t="shared" si="22"/>
        <v>0.67765709100155991</v>
      </c>
    </row>
    <row r="77" spans="1:6" x14ac:dyDescent="0.3">
      <c r="A77" s="6">
        <v>39172</v>
      </c>
      <c r="B77">
        <v>1941067</v>
      </c>
      <c r="C77">
        <v>2875110</v>
      </c>
      <c r="D77">
        <f t="shared" ref="D77" si="25">C77</f>
        <v>2875110</v>
      </c>
      <c r="E77">
        <f>LN(D77)</f>
        <v>14.871601492351225</v>
      </c>
      <c r="F77">
        <f t="shared" si="22"/>
        <v>0.67512790814960122</v>
      </c>
    </row>
    <row r="78" spans="1:6" x14ac:dyDescent="0.3">
      <c r="A78" s="6">
        <v>39202</v>
      </c>
      <c r="B78">
        <v>1952222</v>
      </c>
      <c r="C78">
        <v>2898409</v>
      </c>
      <c r="F78">
        <f t="shared" si="22"/>
        <v>0.67354952320393702</v>
      </c>
    </row>
    <row r="79" spans="1:6" x14ac:dyDescent="0.3">
      <c r="A79" s="6">
        <v>39233</v>
      </c>
      <c r="B79">
        <v>1960332</v>
      </c>
      <c r="C79">
        <v>2924162</v>
      </c>
      <c r="F79">
        <f t="shared" si="22"/>
        <v>0.67039103852659321</v>
      </c>
    </row>
    <row r="80" spans="1:6" x14ac:dyDescent="0.3">
      <c r="A80" s="6">
        <v>39263</v>
      </c>
      <c r="B80">
        <v>1977729</v>
      </c>
      <c r="C80">
        <v>2953980</v>
      </c>
      <c r="D80">
        <f t="shared" ref="D80" si="26">C80</f>
        <v>2953980</v>
      </c>
      <c r="E80">
        <f>LN(D80)</f>
        <v>14.898663971569839</v>
      </c>
      <c r="F80">
        <f t="shared" si="22"/>
        <v>0.66951333455202811</v>
      </c>
    </row>
    <row r="81" spans="1:6" x14ac:dyDescent="0.3">
      <c r="A81" s="6">
        <v>39294</v>
      </c>
      <c r="B81">
        <v>1992126</v>
      </c>
      <c r="C81">
        <v>2979464</v>
      </c>
      <c r="F81">
        <f t="shared" si="22"/>
        <v>0.66861891937610252</v>
      </c>
    </row>
    <row r="82" spans="1:6" x14ac:dyDescent="0.3">
      <c r="A82" s="6">
        <v>39325</v>
      </c>
      <c r="B82">
        <v>2009802</v>
      </c>
      <c r="C82">
        <v>3026038</v>
      </c>
      <c r="F82">
        <f t="shared" si="22"/>
        <v>0.66416945193682297</v>
      </c>
    </row>
    <row r="83" spans="1:6" x14ac:dyDescent="0.3">
      <c r="A83" s="6">
        <v>39355</v>
      </c>
      <c r="B83">
        <v>2021941</v>
      </c>
      <c r="C83">
        <v>3051492</v>
      </c>
      <c r="D83">
        <f t="shared" ref="D83" si="27">C83</f>
        <v>3051492</v>
      </c>
      <c r="E83">
        <f>LN(D83)</f>
        <v>14.931141209301773</v>
      </c>
      <c r="F83">
        <f t="shared" si="22"/>
        <v>0.66260734093354989</v>
      </c>
    </row>
    <row r="84" spans="1:6" x14ac:dyDescent="0.3">
      <c r="A84" s="6">
        <v>39386</v>
      </c>
      <c r="B84">
        <v>2036684</v>
      </c>
      <c r="C84">
        <v>3078721</v>
      </c>
      <c r="F84">
        <f t="shared" si="22"/>
        <v>0.66153574812397742</v>
      </c>
    </row>
    <row r="85" spans="1:6" x14ac:dyDescent="0.3">
      <c r="A85" s="6">
        <v>39416</v>
      </c>
      <c r="B85">
        <v>2057888</v>
      </c>
      <c r="C85">
        <v>3113263</v>
      </c>
      <c r="F85">
        <f t="shared" si="22"/>
        <v>0.6610067957638015</v>
      </c>
    </row>
    <row r="86" spans="1:6" x14ac:dyDescent="0.3">
      <c r="A86" s="6">
        <v>39447</v>
      </c>
      <c r="B86">
        <v>2385281</v>
      </c>
      <c r="C86">
        <v>3152424</v>
      </c>
      <c r="D86">
        <f t="shared" ref="D86" si="28">C86</f>
        <v>3152424</v>
      </c>
      <c r="E86">
        <f>LN(D86)</f>
        <v>14.9636822386797</v>
      </c>
      <c r="F86">
        <f t="shared" si="22"/>
        <v>0.75664980345283506</v>
      </c>
    </row>
    <row r="87" spans="1:6" x14ac:dyDescent="0.3">
      <c r="A87" s="6">
        <v>39478</v>
      </c>
      <c r="B87">
        <v>2411640</v>
      </c>
      <c r="C87">
        <v>3184486</v>
      </c>
      <c r="F87">
        <f t="shared" si="22"/>
        <v>0.75730902883542273</v>
      </c>
    </row>
    <row r="88" spans="1:6" x14ac:dyDescent="0.3">
      <c r="A88" s="6">
        <v>39507</v>
      </c>
      <c r="B88">
        <v>2435696</v>
      </c>
      <c r="C88">
        <v>3217166</v>
      </c>
      <c r="F88">
        <f t="shared" si="22"/>
        <v>0.75709366566723635</v>
      </c>
    </row>
    <row r="89" spans="1:6" x14ac:dyDescent="0.3">
      <c r="A89" s="6">
        <v>39538</v>
      </c>
      <c r="B89">
        <v>2465327</v>
      </c>
      <c r="C89">
        <v>3260518</v>
      </c>
      <c r="D89">
        <f t="shared" ref="D89" si="29">C89</f>
        <v>3260518</v>
      </c>
      <c r="E89">
        <f>LN(D89)</f>
        <v>14.997396636425826</v>
      </c>
      <c r="F89">
        <f t="shared" si="22"/>
        <v>0.75611513262616559</v>
      </c>
    </row>
    <row r="90" spans="1:6" x14ac:dyDescent="0.3">
      <c r="A90" s="6">
        <v>39568</v>
      </c>
      <c r="B90">
        <v>2498314</v>
      </c>
      <c r="C90">
        <v>3302570</v>
      </c>
      <c r="F90">
        <f t="shared" si="22"/>
        <v>0.7564757143679014</v>
      </c>
    </row>
    <row r="91" spans="1:6" x14ac:dyDescent="0.3">
      <c r="A91" s="6">
        <v>39599</v>
      </c>
      <c r="B91">
        <v>2538894</v>
      </c>
      <c r="C91">
        <v>3353170</v>
      </c>
      <c r="F91">
        <f t="shared" si="22"/>
        <v>0.7571623269920702</v>
      </c>
    </row>
    <row r="92" spans="1:6" x14ac:dyDescent="0.3">
      <c r="A92" s="6">
        <v>39629</v>
      </c>
      <c r="B92">
        <v>2569893</v>
      </c>
      <c r="C92">
        <v>3390183</v>
      </c>
      <c r="D92">
        <f t="shared" ref="D92" si="30">C92</f>
        <v>3390183</v>
      </c>
      <c r="E92">
        <f>LN(D92)</f>
        <v>15.036394460200526</v>
      </c>
      <c r="F92">
        <f t="shared" si="22"/>
        <v>0.75803961025112798</v>
      </c>
    </row>
    <row r="93" spans="1:6" x14ac:dyDescent="0.3">
      <c r="A93" s="6">
        <v>39660</v>
      </c>
      <c r="B93">
        <v>2608102</v>
      </c>
      <c r="C93">
        <v>3438737</v>
      </c>
      <c r="F93">
        <f t="shared" si="22"/>
        <v>0.7584476509834861</v>
      </c>
    </row>
    <row r="94" spans="1:6" x14ac:dyDescent="0.3">
      <c r="A94" s="6">
        <v>39691</v>
      </c>
      <c r="B94">
        <v>2649517</v>
      </c>
      <c r="C94">
        <v>3506361</v>
      </c>
      <c r="F94">
        <f t="shared" si="22"/>
        <v>0.75563155077300936</v>
      </c>
    </row>
    <row r="95" spans="1:6" x14ac:dyDescent="0.3">
      <c r="A95" s="6">
        <v>39721</v>
      </c>
      <c r="B95">
        <v>2679221</v>
      </c>
      <c r="C95">
        <v>3550777</v>
      </c>
      <c r="D95">
        <f t="shared" ref="D95" si="31">C95</f>
        <v>3550777</v>
      </c>
      <c r="E95">
        <f>LN(D95)</f>
        <v>15.082677010741783</v>
      </c>
      <c r="F95">
        <f t="shared" si="22"/>
        <v>0.75454499113855922</v>
      </c>
    </row>
    <row r="96" spans="1:6" x14ac:dyDescent="0.3">
      <c r="A96" s="6">
        <v>39752</v>
      </c>
      <c r="B96">
        <v>2711450</v>
      </c>
      <c r="C96">
        <v>3601441</v>
      </c>
      <c r="F96">
        <f t="shared" si="22"/>
        <v>0.75287919474454812</v>
      </c>
    </row>
    <row r="97" spans="1:6" x14ac:dyDescent="0.3">
      <c r="A97" s="6">
        <v>39782</v>
      </c>
      <c r="B97">
        <v>2747982</v>
      </c>
      <c r="C97">
        <v>3653255</v>
      </c>
      <c r="F97">
        <f t="shared" si="22"/>
        <v>0.7522009824115754</v>
      </c>
    </row>
    <row r="98" spans="1:6" x14ac:dyDescent="0.3">
      <c r="A98" s="6">
        <v>39813</v>
      </c>
      <c r="B98">
        <v>2781932</v>
      </c>
      <c r="C98">
        <v>3698668</v>
      </c>
      <c r="D98">
        <f t="shared" ref="D98" si="32">C98</f>
        <v>3698668</v>
      </c>
      <c r="E98">
        <f>LN(D98)</f>
        <v>15.123483312798896</v>
      </c>
      <c r="F98">
        <f t="shared" si="22"/>
        <v>0.75214428545627776</v>
      </c>
    </row>
    <row r="99" spans="1:6" x14ac:dyDescent="0.3">
      <c r="A99" s="6">
        <v>39844</v>
      </c>
      <c r="B99">
        <v>2632397</v>
      </c>
      <c r="C99">
        <v>3725012</v>
      </c>
      <c r="F99">
        <f t="shared" si="22"/>
        <v>0.70668148183146795</v>
      </c>
    </row>
    <row r="100" spans="1:6" x14ac:dyDescent="0.3">
      <c r="A100" s="6">
        <v>39872</v>
      </c>
      <c r="B100">
        <v>2653539</v>
      </c>
      <c r="C100">
        <v>3757669</v>
      </c>
      <c r="F100">
        <f t="shared" si="22"/>
        <v>0.70616624295540664</v>
      </c>
    </row>
    <row r="101" spans="1:6" x14ac:dyDescent="0.3">
      <c r="A101" s="6">
        <v>39903</v>
      </c>
      <c r="B101">
        <v>2660495</v>
      </c>
      <c r="C101">
        <v>3773941</v>
      </c>
      <c r="D101">
        <f t="shared" ref="D101" si="33">C101</f>
        <v>3773941</v>
      </c>
      <c r="E101">
        <f>LN(D101)</f>
        <v>15.143630371508092</v>
      </c>
      <c r="F101">
        <f t="shared" si="22"/>
        <v>0.70496465101070738</v>
      </c>
    </row>
    <row r="102" spans="1:6" x14ac:dyDescent="0.3">
      <c r="A102" s="6">
        <v>39933</v>
      </c>
      <c r="B102">
        <v>2515936</v>
      </c>
      <c r="C102">
        <v>3791763</v>
      </c>
      <c r="F102">
        <f t="shared" si="22"/>
        <v>0.66352670248641599</v>
      </c>
    </row>
    <row r="103" spans="1:6" x14ac:dyDescent="0.3">
      <c r="A103" s="6">
        <v>39964</v>
      </c>
      <c r="B103">
        <v>2536673</v>
      </c>
      <c r="C103">
        <v>3816385</v>
      </c>
      <c r="F103">
        <f t="shared" si="22"/>
        <v>0.66467953311838301</v>
      </c>
    </row>
    <row r="104" spans="1:6" x14ac:dyDescent="0.3">
      <c r="A104" s="6">
        <v>39994</v>
      </c>
      <c r="B104">
        <v>2552482</v>
      </c>
      <c r="C104">
        <v>3825991</v>
      </c>
      <c r="D104">
        <f t="shared" ref="D104" si="34">C104</f>
        <v>3825991</v>
      </c>
      <c r="E104">
        <f>LN(D104)</f>
        <v>15.157328076653378</v>
      </c>
      <c r="F104">
        <f t="shared" si="22"/>
        <v>0.66714270890862004</v>
      </c>
    </row>
    <row r="105" spans="1:6" x14ac:dyDescent="0.3">
      <c r="A105" s="6">
        <v>40025</v>
      </c>
      <c r="B105">
        <v>2562904</v>
      </c>
      <c r="C105">
        <v>3837034</v>
      </c>
      <c r="F105">
        <f t="shared" si="22"/>
        <v>0.66793882983575337</v>
      </c>
    </row>
    <row r="106" spans="1:6" x14ac:dyDescent="0.3">
      <c r="A106" s="6">
        <v>40056</v>
      </c>
      <c r="B106">
        <v>2565555</v>
      </c>
      <c r="C106">
        <v>3846221</v>
      </c>
      <c r="F106">
        <f t="shared" si="22"/>
        <v>0.66703265360986796</v>
      </c>
    </row>
    <row r="107" spans="1:6" x14ac:dyDescent="0.3">
      <c r="A107" s="6">
        <v>40086</v>
      </c>
      <c r="B107">
        <v>2570960</v>
      </c>
      <c r="C107">
        <v>3858165</v>
      </c>
      <c r="D107">
        <f t="shared" ref="D107" si="35">C107</f>
        <v>3858165</v>
      </c>
      <c r="E107">
        <f>LN(D107)</f>
        <v>15.165702239806992</v>
      </c>
      <c r="F107">
        <f t="shared" si="22"/>
        <v>0.66636859750684585</v>
      </c>
    </row>
    <row r="108" spans="1:6" x14ac:dyDescent="0.3">
      <c r="A108" s="6">
        <v>40117</v>
      </c>
      <c r="B108">
        <v>2577393</v>
      </c>
      <c r="C108">
        <v>3885835</v>
      </c>
      <c r="F108">
        <f t="shared" si="22"/>
        <v>0.66327906357320887</v>
      </c>
    </row>
    <row r="109" spans="1:6" x14ac:dyDescent="0.3">
      <c r="A109" s="6">
        <v>40147</v>
      </c>
      <c r="B109">
        <v>2586962</v>
      </c>
      <c r="C109">
        <v>3909374</v>
      </c>
      <c r="F109">
        <f t="shared" si="22"/>
        <v>0.66173305495969437</v>
      </c>
    </row>
    <row r="110" spans="1:6" x14ac:dyDescent="0.3">
      <c r="A110" s="6">
        <v>40178</v>
      </c>
      <c r="B110">
        <v>2599224</v>
      </c>
      <c r="C110">
        <v>3930989</v>
      </c>
      <c r="D110">
        <f t="shared" ref="D110" si="36">C110</f>
        <v>3930989</v>
      </c>
      <c r="E110">
        <f>LN(D110)</f>
        <v>15.184401606129923</v>
      </c>
      <c r="F110">
        <f t="shared" si="22"/>
        <v>0.66121375562231288</v>
      </c>
    </row>
    <row r="111" spans="1:6" x14ac:dyDescent="0.3">
      <c r="A111" s="6">
        <v>40209</v>
      </c>
      <c r="B111">
        <v>2607851</v>
      </c>
      <c r="C111">
        <v>3946272</v>
      </c>
      <c r="F111">
        <f t="shared" si="22"/>
        <v>0.66083914134656707</v>
      </c>
    </row>
    <row r="112" spans="1:6" x14ac:dyDescent="0.3">
      <c r="A112" s="6">
        <v>40237</v>
      </c>
      <c r="B112">
        <v>2618848</v>
      </c>
      <c r="C112">
        <v>3967701</v>
      </c>
      <c r="F112">
        <f t="shared" si="22"/>
        <v>0.66004167148683834</v>
      </c>
    </row>
    <row r="113" spans="1:6" x14ac:dyDescent="0.3">
      <c r="A113" s="6">
        <v>40268</v>
      </c>
      <c r="B113">
        <v>2628102</v>
      </c>
      <c r="C113">
        <v>3990484</v>
      </c>
      <c r="D113">
        <f t="shared" ref="D113" si="37">C113</f>
        <v>3990484</v>
      </c>
      <c r="E113">
        <f>LN(D113)</f>
        <v>15.199423084767547</v>
      </c>
      <c r="F113">
        <f t="shared" si="22"/>
        <v>0.65859229106043282</v>
      </c>
    </row>
    <row r="114" spans="1:6" x14ac:dyDescent="0.3">
      <c r="A114" s="6">
        <v>40298</v>
      </c>
      <c r="B114">
        <v>2651143</v>
      </c>
      <c r="C114">
        <v>4024622</v>
      </c>
      <c r="F114">
        <f t="shared" si="22"/>
        <v>0.65873093174961528</v>
      </c>
    </row>
    <row r="115" spans="1:6" x14ac:dyDescent="0.3">
      <c r="A115" s="6">
        <v>40329</v>
      </c>
      <c r="B115">
        <v>2668370</v>
      </c>
      <c r="C115">
        <v>4055134</v>
      </c>
      <c r="F115">
        <f t="shared" si="22"/>
        <v>0.65802264487437412</v>
      </c>
    </row>
    <row r="116" spans="1:6" x14ac:dyDescent="0.3">
      <c r="A116" s="6">
        <v>40359</v>
      </c>
      <c r="B116">
        <v>2680550</v>
      </c>
      <c r="C116">
        <v>4071084</v>
      </c>
      <c r="D116">
        <f t="shared" ref="D116" si="38">C116</f>
        <v>4071084</v>
      </c>
      <c r="E116">
        <f>LN(D116)</f>
        <v>15.219419861023164</v>
      </c>
      <c r="F116">
        <f t="shared" si="22"/>
        <v>0.65843642626877752</v>
      </c>
    </row>
    <row r="117" spans="1:6" x14ac:dyDescent="0.3">
      <c r="A117" s="6">
        <v>40390</v>
      </c>
      <c r="B117">
        <v>2686923</v>
      </c>
      <c r="C117">
        <v>4369355</v>
      </c>
      <c r="F117">
        <f t="shared" si="22"/>
        <v>0.61494728626994144</v>
      </c>
    </row>
    <row r="118" spans="1:6" x14ac:dyDescent="0.3">
      <c r="A118" s="6">
        <v>40421</v>
      </c>
      <c r="B118">
        <v>2704051</v>
      </c>
      <c r="C118">
        <v>4401512</v>
      </c>
      <c r="F118">
        <f t="shared" si="22"/>
        <v>0.61434593385182179</v>
      </c>
    </row>
    <row r="119" spans="1:6" x14ac:dyDescent="0.3">
      <c r="A119" s="6">
        <v>40451</v>
      </c>
      <c r="B119">
        <v>2715772</v>
      </c>
      <c r="C119">
        <v>4431040</v>
      </c>
      <c r="D119">
        <f t="shared" ref="D119" si="39">C119</f>
        <v>4431040</v>
      </c>
      <c r="E119">
        <f>LN(D119)</f>
        <v>15.304144877448486</v>
      </c>
      <c r="F119">
        <f t="shared" si="22"/>
        <v>0.61289719794901421</v>
      </c>
    </row>
    <row r="120" spans="1:6" x14ac:dyDescent="0.3">
      <c r="A120" s="6">
        <v>40482</v>
      </c>
      <c r="B120">
        <v>2738483</v>
      </c>
      <c r="C120">
        <v>4476368</v>
      </c>
      <c r="F120">
        <f t="shared" si="22"/>
        <v>0.61176449299968183</v>
      </c>
    </row>
    <row r="121" spans="1:6" x14ac:dyDescent="0.3">
      <c r="A121" s="6">
        <v>40512</v>
      </c>
      <c r="B121">
        <v>2764619</v>
      </c>
      <c r="C121">
        <v>4518963</v>
      </c>
      <c r="F121">
        <f t="shared" si="22"/>
        <v>0.61178172956937249</v>
      </c>
    </row>
    <row r="122" spans="1:6" x14ac:dyDescent="0.3">
      <c r="A122" s="6">
        <v>40543</v>
      </c>
      <c r="B122">
        <v>2797350</v>
      </c>
      <c r="C122">
        <v>4562760</v>
      </c>
      <c r="D122">
        <f t="shared" ref="D122" si="40">C122</f>
        <v>4562760</v>
      </c>
      <c r="E122">
        <f>LN(D122)</f>
        <v>15.333438261550596</v>
      </c>
      <c r="F122">
        <f t="shared" si="22"/>
        <v>0.61308287089393265</v>
      </c>
    </row>
    <row r="123" spans="1:6" x14ac:dyDescent="0.3">
      <c r="A123" s="6">
        <v>40574</v>
      </c>
      <c r="B123">
        <v>2815807</v>
      </c>
      <c r="C123">
        <v>4585021</v>
      </c>
      <c r="F123">
        <f t="shared" si="22"/>
        <v>0.61413175643034135</v>
      </c>
    </row>
    <row r="124" spans="1:6" x14ac:dyDescent="0.3">
      <c r="A124" s="6">
        <v>40602</v>
      </c>
      <c r="B124">
        <v>2847382</v>
      </c>
      <c r="C124">
        <v>4628476</v>
      </c>
      <c r="F124">
        <f t="shared" si="22"/>
        <v>0.61518780695848918</v>
      </c>
    </row>
    <row r="125" spans="1:6" x14ac:dyDescent="0.3">
      <c r="A125" s="6">
        <v>40633</v>
      </c>
      <c r="B125">
        <v>2872481</v>
      </c>
      <c r="C125">
        <v>4661280</v>
      </c>
      <c r="D125">
        <f t="shared" ref="D125" si="41">C125</f>
        <v>4661280</v>
      </c>
      <c r="E125">
        <f>LN(D125)</f>
        <v>15.35480064649629</v>
      </c>
      <c r="F125">
        <f t="shared" si="22"/>
        <v>0.61624296330621631</v>
      </c>
    </row>
    <row r="126" spans="1:6" x14ac:dyDescent="0.3">
      <c r="A126" s="6">
        <v>40663</v>
      </c>
      <c r="B126">
        <v>2890592</v>
      </c>
      <c r="C126">
        <v>4700719</v>
      </c>
      <c r="F126">
        <f t="shared" si="22"/>
        <v>0.61492550394950218</v>
      </c>
    </row>
    <row r="127" spans="1:6" x14ac:dyDescent="0.3">
      <c r="A127" s="6">
        <v>40694</v>
      </c>
      <c r="B127">
        <v>2924616</v>
      </c>
      <c r="C127">
        <v>4746703</v>
      </c>
      <c r="F127">
        <f t="shared" si="22"/>
        <v>0.61613629502414624</v>
      </c>
    </row>
    <row r="128" spans="1:6" x14ac:dyDescent="0.3">
      <c r="A128" s="6">
        <v>40724</v>
      </c>
      <c r="B128">
        <v>2949334</v>
      </c>
      <c r="C128">
        <v>4775613</v>
      </c>
      <c r="D128">
        <f t="shared" ref="D128" si="42">C128</f>
        <v>4775613</v>
      </c>
      <c r="E128">
        <f>LN(D128)</f>
        <v>15.379032900620702</v>
      </c>
      <c r="F128">
        <f t="shared" si="22"/>
        <v>0.61758228734196008</v>
      </c>
    </row>
    <row r="129" spans="1:6" x14ac:dyDescent="0.3">
      <c r="A129" s="6">
        <v>40755</v>
      </c>
      <c r="B129">
        <v>2957607</v>
      </c>
      <c r="C129">
        <v>4795571</v>
      </c>
      <c r="F129">
        <f t="shared" si="22"/>
        <v>0.6167371935479633</v>
      </c>
    </row>
    <row r="130" spans="1:6" x14ac:dyDescent="0.3">
      <c r="A130" s="6">
        <v>40786</v>
      </c>
      <c r="B130">
        <v>2991827</v>
      </c>
      <c r="C130">
        <v>4839583</v>
      </c>
      <c r="F130">
        <f t="shared" si="22"/>
        <v>0.61819933659573567</v>
      </c>
    </row>
    <row r="131" spans="1:6" x14ac:dyDescent="0.3">
      <c r="A131" s="6">
        <v>40816</v>
      </c>
      <c r="B131">
        <v>2997717</v>
      </c>
      <c r="C131">
        <v>4863561</v>
      </c>
      <c r="D131">
        <f t="shared" ref="D131" si="43">C131</f>
        <v>4863561</v>
      </c>
      <c r="E131">
        <f>LN(D131)</f>
        <v>15.397281443620708</v>
      </c>
      <c r="F131">
        <f t="shared" si="22"/>
        <v>0.61636257877715528</v>
      </c>
    </row>
    <row r="132" spans="1:6" x14ac:dyDescent="0.3">
      <c r="A132" s="6">
        <v>40847</v>
      </c>
      <c r="B132">
        <v>3019619</v>
      </c>
      <c r="C132">
        <v>4903939</v>
      </c>
      <c r="F132">
        <f t="shared" ref="F132:F195" si="44">B132/C132</f>
        <v>0.61575378486559473</v>
      </c>
    </row>
    <row r="133" spans="1:6" x14ac:dyDescent="0.3">
      <c r="A133" s="6">
        <v>40877</v>
      </c>
      <c r="B133">
        <v>3050486</v>
      </c>
      <c r="C133">
        <v>4950254</v>
      </c>
      <c r="F133">
        <f t="shared" si="44"/>
        <v>0.61622817738241309</v>
      </c>
    </row>
    <row r="134" spans="1:6" x14ac:dyDescent="0.3">
      <c r="A134" s="6">
        <v>40908</v>
      </c>
      <c r="B134">
        <v>3082991</v>
      </c>
      <c r="C134">
        <v>4984666</v>
      </c>
      <c r="D134">
        <f t="shared" ref="D134" si="45">C134</f>
        <v>4984666</v>
      </c>
      <c r="E134">
        <f>LN(D134)</f>
        <v>15.421876958130399</v>
      </c>
      <c r="F134">
        <f t="shared" si="44"/>
        <v>0.61849500046743355</v>
      </c>
    </row>
    <row r="135" spans="1:6" x14ac:dyDescent="0.3">
      <c r="A135" s="6">
        <v>40939</v>
      </c>
      <c r="B135">
        <v>3098090</v>
      </c>
      <c r="C135">
        <v>5011516</v>
      </c>
      <c r="F135">
        <f t="shared" si="44"/>
        <v>0.61819417517573527</v>
      </c>
    </row>
    <row r="136" spans="1:6" x14ac:dyDescent="0.3">
      <c r="A136" s="6">
        <v>40968</v>
      </c>
      <c r="B136">
        <v>3131803</v>
      </c>
      <c r="C136">
        <v>5045283</v>
      </c>
      <c r="F136">
        <f t="shared" si="44"/>
        <v>0.62073881683148402</v>
      </c>
    </row>
    <row r="137" spans="1:6" x14ac:dyDescent="0.3">
      <c r="A137" s="6">
        <v>40999</v>
      </c>
      <c r="B137">
        <v>3174426</v>
      </c>
      <c r="C137">
        <v>5098517</v>
      </c>
      <c r="D137">
        <f t="shared" ref="D137" si="46">C137</f>
        <v>5098517</v>
      </c>
      <c r="E137">
        <f>LN(D137)</f>
        <v>15.444460271094872</v>
      </c>
      <c r="F137">
        <f t="shared" si="44"/>
        <v>0.62261751799591925</v>
      </c>
    </row>
    <row r="138" spans="1:6" x14ac:dyDescent="0.3">
      <c r="A138" s="6">
        <v>41029</v>
      </c>
      <c r="B138">
        <v>3213884</v>
      </c>
      <c r="C138">
        <v>5146332</v>
      </c>
      <c r="F138">
        <f t="shared" si="44"/>
        <v>0.62449993509940671</v>
      </c>
    </row>
    <row r="139" spans="1:6" x14ac:dyDescent="0.3">
      <c r="A139" s="6">
        <v>41060</v>
      </c>
      <c r="B139">
        <v>3263376</v>
      </c>
      <c r="C139">
        <v>5226144</v>
      </c>
      <c r="F139">
        <f t="shared" si="44"/>
        <v>0.6244328514484101</v>
      </c>
    </row>
    <row r="140" spans="1:6" x14ac:dyDescent="0.3">
      <c r="A140" s="6">
        <v>41090</v>
      </c>
      <c r="B140">
        <v>3313843</v>
      </c>
      <c r="C140">
        <v>5273431</v>
      </c>
      <c r="D140">
        <f t="shared" ref="D140" si="47">C140</f>
        <v>5273431</v>
      </c>
      <c r="E140">
        <f>LN(D140)</f>
        <v>15.478191752323834</v>
      </c>
      <c r="F140">
        <f t="shared" si="44"/>
        <v>0.62840359530635748</v>
      </c>
    </row>
    <row r="141" spans="1:6" x14ac:dyDescent="0.3">
      <c r="A141" s="6">
        <v>41121</v>
      </c>
      <c r="B141">
        <v>3328153</v>
      </c>
      <c r="C141">
        <v>5301324</v>
      </c>
      <c r="F141">
        <f t="shared" si="44"/>
        <v>0.62779656553721297</v>
      </c>
    </row>
    <row r="142" spans="1:6" x14ac:dyDescent="0.3">
      <c r="A142" s="6">
        <v>41152</v>
      </c>
      <c r="B142">
        <v>3343058</v>
      </c>
      <c r="C142">
        <v>5334534</v>
      </c>
      <c r="F142">
        <f t="shared" si="44"/>
        <v>0.6266822931487549</v>
      </c>
    </row>
    <row r="143" spans="1:6" x14ac:dyDescent="0.3">
      <c r="A143" s="6">
        <v>41182</v>
      </c>
      <c r="B143">
        <v>3370265</v>
      </c>
      <c r="C143">
        <v>5368832</v>
      </c>
      <c r="D143">
        <f t="shared" ref="D143" si="48">C143</f>
        <v>5368832</v>
      </c>
      <c r="E143">
        <f>LN(D143)</f>
        <v>15.496120938171986</v>
      </c>
      <c r="F143">
        <f t="shared" si="44"/>
        <v>0.62774640741226395</v>
      </c>
    </row>
    <row r="144" spans="1:6" x14ac:dyDescent="0.3">
      <c r="A144" s="6">
        <v>41213</v>
      </c>
      <c r="B144">
        <v>3398152</v>
      </c>
      <c r="C144">
        <v>5415960</v>
      </c>
      <c r="F144">
        <f t="shared" si="44"/>
        <v>0.62743299433526101</v>
      </c>
    </row>
    <row r="145" spans="1:6" x14ac:dyDescent="0.3">
      <c r="A145" s="6">
        <v>41243</v>
      </c>
      <c r="B145">
        <v>3435389</v>
      </c>
      <c r="C145">
        <v>5466399</v>
      </c>
      <c r="F145">
        <f t="shared" si="44"/>
        <v>0.62845558840472493</v>
      </c>
    </row>
    <row r="146" spans="1:6" x14ac:dyDescent="0.3">
      <c r="A146" s="6">
        <v>41274</v>
      </c>
      <c r="B146">
        <v>3471490</v>
      </c>
      <c r="C146">
        <v>5505430</v>
      </c>
      <c r="D146">
        <f t="shared" ref="D146" si="49">C146</f>
        <v>5505430</v>
      </c>
      <c r="E146">
        <f>LN(D146)</f>
        <v>15.521245435896784</v>
      </c>
      <c r="F146">
        <f t="shared" si="44"/>
        <v>0.63055746780905397</v>
      </c>
    </row>
    <row r="147" spans="1:6" x14ac:dyDescent="0.3">
      <c r="A147" s="6">
        <v>41305</v>
      </c>
      <c r="B147">
        <v>3526045</v>
      </c>
      <c r="C147">
        <v>5563462</v>
      </c>
      <c r="F147">
        <f t="shared" si="44"/>
        <v>0.63378612094411713</v>
      </c>
    </row>
    <row r="148" spans="1:6" x14ac:dyDescent="0.3">
      <c r="A148" s="6">
        <v>41333</v>
      </c>
      <c r="B148">
        <v>3536434</v>
      </c>
      <c r="C148">
        <v>5590437</v>
      </c>
      <c r="F148">
        <f t="shared" si="44"/>
        <v>0.63258632554127703</v>
      </c>
    </row>
    <row r="149" spans="1:6" x14ac:dyDescent="0.3">
      <c r="A149" s="6">
        <v>41364</v>
      </c>
      <c r="B149">
        <v>3546176</v>
      </c>
      <c r="C149">
        <v>5608738</v>
      </c>
      <c r="D149">
        <f t="shared" ref="D149" si="50">C149</f>
        <v>5608738</v>
      </c>
      <c r="E149">
        <f>LN(D149)</f>
        <v>15.539836296755889</v>
      </c>
      <c r="F149">
        <f t="shared" si="44"/>
        <v>0.63225916418274486</v>
      </c>
    </row>
    <row r="150" spans="1:6" x14ac:dyDescent="0.3">
      <c r="A150" s="6">
        <v>41394</v>
      </c>
      <c r="B150">
        <v>3554158</v>
      </c>
      <c r="C150">
        <v>5640846</v>
      </c>
      <c r="F150">
        <f t="shared" si="44"/>
        <v>0.63007534685400024</v>
      </c>
    </row>
    <row r="151" spans="1:6" x14ac:dyDescent="0.3">
      <c r="A151" s="6">
        <v>41425</v>
      </c>
      <c r="B151">
        <v>3576422</v>
      </c>
      <c r="C151">
        <v>5684165</v>
      </c>
      <c r="F151">
        <f t="shared" si="44"/>
        <v>0.62919039120081843</v>
      </c>
    </row>
    <row r="152" spans="1:6" x14ac:dyDescent="0.3">
      <c r="A152" s="6">
        <v>41455</v>
      </c>
      <c r="B152">
        <v>3589235</v>
      </c>
      <c r="C152">
        <v>5704889</v>
      </c>
      <c r="D152">
        <f t="shared" ref="D152" si="51">C152</f>
        <v>5704889</v>
      </c>
      <c r="E152">
        <f>LN(D152)</f>
        <v>15.556834084472028</v>
      </c>
      <c r="F152">
        <f t="shared" si="44"/>
        <v>0.62915071616643203</v>
      </c>
    </row>
    <row r="153" spans="1:6" x14ac:dyDescent="0.3">
      <c r="A153" s="6">
        <v>41486</v>
      </c>
      <c r="B153">
        <v>3584902</v>
      </c>
      <c r="C153">
        <v>5716905</v>
      </c>
      <c r="F153">
        <f t="shared" si="44"/>
        <v>0.62707041659779195</v>
      </c>
    </row>
    <row r="154" spans="1:6" x14ac:dyDescent="0.3">
      <c r="A154" s="6">
        <v>41517</v>
      </c>
      <c r="B154">
        <v>3581330</v>
      </c>
      <c r="C154">
        <v>5732595</v>
      </c>
      <c r="F154">
        <f t="shared" si="44"/>
        <v>0.62473103367672056</v>
      </c>
    </row>
    <row r="155" spans="1:6" x14ac:dyDescent="0.3">
      <c r="A155" s="6">
        <v>41547</v>
      </c>
      <c r="B155">
        <v>3576265</v>
      </c>
      <c r="C155">
        <v>5741371</v>
      </c>
      <c r="D155">
        <f t="shared" ref="D155" si="52">C155</f>
        <v>5741371</v>
      </c>
      <c r="E155">
        <f>LN(D155)</f>
        <v>15.563208589949804</v>
      </c>
      <c r="F155">
        <f t="shared" si="44"/>
        <v>0.62289390460919525</v>
      </c>
    </row>
    <row r="156" spans="1:6" x14ac:dyDescent="0.3">
      <c r="A156" s="6">
        <v>41578</v>
      </c>
      <c r="B156">
        <v>3581709</v>
      </c>
      <c r="C156">
        <v>5774130</v>
      </c>
      <c r="F156">
        <f t="shared" si="44"/>
        <v>0.62030279886320538</v>
      </c>
    </row>
    <row r="157" spans="1:6" x14ac:dyDescent="0.3">
      <c r="A157" s="6">
        <v>41608</v>
      </c>
      <c r="B157">
        <v>3596996</v>
      </c>
      <c r="C157">
        <v>5808835</v>
      </c>
      <c r="F157">
        <f t="shared" si="44"/>
        <v>0.61922846835897383</v>
      </c>
    </row>
    <row r="158" spans="1:6" x14ac:dyDescent="0.3">
      <c r="A158" s="6">
        <v>41639</v>
      </c>
      <c r="B158">
        <v>3613641</v>
      </c>
      <c r="C158">
        <v>5842240</v>
      </c>
      <c r="D158">
        <f t="shared" ref="D158" si="53">C158</f>
        <v>5842240</v>
      </c>
      <c r="E158">
        <f>LN(D158)</f>
        <v>15.580624842907282</v>
      </c>
      <c r="F158">
        <f t="shared" si="44"/>
        <v>0.61853689680670432</v>
      </c>
    </row>
    <row r="159" spans="1:6" x14ac:dyDescent="0.3">
      <c r="A159" s="6">
        <v>41670</v>
      </c>
      <c r="B159">
        <v>3612978</v>
      </c>
      <c r="C159">
        <v>5857669</v>
      </c>
      <c r="F159">
        <f t="shared" si="44"/>
        <v>0.61679449624074012</v>
      </c>
    </row>
    <row r="160" spans="1:6" x14ac:dyDescent="0.3">
      <c r="A160" s="6">
        <v>41698</v>
      </c>
      <c r="B160">
        <v>3623845</v>
      </c>
      <c r="C160">
        <v>5888538</v>
      </c>
      <c r="F160">
        <f t="shared" si="44"/>
        <v>0.61540657460306791</v>
      </c>
    </row>
    <row r="161" spans="1:6" x14ac:dyDescent="0.3">
      <c r="A161" s="6">
        <v>41729</v>
      </c>
      <c r="B161">
        <v>3634736</v>
      </c>
      <c r="C161">
        <v>5921894</v>
      </c>
      <c r="D161">
        <f t="shared" ref="D161" si="54">C161</f>
        <v>5921894</v>
      </c>
      <c r="E161">
        <f>LN(D161)</f>
        <v>15.594166888125153</v>
      </c>
      <c r="F161">
        <f t="shared" si="44"/>
        <v>0.61377930776876455</v>
      </c>
    </row>
    <row r="162" spans="1:6" x14ac:dyDescent="0.3">
      <c r="A162" s="6">
        <v>41759</v>
      </c>
      <c r="B162">
        <v>3647282</v>
      </c>
      <c r="C162">
        <v>5956975</v>
      </c>
      <c r="F162">
        <f t="shared" si="44"/>
        <v>0.61227082537697408</v>
      </c>
    </row>
    <row r="163" spans="1:6" x14ac:dyDescent="0.3">
      <c r="A163" s="6">
        <v>41790</v>
      </c>
      <c r="B163">
        <v>3672848</v>
      </c>
      <c r="C163">
        <v>5998278</v>
      </c>
      <c r="F163">
        <f t="shared" si="44"/>
        <v>0.61231706833194455</v>
      </c>
    </row>
    <row r="164" spans="1:6" x14ac:dyDescent="0.3">
      <c r="A164" s="6">
        <v>41820</v>
      </c>
      <c r="B164">
        <v>3681189</v>
      </c>
      <c r="C164">
        <v>6016297</v>
      </c>
      <c r="D164">
        <f t="shared" ref="D164" si="55">C164</f>
        <v>6016297</v>
      </c>
      <c r="E164">
        <f>LN(D164)</f>
        <v>15.609982511744299</v>
      </c>
      <c r="F164">
        <f t="shared" si="44"/>
        <v>0.61186956029597606</v>
      </c>
    </row>
    <row r="165" spans="1:6" x14ac:dyDescent="0.3">
      <c r="A165" s="6">
        <v>41851</v>
      </c>
      <c r="B165">
        <v>3669192</v>
      </c>
      <c r="C165">
        <v>6021121</v>
      </c>
      <c r="F165">
        <f t="shared" si="44"/>
        <v>0.60938685669994008</v>
      </c>
    </row>
    <row r="166" spans="1:6" x14ac:dyDescent="0.3">
      <c r="A166" s="6">
        <v>41882</v>
      </c>
      <c r="B166">
        <v>3662690</v>
      </c>
      <c r="C166">
        <v>6033001</v>
      </c>
      <c r="F166">
        <f t="shared" si="44"/>
        <v>0.60710913192290206</v>
      </c>
    </row>
    <row r="167" spans="1:6" x14ac:dyDescent="0.3">
      <c r="A167" s="6">
        <v>41912</v>
      </c>
      <c r="B167">
        <v>3673244</v>
      </c>
      <c r="C167">
        <v>6060629</v>
      </c>
      <c r="D167">
        <f t="shared" ref="D167" si="56">C167</f>
        <v>6060629</v>
      </c>
      <c r="E167">
        <f>LN(D167)</f>
        <v>15.617324148038668</v>
      </c>
      <c r="F167">
        <f t="shared" si="44"/>
        <v>0.60608296597597378</v>
      </c>
    </row>
    <row r="168" spans="1:6" x14ac:dyDescent="0.3">
      <c r="A168" s="6">
        <v>41943</v>
      </c>
      <c r="B168">
        <v>3681997</v>
      </c>
      <c r="C168">
        <v>6093212</v>
      </c>
      <c r="F168">
        <f t="shared" si="44"/>
        <v>0.60427849876222917</v>
      </c>
    </row>
    <row r="169" spans="1:6" x14ac:dyDescent="0.3">
      <c r="A169" s="6">
        <v>41973</v>
      </c>
      <c r="B169">
        <v>3685108</v>
      </c>
      <c r="C169">
        <v>6115882</v>
      </c>
      <c r="F169">
        <f t="shared" si="44"/>
        <v>0.60254726955163618</v>
      </c>
    </row>
    <row r="170" spans="1:6" x14ac:dyDescent="0.3">
      <c r="A170" s="6">
        <v>42004</v>
      </c>
      <c r="B170">
        <v>3700955</v>
      </c>
      <c r="C170">
        <v>6138314</v>
      </c>
      <c r="D170">
        <f t="shared" ref="D170" si="57">C170</f>
        <v>6138314</v>
      </c>
      <c r="E170">
        <f>LN(D170)</f>
        <v>15.630060669581933</v>
      </c>
      <c r="F170">
        <f t="shared" si="44"/>
        <v>0.60292696007405289</v>
      </c>
    </row>
    <row r="171" spans="1:6" x14ac:dyDescent="0.3">
      <c r="A171" s="6">
        <v>42035</v>
      </c>
      <c r="B171">
        <v>3689081</v>
      </c>
      <c r="C171">
        <v>6137766</v>
      </c>
      <c r="F171">
        <f t="shared" si="44"/>
        <v>0.60104621127622004</v>
      </c>
    </row>
    <row r="172" spans="1:6" x14ac:dyDescent="0.3">
      <c r="A172" s="6">
        <v>42063</v>
      </c>
      <c r="B172">
        <v>3684547</v>
      </c>
      <c r="C172">
        <v>6149840</v>
      </c>
      <c r="F172">
        <f t="shared" si="44"/>
        <v>0.59912892042719812</v>
      </c>
    </row>
    <row r="173" spans="1:6" x14ac:dyDescent="0.3">
      <c r="A173" s="6">
        <v>42094</v>
      </c>
      <c r="B173">
        <v>4200864</v>
      </c>
      <c r="C173">
        <v>6171677</v>
      </c>
      <c r="D173">
        <f t="shared" ref="D173" si="58">C173</f>
        <v>6171677</v>
      </c>
      <c r="E173">
        <f>LN(D173)</f>
        <v>15.635481157978459</v>
      </c>
      <c r="F173">
        <f t="shared" si="44"/>
        <v>0.68066815551105475</v>
      </c>
    </row>
    <row r="174" spans="1:6" x14ac:dyDescent="0.3">
      <c r="A174" s="6">
        <v>42124</v>
      </c>
      <c r="B174">
        <v>4204456</v>
      </c>
      <c r="C174">
        <v>6184523</v>
      </c>
      <c r="F174">
        <f t="shared" si="44"/>
        <v>0.67983513037302956</v>
      </c>
    </row>
    <row r="175" spans="1:6" x14ac:dyDescent="0.3">
      <c r="A175" s="6">
        <v>42155</v>
      </c>
      <c r="B175">
        <v>4210108</v>
      </c>
      <c r="C175">
        <v>6200209</v>
      </c>
      <c r="F175">
        <f t="shared" si="44"/>
        <v>0.67902678764538427</v>
      </c>
    </row>
    <row r="176" spans="1:6" x14ac:dyDescent="0.3">
      <c r="A176" s="6">
        <v>42185</v>
      </c>
      <c r="B176">
        <v>4217058</v>
      </c>
      <c r="C176">
        <v>6187067</v>
      </c>
      <c r="D176">
        <f t="shared" ref="D176" si="59">C176</f>
        <v>6187067</v>
      </c>
      <c r="E176">
        <f>LN(D176)</f>
        <v>15.637971703612402</v>
      </c>
      <c r="F176">
        <f t="shared" si="44"/>
        <v>0.68159242497293149</v>
      </c>
    </row>
    <row r="177" spans="1:6" x14ac:dyDescent="0.3">
      <c r="A177" s="6">
        <v>42216</v>
      </c>
      <c r="B177">
        <v>4198291</v>
      </c>
      <c r="C177">
        <v>6173601</v>
      </c>
      <c r="F177">
        <f t="shared" si="44"/>
        <v>0.6800392509979184</v>
      </c>
    </row>
    <row r="178" spans="1:6" x14ac:dyDescent="0.3">
      <c r="A178" s="6">
        <v>42247</v>
      </c>
      <c r="B178">
        <v>4187251</v>
      </c>
      <c r="C178">
        <v>6176616</v>
      </c>
      <c r="F178">
        <f t="shared" si="44"/>
        <v>0.67791991601873902</v>
      </c>
    </row>
    <row r="179" spans="1:6" x14ac:dyDescent="0.3">
      <c r="A179" s="6">
        <v>42277</v>
      </c>
      <c r="B179">
        <v>4165745</v>
      </c>
      <c r="C179">
        <v>6176048</v>
      </c>
      <c r="D179">
        <f t="shared" ref="D179" si="60">C179</f>
        <v>6176048</v>
      </c>
      <c r="E179">
        <f>LN(D179)</f>
        <v>15.636189142677273</v>
      </c>
      <c r="F179">
        <f t="shared" si="44"/>
        <v>0.67450010103548419</v>
      </c>
    </row>
    <row r="180" spans="1:6" x14ac:dyDescent="0.3">
      <c r="A180" s="6">
        <v>42308</v>
      </c>
      <c r="B180">
        <v>4168921</v>
      </c>
      <c r="C180">
        <v>6199303</v>
      </c>
      <c r="F180">
        <f t="shared" si="44"/>
        <v>0.67248221291974275</v>
      </c>
    </row>
    <row r="181" spans="1:6" x14ac:dyDescent="0.3">
      <c r="A181" s="6">
        <v>42338</v>
      </c>
      <c r="B181">
        <v>4166886</v>
      </c>
      <c r="C181">
        <v>6215119</v>
      </c>
      <c r="F181">
        <f t="shared" si="44"/>
        <v>0.67044347823428641</v>
      </c>
    </row>
    <row r="182" spans="1:6" x14ac:dyDescent="0.3">
      <c r="A182" s="6">
        <v>42369</v>
      </c>
      <c r="B182">
        <v>4177879</v>
      </c>
      <c r="C182">
        <v>6229267</v>
      </c>
      <c r="D182">
        <f t="shared" ref="D182" si="61">C182</f>
        <v>6229267</v>
      </c>
      <c r="E182">
        <f>LN(D182)</f>
        <v>15.644769227340765</v>
      </c>
      <c r="F182">
        <f t="shared" si="44"/>
        <v>0.67068549156746693</v>
      </c>
    </row>
    <row r="183" spans="1:6" x14ac:dyDescent="0.3">
      <c r="A183" s="6">
        <v>42400</v>
      </c>
      <c r="B183">
        <v>4195044</v>
      </c>
      <c r="C183">
        <v>6323478</v>
      </c>
      <c r="F183">
        <f t="shared" si="44"/>
        <v>0.66340770063563126</v>
      </c>
    </row>
    <row r="184" spans="1:6" x14ac:dyDescent="0.3">
      <c r="A184" s="6">
        <v>42429</v>
      </c>
      <c r="B184">
        <v>4154229</v>
      </c>
      <c r="C184">
        <v>6218158</v>
      </c>
      <c r="F184">
        <f t="shared" si="44"/>
        <v>0.66808032217901181</v>
      </c>
    </row>
    <row r="185" spans="1:6" x14ac:dyDescent="0.3">
      <c r="A185" s="6">
        <v>42460</v>
      </c>
      <c r="B185">
        <v>4157987</v>
      </c>
      <c r="C185">
        <v>6252687</v>
      </c>
      <c r="D185">
        <f t="shared" ref="D185" si="62">C185</f>
        <v>6252687</v>
      </c>
      <c r="E185">
        <f>LN(D185)</f>
        <v>15.64852184932346</v>
      </c>
      <c r="F185">
        <f t="shared" si="44"/>
        <v>0.66499202662791213</v>
      </c>
    </row>
    <row r="186" spans="1:6" x14ac:dyDescent="0.3">
      <c r="A186" s="6">
        <v>42490</v>
      </c>
      <c r="B186">
        <v>4149080</v>
      </c>
      <c r="C186">
        <v>6263044</v>
      </c>
      <c r="F186">
        <f t="shared" si="44"/>
        <v>0.66247019819755382</v>
      </c>
    </row>
    <row r="187" spans="1:6" x14ac:dyDescent="0.3">
      <c r="A187" s="6">
        <v>42521</v>
      </c>
      <c r="B187">
        <v>4183911</v>
      </c>
      <c r="C187">
        <v>6315554</v>
      </c>
      <c r="F187">
        <f t="shared" si="44"/>
        <v>0.66247727436104575</v>
      </c>
    </row>
    <row r="188" spans="1:6" x14ac:dyDescent="0.3">
      <c r="A188" s="6">
        <v>42551</v>
      </c>
      <c r="B188">
        <v>4197096</v>
      </c>
      <c r="C188">
        <v>6332144</v>
      </c>
      <c r="D188">
        <f t="shared" ref="D188" si="63">C188</f>
        <v>6332144</v>
      </c>
      <c r="E188">
        <f>LN(D188)</f>
        <v>15.66114944135427</v>
      </c>
      <c r="F188">
        <f t="shared" si="44"/>
        <v>0.66282383976106674</v>
      </c>
    </row>
    <row r="189" spans="1:6" x14ac:dyDescent="0.3">
      <c r="A189" s="6">
        <v>42582</v>
      </c>
      <c r="B189">
        <v>4188381</v>
      </c>
      <c r="C189">
        <v>6338515</v>
      </c>
      <c r="F189">
        <f t="shared" si="44"/>
        <v>0.6607826912139515</v>
      </c>
    </row>
    <row r="190" spans="1:6" x14ac:dyDescent="0.3">
      <c r="A190" s="6">
        <v>42613</v>
      </c>
      <c r="B190">
        <v>4190819</v>
      </c>
      <c r="C190">
        <v>6360639</v>
      </c>
      <c r="F190">
        <f t="shared" si="44"/>
        <v>0.65886760748409079</v>
      </c>
    </row>
    <row r="191" spans="1:6" x14ac:dyDescent="0.3">
      <c r="A191" s="6">
        <v>42643</v>
      </c>
      <c r="B191">
        <v>4181735</v>
      </c>
      <c r="C191">
        <v>6377508</v>
      </c>
      <c r="D191">
        <f t="shared" ref="D191" si="64">C191</f>
        <v>6377508</v>
      </c>
      <c r="E191">
        <f>LN(D191)</f>
        <v>15.668287983407351</v>
      </c>
      <c r="F191">
        <f t="shared" si="44"/>
        <v>0.65570047109309781</v>
      </c>
    </row>
    <row r="192" spans="1:6" x14ac:dyDescent="0.3">
      <c r="A192" s="6">
        <v>42674</v>
      </c>
      <c r="B192">
        <v>4189713</v>
      </c>
      <c r="C192">
        <v>6415712</v>
      </c>
      <c r="F192">
        <f t="shared" si="44"/>
        <v>0.65303944441396367</v>
      </c>
    </row>
    <row r="193" spans="1:6" x14ac:dyDescent="0.3">
      <c r="A193" s="6">
        <v>42704</v>
      </c>
      <c r="B193">
        <v>4196483</v>
      </c>
      <c r="C193">
        <v>6452634</v>
      </c>
      <c r="F193">
        <f t="shared" si="44"/>
        <v>0.65035193379943756</v>
      </c>
    </row>
    <row r="194" spans="1:6" x14ac:dyDescent="0.3">
      <c r="A194" s="6">
        <v>42735</v>
      </c>
      <c r="B194">
        <v>4210838</v>
      </c>
      <c r="C194">
        <v>6491946</v>
      </c>
      <c r="D194">
        <f t="shared" ref="D194" si="65">C194</f>
        <v>6491946</v>
      </c>
      <c r="E194">
        <f>LN(D194)</f>
        <v>15.686072889652266</v>
      </c>
      <c r="F194">
        <f t="shared" si="44"/>
        <v>0.64862492694794438</v>
      </c>
    </row>
    <row r="195" spans="1:6" x14ac:dyDescent="0.3">
      <c r="A195" s="6">
        <v>42766</v>
      </c>
      <c r="B195">
        <v>4192384</v>
      </c>
      <c r="C195">
        <v>6499691</v>
      </c>
      <c r="F195">
        <f t="shared" si="44"/>
        <v>0.64501281676313538</v>
      </c>
    </row>
    <row r="196" spans="1:6" x14ac:dyDescent="0.3">
      <c r="A196" s="6">
        <v>42794</v>
      </c>
      <c r="B196">
        <v>4194914</v>
      </c>
      <c r="C196">
        <v>6529955</v>
      </c>
      <c r="F196">
        <f t="shared" ref="F196:F259" si="66">B196/C196</f>
        <v>0.64241085888034455</v>
      </c>
    </row>
    <row r="197" spans="1:6" x14ac:dyDescent="0.3">
      <c r="A197" s="6">
        <v>42825</v>
      </c>
      <c r="B197">
        <v>4188016</v>
      </c>
      <c r="C197">
        <v>6551627</v>
      </c>
      <c r="D197">
        <f t="shared" ref="D197" si="67">C197</f>
        <v>6551627</v>
      </c>
      <c r="E197">
        <f>LN(D197)</f>
        <v>15.695223973712586</v>
      </c>
      <c r="F197">
        <f t="shared" si="66"/>
        <v>0.63923297220675113</v>
      </c>
    </row>
    <row r="198" spans="1:6" x14ac:dyDescent="0.3">
      <c r="A198" s="6">
        <v>42855</v>
      </c>
      <c r="B198">
        <v>4184224</v>
      </c>
      <c r="C198">
        <v>6574592</v>
      </c>
      <c r="F198">
        <f t="shared" si="66"/>
        <v>0.63642337045401454</v>
      </c>
    </row>
    <row r="199" spans="1:6" x14ac:dyDescent="0.3">
      <c r="A199" s="6">
        <v>42886</v>
      </c>
      <c r="B199">
        <v>4191825</v>
      </c>
      <c r="C199">
        <v>6608135</v>
      </c>
      <c r="F199">
        <f t="shared" si="66"/>
        <v>0.63434312404331938</v>
      </c>
    </row>
    <row r="200" spans="1:6" x14ac:dyDescent="0.3">
      <c r="A200" s="6">
        <v>42916</v>
      </c>
      <c r="B200">
        <v>4197064</v>
      </c>
      <c r="C200">
        <v>6623155</v>
      </c>
      <c r="D200">
        <f t="shared" ref="D200" si="68">C200</f>
        <v>6623155</v>
      </c>
      <c r="E200">
        <f>LN(D200)</f>
        <v>15.706082400484824</v>
      </c>
      <c r="F200">
        <f t="shared" si="66"/>
        <v>0.63369557257832554</v>
      </c>
    </row>
    <row r="201" spans="1:6" x14ac:dyDescent="0.3">
      <c r="A201" s="6">
        <v>42947</v>
      </c>
      <c r="B201">
        <v>4179204</v>
      </c>
      <c r="C201">
        <v>6626407</v>
      </c>
      <c r="F201">
        <f t="shared" si="66"/>
        <v>0.63068930115521127</v>
      </c>
    </row>
    <row r="202" spans="1:6" x14ac:dyDescent="0.3">
      <c r="A202" s="6">
        <v>42978</v>
      </c>
      <c r="B202">
        <v>4181599</v>
      </c>
      <c r="C202">
        <v>6659309</v>
      </c>
      <c r="F202">
        <f t="shared" si="66"/>
        <v>0.62793286810988946</v>
      </c>
    </row>
    <row r="203" spans="1:6" x14ac:dyDescent="0.3">
      <c r="A203" s="6">
        <v>43008</v>
      </c>
      <c r="B203">
        <v>4176779</v>
      </c>
      <c r="C203">
        <v>6678307</v>
      </c>
      <c r="D203">
        <f t="shared" ref="D203" si="69">C203</f>
        <v>6678307</v>
      </c>
      <c r="E203">
        <f>LN(D203)</f>
        <v>15.714375070276922</v>
      </c>
      <c r="F203">
        <f t="shared" si="66"/>
        <v>0.62542482698085011</v>
      </c>
    </row>
    <row r="204" spans="1:6" x14ac:dyDescent="0.3">
      <c r="A204" s="6">
        <v>43039</v>
      </c>
      <c r="B204">
        <v>4190878</v>
      </c>
      <c r="C204">
        <v>6714394</v>
      </c>
      <c r="F204">
        <f t="shared" si="66"/>
        <v>0.62416325285647523</v>
      </c>
    </row>
    <row r="205" spans="1:6" x14ac:dyDescent="0.3">
      <c r="A205" s="6">
        <v>43069</v>
      </c>
      <c r="B205">
        <v>4206117</v>
      </c>
      <c r="C205">
        <v>6747498</v>
      </c>
      <c r="F205">
        <f t="shared" si="66"/>
        <v>0.62335950303356891</v>
      </c>
    </row>
    <row r="206" spans="1:6" x14ac:dyDescent="0.3">
      <c r="A206" s="6">
        <v>43100</v>
      </c>
      <c r="B206">
        <v>4226704</v>
      </c>
      <c r="C206">
        <v>6779939</v>
      </c>
      <c r="D206">
        <f t="shared" ref="D206" si="70">C206</f>
        <v>6779939</v>
      </c>
      <c r="E206">
        <f>LN(D206)</f>
        <v>15.729478662825958</v>
      </c>
      <c r="F206">
        <f t="shared" si="66"/>
        <v>0.62341327849704842</v>
      </c>
    </row>
    <row r="207" spans="1:6" x14ac:dyDescent="0.3">
      <c r="A207" s="6">
        <v>43131</v>
      </c>
      <c r="B207">
        <v>4224544</v>
      </c>
      <c r="C207">
        <v>6788415</v>
      </c>
      <c r="F207">
        <f t="shared" si="66"/>
        <v>0.62231669690200142</v>
      </c>
    </row>
    <row r="208" spans="1:6" x14ac:dyDescent="0.3">
      <c r="A208" s="6">
        <v>43159</v>
      </c>
      <c r="B208">
        <v>4233593</v>
      </c>
      <c r="C208">
        <v>6813634</v>
      </c>
      <c r="F208">
        <f t="shared" si="66"/>
        <v>0.62134141634258611</v>
      </c>
    </row>
    <row r="209" spans="1:6" x14ac:dyDescent="0.3">
      <c r="A209" s="6">
        <v>43190</v>
      </c>
      <c r="B209">
        <v>4242553</v>
      </c>
      <c r="C209">
        <v>6835819</v>
      </c>
      <c r="D209">
        <f t="shared" ref="D209" si="71">C209</f>
        <v>6835819</v>
      </c>
      <c r="E209">
        <f>LN(D209)</f>
        <v>15.737686845394878</v>
      </c>
      <c r="F209">
        <f t="shared" si="66"/>
        <v>0.62063565463041082</v>
      </c>
    </row>
    <row r="210" spans="1:6" x14ac:dyDescent="0.3">
      <c r="A210" s="6">
        <v>43220</v>
      </c>
      <c r="B210">
        <v>4257399</v>
      </c>
      <c r="C210">
        <v>6867682</v>
      </c>
      <c r="F210">
        <f t="shared" si="66"/>
        <v>0.61991789951835274</v>
      </c>
    </row>
    <row r="211" spans="1:6" x14ac:dyDescent="0.3">
      <c r="A211" s="6">
        <v>43251</v>
      </c>
      <c r="B211">
        <v>4283629</v>
      </c>
      <c r="C211">
        <v>6906063</v>
      </c>
      <c r="F211">
        <f t="shared" si="66"/>
        <v>0.62027076787454738</v>
      </c>
    </row>
    <row r="212" spans="1:6" x14ac:dyDescent="0.3">
      <c r="A212" s="6">
        <v>43281</v>
      </c>
      <c r="B212">
        <v>4294513</v>
      </c>
      <c r="C212">
        <v>6919103</v>
      </c>
      <c r="D212">
        <f t="shared" ref="D212" si="72">C212</f>
        <v>6919103</v>
      </c>
      <c r="E212">
        <f>LN(D212)</f>
        <v>15.749796694914442</v>
      </c>
      <c r="F212">
        <f t="shared" si="66"/>
        <v>0.62067481868675756</v>
      </c>
    </row>
    <row r="213" spans="1:6" x14ac:dyDescent="0.3">
      <c r="A213" s="6">
        <v>43312</v>
      </c>
      <c r="B213">
        <v>4278252</v>
      </c>
      <c r="C213">
        <v>6915307</v>
      </c>
      <c r="F213">
        <f t="shared" si="66"/>
        <v>0.61866407377141752</v>
      </c>
    </row>
    <row r="214" spans="1:6" x14ac:dyDescent="0.3">
      <c r="A214" s="6">
        <v>43343</v>
      </c>
      <c r="B214">
        <v>4293318</v>
      </c>
      <c r="C214">
        <v>6949136</v>
      </c>
      <c r="F214">
        <f t="shared" si="66"/>
        <v>0.61782040242125069</v>
      </c>
    </row>
    <row r="215" spans="1:6" x14ac:dyDescent="0.3">
      <c r="A215" s="6">
        <v>43373</v>
      </c>
      <c r="B215">
        <v>4298619</v>
      </c>
      <c r="C215">
        <v>6966028</v>
      </c>
      <c r="D215">
        <f t="shared" ref="D215" si="73">C215</f>
        <v>6966028</v>
      </c>
      <c r="E215">
        <f>LN(D215)</f>
        <v>15.756555749423404</v>
      </c>
      <c r="F215">
        <f t="shared" si="66"/>
        <v>0.61708322160060225</v>
      </c>
    </row>
    <row r="216" spans="1:6" x14ac:dyDescent="0.3">
      <c r="A216" s="6">
        <v>43404</v>
      </c>
      <c r="B216">
        <v>4316210</v>
      </c>
      <c r="C216">
        <v>7005303</v>
      </c>
      <c r="F216">
        <f t="shared" si="66"/>
        <v>0.61613466255492444</v>
      </c>
    </row>
    <row r="217" spans="1:6" x14ac:dyDescent="0.3">
      <c r="A217" s="6">
        <v>43434</v>
      </c>
      <c r="B217">
        <v>4300883</v>
      </c>
      <c r="C217">
        <v>7020634</v>
      </c>
      <c r="F217">
        <f t="shared" si="66"/>
        <v>0.61260606948033469</v>
      </c>
    </row>
    <row r="218" spans="1:6" x14ac:dyDescent="0.3">
      <c r="A218" s="6">
        <v>43465</v>
      </c>
      <c r="B218">
        <v>4309301</v>
      </c>
      <c r="C218">
        <v>7026254</v>
      </c>
      <c r="D218">
        <f t="shared" ref="D218" si="74">C218</f>
        <v>7026254</v>
      </c>
      <c r="E218">
        <f>LN(D218)</f>
        <v>15.765164262591981</v>
      </c>
      <c r="F218">
        <f t="shared" si="66"/>
        <v>0.61331415004353673</v>
      </c>
    </row>
    <row r="219" spans="1:6" x14ac:dyDescent="0.3">
      <c r="A219" s="6">
        <v>43496</v>
      </c>
      <c r="B219">
        <v>4299779</v>
      </c>
      <c r="C219">
        <v>7025744</v>
      </c>
      <c r="F219">
        <f t="shared" si="66"/>
        <v>0.6120033693228788</v>
      </c>
    </row>
    <row r="220" spans="1:6" x14ac:dyDescent="0.3">
      <c r="A220" s="6">
        <v>43524</v>
      </c>
      <c r="B220">
        <v>4306374</v>
      </c>
      <c r="C220">
        <v>7051884</v>
      </c>
      <c r="F220">
        <f t="shared" si="66"/>
        <v>0.61066999967668212</v>
      </c>
    </row>
    <row r="221" spans="1:6" x14ac:dyDescent="0.3">
      <c r="A221" s="6">
        <v>43555</v>
      </c>
      <c r="B221">
        <v>4210356</v>
      </c>
      <c r="C221">
        <v>7090187</v>
      </c>
      <c r="D221">
        <f t="shared" ref="D221" si="75">C221</f>
        <v>7090187</v>
      </c>
      <c r="E221">
        <f>LN(D221)</f>
        <v>15.774222273336797</v>
      </c>
      <c r="F221">
        <f t="shared" si="66"/>
        <v>0.59382862539450654</v>
      </c>
    </row>
    <row r="222" spans="1:6" x14ac:dyDescent="0.3">
      <c r="A222" s="6">
        <v>43585</v>
      </c>
      <c r="B222">
        <v>4242626</v>
      </c>
      <c r="C222">
        <v>7127941</v>
      </c>
      <c r="F222">
        <f t="shared" si="66"/>
        <v>0.59521059447602054</v>
      </c>
    </row>
    <row r="223" spans="1:6" x14ac:dyDescent="0.3">
      <c r="A223" s="6">
        <v>43616</v>
      </c>
      <c r="B223">
        <v>4298846</v>
      </c>
      <c r="C223">
        <v>7190826</v>
      </c>
      <c r="F223">
        <f t="shared" si="66"/>
        <v>0.59782367143913651</v>
      </c>
    </row>
    <row r="224" spans="1:6" x14ac:dyDescent="0.3">
      <c r="A224" s="6">
        <v>43646</v>
      </c>
      <c r="B224">
        <v>4354287</v>
      </c>
      <c r="C224">
        <v>7237689</v>
      </c>
      <c r="D224">
        <f t="shared" ref="D224" si="76">C224</f>
        <v>7237689</v>
      </c>
      <c r="E224">
        <f>LN(D224)</f>
        <v>15.79481251451206</v>
      </c>
      <c r="F224">
        <f t="shared" si="66"/>
        <v>0.60161289052348066</v>
      </c>
    </row>
    <row r="225" spans="1:6" x14ac:dyDescent="0.3">
      <c r="A225" s="6">
        <v>43677</v>
      </c>
      <c r="B225">
        <v>4374846</v>
      </c>
      <c r="C225">
        <v>7268162</v>
      </c>
      <c r="F225">
        <f t="shared" si="66"/>
        <v>0.60191916470766615</v>
      </c>
    </row>
    <row r="226" spans="1:6" x14ac:dyDescent="0.3">
      <c r="A226" s="6">
        <v>43708</v>
      </c>
      <c r="B226">
        <v>4434234</v>
      </c>
      <c r="C226">
        <v>7334186</v>
      </c>
      <c r="F226">
        <f t="shared" si="66"/>
        <v>0.60459797447187735</v>
      </c>
    </row>
    <row r="227" spans="1:6" x14ac:dyDescent="0.3">
      <c r="A227" s="6">
        <v>43738</v>
      </c>
      <c r="B227">
        <v>4466865</v>
      </c>
      <c r="C227">
        <v>7376946</v>
      </c>
      <c r="D227">
        <f t="shared" ref="D227" si="77">C227</f>
        <v>7376946</v>
      </c>
      <c r="E227">
        <f>LN(D227)</f>
        <v>15.813870289790847</v>
      </c>
      <c r="F227">
        <f t="shared" si="66"/>
        <v>0.60551683582881044</v>
      </c>
    </row>
    <row r="228" spans="1:6" x14ac:dyDescent="0.3">
      <c r="A228" s="6">
        <v>43769</v>
      </c>
      <c r="B228">
        <v>4503404</v>
      </c>
      <c r="C228">
        <v>7425096</v>
      </c>
      <c r="F228">
        <f t="shared" si="66"/>
        <v>0.60651121547788744</v>
      </c>
    </row>
    <row r="229" spans="1:6" x14ac:dyDescent="0.3">
      <c r="A229" s="6">
        <v>43799</v>
      </c>
      <c r="B229">
        <v>4535973</v>
      </c>
      <c r="C229">
        <v>7482502</v>
      </c>
      <c r="F229">
        <f t="shared" si="66"/>
        <v>0.6062107300472489</v>
      </c>
    </row>
    <row r="230" spans="1:6" x14ac:dyDescent="0.3">
      <c r="A230" s="6">
        <v>43830</v>
      </c>
      <c r="B230">
        <v>4563638</v>
      </c>
      <c r="C230">
        <v>7507735</v>
      </c>
      <c r="D230">
        <f t="shared" ref="D230" si="78">C230</f>
        <v>7507735</v>
      </c>
      <c r="E230">
        <f>LN(D230)</f>
        <v>15.831444380381026</v>
      </c>
      <c r="F230">
        <f t="shared" si="66"/>
        <v>0.60785816228196654</v>
      </c>
    </row>
    <row r="231" spans="1:6" x14ac:dyDescent="0.3">
      <c r="A231" s="6">
        <v>43861</v>
      </c>
      <c r="B231">
        <v>4581259</v>
      </c>
      <c r="C231">
        <v>7548189</v>
      </c>
      <c r="F231">
        <f t="shared" si="66"/>
        <v>0.60693485549977622</v>
      </c>
    </row>
    <row r="232" spans="1:6" x14ac:dyDescent="0.3">
      <c r="A232" s="6">
        <v>43890</v>
      </c>
      <c r="B232">
        <v>4601767</v>
      </c>
      <c r="C232">
        <v>7579127</v>
      </c>
      <c r="F232">
        <f t="shared" si="66"/>
        <v>0.60716319966666343</v>
      </c>
    </row>
    <row r="233" spans="1:6" x14ac:dyDescent="0.3">
      <c r="A233" s="6">
        <v>43921</v>
      </c>
      <c r="B233">
        <v>4570058</v>
      </c>
      <c r="C233">
        <v>7534824</v>
      </c>
      <c r="D233">
        <f t="shared" ref="D233" si="79">C233</f>
        <v>7534824</v>
      </c>
      <c r="E233">
        <f>LN(D233)</f>
        <v>15.835046032105705</v>
      </c>
      <c r="F233">
        <f t="shared" si="66"/>
        <v>0.60652485048091365</v>
      </c>
    </row>
    <row r="234" spans="1:6" x14ac:dyDescent="0.3">
      <c r="A234" s="6">
        <v>43951</v>
      </c>
      <c r="B234">
        <v>4462576</v>
      </c>
      <c r="C234">
        <v>7402463</v>
      </c>
      <c r="F234">
        <f t="shared" si="66"/>
        <v>0.60285015946719356</v>
      </c>
    </row>
    <row r="235" spans="1:6" x14ac:dyDescent="0.3">
      <c r="A235" s="6">
        <v>43982</v>
      </c>
      <c r="B235">
        <v>4410097</v>
      </c>
      <c r="C235">
        <v>7307448</v>
      </c>
      <c r="F235">
        <f t="shared" si="66"/>
        <v>0.60350713409113554</v>
      </c>
    </row>
    <row r="236" spans="1:6" x14ac:dyDescent="0.3">
      <c r="A236" s="6">
        <v>44012</v>
      </c>
      <c r="B236">
        <v>4366864</v>
      </c>
      <c r="C236">
        <v>7233871</v>
      </c>
      <c r="D236">
        <f t="shared" ref="D236" si="80">C236</f>
        <v>7233871</v>
      </c>
      <c r="E236">
        <f>LN(D236)</f>
        <v>15.794284858877342</v>
      </c>
      <c r="F236">
        <f t="shared" si="66"/>
        <v>0.60366904524562304</v>
      </c>
    </row>
    <row r="237" spans="1:6" x14ac:dyDescent="0.3">
      <c r="A237" s="6">
        <v>44043</v>
      </c>
      <c r="B237">
        <v>4317942</v>
      </c>
      <c r="C237">
        <v>7175480</v>
      </c>
      <c r="F237">
        <f t="shared" si="66"/>
        <v>0.60176350571669068</v>
      </c>
    </row>
    <row r="238" spans="1:6" x14ac:dyDescent="0.3">
      <c r="A238" s="6">
        <v>44074</v>
      </c>
      <c r="B238">
        <v>4319533</v>
      </c>
      <c r="C238">
        <v>7173134</v>
      </c>
      <c r="F238">
        <f t="shared" si="66"/>
        <v>0.60218211454017168</v>
      </c>
    </row>
    <row r="239" spans="1:6" x14ac:dyDescent="0.3">
      <c r="A239" s="6">
        <v>44104</v>
      </c>
      <c r="B239">
        <v>4336645</v>
      </c>
      <c r="C239">
        <v>7186957</v>
      </c>
      <c r="D239">
        <f t="shared" ref="D239" si="81">C239</f>
        <v>7186957</v>
      </c>
      <c r="E239">
        <f>LN(D239)</f>
        <v>15.787778413407775</v>
      </c>
      <c r="F239">
        <f t="shared" si="66"/>
        <v>0.60340489027553668</v>
      </c>
    </row>
    <row r="240" spans="1:6" x14ac:dyDescent="0.3">
      <c r="A240" s="6">
        <v>44135</v>
      </c>
      <c r="B240">
        <v>4369283</v>
      </c>
      <c r="C240">
        <v>7234932</v>
      </c>
      <c r="F240">
        <f t="shared" si="66"/>
        <v>0.60391486747905854</v>
      </c>
    </row>
    <row r="241" spans="1:6" x14ac:dyDescent="0.3">
      <c r="A241" s="6">
        <v>44165</v>
      </c>
      <c r="B241">
        <v>4339435</v>
      </c>
      <c r="C241">
        <v>7233252</v>
      </c>
      <c r="F241">
        <f t="shared" si="66"/>
        <v>0.59992863514225692</v>
      </c>
    </row>
    <row r="242" spans="1:6" x14ac:dyDescent="0.3">
      <c r="A242" s="6">
        <v>44196</v>
      </c>
      <c r="B242">
        <v>4313802</v>
      </c>
      <c r="C242">
        <v>7213967</v>
      </c>
      <c r="D242">
        <f t="shared" ref="D242" si="82">C242</f>
        <v>7213967</v>
      </c>
      <c r="E242">
        <f>LN(D242)</f>
        <v>15.791529565996568</v>
      </c>
      <c r="F242">
        <f t="shared" si="66"/>
        <v>0.59797917012927837</v>
      </c>
    </row>
    <row r="243" spans="1:6" x14ac:dyDescent="0.3">
      <c r="A243" s="6">
        <v>44227</v>
      </c>
      <c r="B243">
        <v>4237782</v>
      </c>
      <c r="C243">
        <v>7146675</v>
      </c>
      <c r="F243">
        <f t="shared" si="66"/>
        <v>0.59297253617941215</v>
      </c>
    </row>
    <row r="244" spans="1:6" x14ac:dyDescent="0.3">
      <c r="A244" s="6">
        <v>44255</v>
      </c>
      <c r="B244">
        <v>4179259</v>
      </c>
      <c r="C244">
        <v>7071159</v>
      </c>
      <c r="F244">
        <f t="shared" si="66"/>
        <v>0.59102885396863514</v>
      </c>
    </row>
    <row r="245" spans="1:6" x14ac:dyDescent="0.3">
      <c r="A245" s="6">
        <v>44286</v>
      </c>
      <c r="B245">
        <v>4192227</v>
      </c>
      <c r="C245">
        <v>7076292</v>
      </c>
      <c r="D245">
        <f t="shared" ref="D245" si="83">C245</f>
        <v>7076292</v>
      </c>
      <c r="E245">
        <f>LN(D245)</f>
        <v>15.772260599662504</v>
      </c>
      <c r="F245">
        <f t="shared" si="66"/>
        <v>0.5924327317188155</v>
      </c>
    </row>
    <row r="246" spans="1:6" x14ac:dyDescent="0.3">
      <c r="A246" s="6">
        <v>44316</v>
      </c>
      <c r="B246">
        <v>4186640</v>
      </c>
      <c r="C246">
        <v>7061445</v>
      </c>
      <c r="F246">
        <f t="shared" si="66"/>
        <v>0.59288714986805113</v>
      </c>
    </row>
    <row r="247" spans="1:6" x14ac:dyDescent="0.3">
      <c r="A247" s="6">
        <v>44347</v>
      </c>
      <c r="B247">
        <v>4205660</v>
      </c>
      <c r="C247">
        <v>7073430</v>
      </c>
      <c r="F247">
        <f t="shared" si="66"/>
        <v>0.59457151622338811</v>
      </c>
    </row>
    <row r="248" spans="1:6" x14ac:dyDescent="0.3">
      <c r="A248" s="6">
        <v>44377</v>
      </c>
      <c r="B248">
        <v>4224044</v>
      </c>
      <c r="C248">
        <v>7080764</v>
      </c>
      <c r="D248">
        <f t="shared" ref="D248" si="84">C248</f>
        <v>7080764</v>
      </c>
      <c r="E248">
        <f>LN(D248)</f>
        <v>15.772892369452599</v>
      </c>
      <c r="F248">
        <f t="shared" si="66"/>
        <v>0.59655201048926354</v>
      </c>
    </row>
    <row r="249" spans="1:6" x14ac:dyDescent="0.3">
      <c r="A249" s="6">
        <v>44408</v>
      </c>
      <c r="B249">
        <v>4212548</v>
      </c>
      <c r="C249">
        <v>7069715</v>
      </c>
      <c r="F249">
        <f t="shared" si="66"/>
        <v>0.59585824888273431</v>
      </c>
    </row>
    <row r="250" spans="1:6" x14ac:dyDescent="0.3">
      <c r="A250" s="6">
        <v>44439</v>
      </c>
      <c r="B250">
        <v>4223691</v>
      </c>
      <c r="C250">
        <v>7082417</v>
      </c>
      <c r="F250">
        <f t="shared" si="66"/>
        <v>0.59636293655118022</v>
      </c>
    </row>
    <row r="251" spans="1:6" x14ac:dyDescent="0.3">
      <c r="A251" s="6">
        <v>44469</v>
      </c>
      <c r="B251">
        <v>4236611</v>
      </c>
      <c r="C251">
        <v>7094999</v>
      </c>
      <c r="D251">
        <f t="shared" ref="D251" si="85">C251</f>
        <v>7094999</v>
      </c>
      <c r="E251">
        <f>LN(D251)</f>
        <v>15.774900727631943</v>
      </c>
      <c r="F251">
        <f t="shared" si="66"/>
        <v>0.59712637027855819</v>
      </c>
    </row>
    <row r="252" spans="1:6" x14ac:dyDescent="0.3">
      <c r="A252" s="6">
        <v>44500</v>
      </c>
      <c r="B252">
        <v>4297787</v>
      </c>
      <c r="C252">
        <v>7140689</v>
      </c>
      <c r="F252">
        <f t="shared" si="66"/>
        <v>0.60187287249171617</v>
      </c>
    </row>
    <row r="253" spans="1:6" x14ac:dyDescent="0.3">
      <c r="A253" s="6">
        <v>44530</v>
      </c>
      <c r="B253">
        <v>4349334</v>
      </c>
      <c r="C253">
        <v>7189376</v>
      </c>
      <c r="F253">
        <f t="shared" si="66"/>
        <v>0.60496682883187636</v>
      </c>
    </row>
    <row r="254" spans="1:6" x14ac:dyDescent="0.3">
      <c r="A254" s="6">
        <v>44561</v>
      </c>
      <c r="B254">
        <v>4394992</v>
      </c>
      <c r="C254">
        <v>7234567</v>
      </c>
      <c r="D254">
        <f t="shared" ref="D254" si="86">C254</f>
        <v>7234567</v>
      </c>
      <c r="E254">
        <f>LN(D254)</f>
        <v>15.794381068295461</v>
      </c>
      <c r="F254">
        <f t="shared" si="66"/>
        <v>0.60749896987615148</v>
      </c>
    </row>
    <row r="255" spans="1:6" x14ac:dyDescent="0.3">
      <c r="A255" s="6">
        <v>44592</v>
      </c>
      <c r="B255">
        <v>4430098</v>
      </c>
      <c r="C255">
        <v>7262061</v>
      </c>
      <c r="F255">
        <f t="shared" si="66"/>
        <v>0.61003315725384299</v>
      </c>
    </row>
    <row r="256" spans="1:6" x14ac:dyDescent="0.3">
      <c r="A256" s="6">
        <v>44620</v>
      </c>
      <c r="B256">
        <v>4468620</v>
      </c>
      <c r="C256">
        <v>7310393</v>
      </c>
      <c r="F256">
        <f t="shared" si="66"/>
        <v>0.61126946253094738</v>
      </c>
    </row>
    <row r="257" spans="1:6" x14ac:dyDescent="0.3">
      <c r="A257" s="6">
        <v>44651</v>
      </c>
      <c r="B257">
        <v>4536852</v>
      </c>
      <c r="C257">
        <v>7391416</v>
      </c>
      <c r="D257">
        <f t="shared" ref="D257" si="87">C257</f>
        <v>7391416</v>
      </c>
      <c r="E257">
        <f>LN(D257)</f>
        <v>15.815829884853647</v>
      </c>
      <c r="F257">
        <f t="shared" si="66"/>
        <v>0.61380011624294994</v>
      </c>
    </row>
    <row r="258" spans="1:6" x14ac:dyDescent="0.3">
      <c r="A258" s="6">
        <v>44681</v>
      </c>
      <c r="B258">
        <v>4595621</v>
      </c>
      <c r="C258">
        <v>7453942</v>
      </c>
      <c r="F258">
        <f t="shared" si="66"/>
        <v>0.61653565321543957</v>
      </c>
    </row>
    <row r="259" spans="1:6" x14ac:dyDescent="0.3">
      <c r="A259" s="6">
        <v>44712</v>
      </c>
      <c r="B259">
        <v>4655135</v>
      </c>
      <c r="C259">
        <v>7526642</v>
      </c>
      <c r="F259">
        <f t="shared" si="66"/>
        <v>0.6184876336618641</v>
      </c>
    </row>
    <row r="260" spans="1:6" x14ac:dyDescent="0.3">
      <c r="A260" s="6">
        <v>44742</v>
      </c>
      <c r="B260">
        <v>4686519</v>
      </c>
      <c r="C260">
        <v>7577771</v>
      </c>
      <c r="D260">
        <f t="shared" ref="D260:D278" si="88">C260</f>
        <v>7577771</v>
      </c>
      <c r="E260">
        <f>LN(D260)</f>
        <v>15.840729651048919</v>
      </c>
      <c r="F260">
        <f t="shared" ref="F260:F263" si="89">B260/C260</f>
        <v>0.61845613967484636</v>
      </c>
    </row>
    <row r="261" spans="1:6" x14ac:dyDescent="0.3">
      <c r="A261" s="6">
        <v>44773</v>
      </c>
      <c r="B261">
        <v>4692866</v>
      </c>
      <c r="C261">
        <v>7600798</v>
      </c>
      <c r="F261">
        <f t="shared" si="89"/>
        <v>0.61741753957939682</v>
      </c>
    </row>
    <row r="262" spans="1:6" x14ac:dyDescent="0.3">
      <c r="A262" s="6">
        <v>44804</v>
      </c>
      <c r="B262">
        <v>4712695</v>
      </c>
      <c r="C262">
        <v>7637416</v>
      </c>
      <c r="F262">
        <f t="shared" si="89"/>
        <v>0.61705359509027657</v>
      </c>
    </row>
    <row r="263" spans="1:6" x14ac:dyDescent="0.3">
      <c r="A263" s="6">
        <v>44834</v>
      </c>
      <c r="B263">
        <v>4719149</v>
      </c>
      <c r="C263">
        <v>7664938</v>
      </c>
      <c r="D263">
        <f t="shared" si="88"/>
        <v>7664938</v>
      </c>
      <c r="E263">
        <f>LN(D263)</f>
        <v>15.8521669815404</v>
      </c>
      <c r="F263">
        <f t="shared" si="89"/>
        <v>0.61567999636787674</v>
      </c>
    </row>
    <row r="264" spans="1:6" x14ac:dyDescent="0.3">
      <c r="A264" s="6">
        <v>44865</v>
      </c>
      <c r="B264" s="1"/>
      <c r="C264" s="1">
        <v>7735454</v>
      </c>
    </row>
    <row r="265" spans="1:6" x14ac:dyDescent="0.3">
      <c r="A265" s="6">
        <v>44895</v>
      </c>
      <c r="C265" s="1">
        <v>7777733</v>
      </c>
    </row>
    <row r="266" spans="1:6" x14ac:dyDescent="0.3">
      <c r="A266" s="6">
        <v>44926</v>
      </c>
      <c r="C266" s="1">
        <v>7805362</v>
      </c>
      <c r="D266">
        <f t="shared" si="88"/>
        <v>7805362</v>
      </c>
      <c r="E266">
        <f>LN(D266)</f>
        <v>15.87032149138143</v>
      </c>
    </row>
    <row r="267" spans="1:6" x14ac:dyDescent="0.3">
      <c r="A267" s="6">
        <v>44957</v>
      </c>
      <c r="C267" s="1">
        <v>7837156</v>
      </c>
    </row>
    <row r="268" spans="1:6" x14ac:dyDescent="0.3">
      <c r="A268" s="6">
        <v>44985</v>
      </c>
      <c r="C268" s="1">
        <v>7310393</v>
      </c>
    </row>
    <row r="269" spans="1:6" x14ac:dyDescent="0.3">
      <c r="A269" s="6">
        <v>45016</v>
      </c>
      <c r="C269" s="1">
        <v>7929443</v>
      </c>
      <c r="D269">
        <f t="shared" si="88"/>
        <v>7929443</v>
      </c>
      <c r="E269">
        <f>LN(D269)</f>
        <v>15.886093351547645</v>
      </c>
    </row>
    <row r="270" spans="1:6" x14ac:dyDescent="0.3">
      <c r="A270" s="6">
        <v>45046</v>
      </c>
      <c r="C270">
        <v>7968849</v>
      </c>
    </row>
    <row r="271" spans="1:6" x14ac:dyDescent="0.3">
      <c r="A271" s="6">
        <v>45077</v>
      </c>
      <c r="C271" s="1">
        <v>8010340</v>
      </c>
    </row>
    <row r="272" spans="1:6" x14ac:dyDescent="0.3">
      <c r="A272" s="6">
        <v>45107</v>
      </c>
      <c r="C272" s="1">
        <v>8036794</v>
      </c>
      <c r="D272">
        <f t="shared" si="88"/>
        <v>8036794</v>
      </c>
      <c r="E272">
        <f>LN(D272)</f>
        <v>15.899540805411842</v>
      </c>
    </row>
    <row r="273" spans="1:5" x14ac:dyDescent="0.3">
      <c r="A273" s="6">
        <v>45138</v>
      </c>
      <c r="C273" s="1">
        <v>8031709</v>
      </c>
    </row>
    <row r="274" spans="1:5" x14ac:dyDescent="0.3">
      <c r="A274" s="6">
        <v>45169</v>
      </c>
      <c r="C274" s="1">
        <v>7992028</v>
      </c>
    </row>
    <row r="275" spans="1:5" x14ac:dyDescent="0.3">
      <c r="A275" s="6">
        <v>45199</v>
      </c>
      <c r="C275" s="1">
        <v>8008128</v>
      </c>
      <c r="D275">
        <f t="shared" si="88"/>
        <v>8008128</v>
      </c>
      <c r="E275">
        <f>LN(D275)</f>
        <v>15.895967583865435</v>
      </c>
    </row>
    <row r="276" spans="1:5" x14ac:dyDescent="0.3">
      <c r="A276" s="6">
        <v>45230</v>
      </c>
      <c r="C276" s="1">
        <v>8031838</v>
      </c>
    </row>
    <row r="277" spans="1:5" x14ac:dyDescent="0.3">
      <c r="A277" s="6">
        <v>45260</v>
      </c>
      <c r="C277" s="1">
        <v>8021454</v>
      </c>
    </row>
    <row r="278" spans="1:5" x14ac:dyDescent="0.3">
      <c r="A278" s="6">
        <v>45291</v>
      </c>
      <c r="C278" s="1">
        <v>7990327</v>
      </c>
      <c r="D278">
        <f t="shared" si="88"/>
        <v>7990327</v>
      </c>
      <c r="E278">
        <f>LN(D278)</f>
        <v>15.893742243062702</v>
      </c>
    </row>
  </sheetData>
  <autoFilter ref="A1:D278" xr:uid="{3247A54E-4C2D-BA4B-8379-A0F2B5E3C9D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4666-1EAA-5543-A5CA-A7435EEB7A45}">
  <dimension ref="A1:D93"/>
  <sheetViews>
    <sheetView zoomScale="170" workbookViewId="0">
      <selection activeCell="B4" sqref="B4"/>
    </sheetView>
  </sheetViews>
  <sheetFormatPr baseColWidth="10" defaultRowHeight="14.4" x14ac:dyDescent="0.3"/>
  <sheetData>
    <row r="1" spans="1:4" x14ac:dyDescent="0.3">
      <c r="A1" t="s">
        <v>49</v>
      </c>
    </row>
    <row r="2" spans="1:4" x14ac:dyDescent="0.3">
      <c r="A2">
        <v>1286199</v>
      </c>
      <c r="D2">
        <f>AVERAGE(A2:A93)</f>
        <v>4855599</v>
      </c>
    </row>
    <row r="3" spans="1:4" x14ac:dyDescent="0.3">
      <c r="A3">
        <v>1322741</v>
      </c>
      <c r="B3">
        <f>400*LN(A3/A2)</f>
        <v>11.205896615156322</v>
      </c>
      <c r="C3">
        <f>100*LN(A3/A2)</f>
        <v>2.8014741537890804</v>
      </c>
      <c r="D3">
        <f>_xlfn.STDEV.S(A2:A93)</f>
        <v>2169753.9946547295</v>
      </c>
    </row>
    <row r="4" spans="1:4" x14ac:dyDescent="0.3">
      <c r="A4">
        <v>1350085</v>
      </c>
      <c r="B4">
        <f t="shared" ref="B4:B67" si="0">400*LN(A4/A3)</f>
        <v>8.1845818636257075</v>
      </c>
      <c r="C4">
        <f t="shared" ref="C4:C67" si="1">100*LN(A4/A3)</f>
        <v>2.0461454659064269</v>
      </c>
    </row>
    <row r="5" spans="1:4" x14ac:dyDescent="0.3">
      <c r="A5">
        <v>1419039</v>
      </c>
      <c r="B5">
        <f t="shared" si="0"/>
        <v>19.92493140510793</v>
      </c>
      <c r="C5">
        <f t="shared" si="1"/>
        <v>4.9812328512769826</v>
      </c>
    </row>
    <row r="6" spans="1:4" x14ac:dyDescent="0.3">
      <c r="A6">
        <v>1446002</v>
      </c>
      <c r="B6">
        <f t="shared" si="0"/>
        <v>7.529049966997686</v>
      </c>
      <c r="C6">
        <f t="shared" si="1"/>
        <v>1.8822624917494215</v>
      </c>
    </row>
    <row r="7" spans="1:4" x14ac:dyDescent="0.3">
      <c r="A7">
        <v>1488120</v>
      </c>
      <c r="B7">
        <f t="shared" si="0"/>
        <v>11.484428583625379</v>
      </c>
      <c r="C7">
        <f t="shared" si="1"/>
        <v>2.8711071459063446</v>
      </c>
    </row>
    <row r="8" spans="1:4" x14ac:dyDescent="0.3">
      <c r="A8">
        <v>1530274</v>
      </c>
      <c r="B8">
        <f t="shared" si="0"/>
        <v>11.17329040692861</v>
      </c>
      <c r="C8">
        <f t="shared" si="1"/>
        <v>2.7933226017321524</v>
      </c>
    </row>
    <row r="9" spans="1:4" x14ac:dyDescent="0.3">
      <c r="A9">
        <v>1616811</v>
      </c>
      <c r="B9">
        <f t="shared" si="0"/>
        <v>22.003554523542821</v>
      </c>
      <c r="C9">
        <f t="shared" si="1"/>
        <v>5.5008886308857052</v>
      </c>
    </row>
    <row r="10" spans="1:4" x14ac:dyDescent="0.3">
      <c r="A10">
        <v>1755102</v>
      </c>
      <c r="B10">
        <f t="shared" si="0"/>
        <v>32.828513696137598</v>
      </c>
      <c r="C10">
        <f t="shared" si="1"/>
        <v>8.2071284240343996</v>
      </c>
    </row>
    <row r="11" spans="1:4" x14ac:dyDescent="0.3">
      <c r="A11">
        <v>1837795</v>
      </c>
      <c r="B11">
        <f t="shared" si="0"/>
        <v>18.415803419852473</v>
      </c>
      <c r="C11">
        <f t="shared" si="1"/>
        <v>4.6039508549631183</v>
      </c>
    </row>
    <row r="12" spans="1:4" x14ac:dyDescent="0.3">
      <c r="A12">
        <v>1894050</v>
      </c>
      <c r="B12">
        <f t="shared" si="0"/>
        <v>12.060364053585628</v>
      </c>
      <c r="C12">
        <f t="shared" si="1"/>
        <v>3.0150910133964071</v>
      </c>
    </row>
    <row r="13" spans="1:4" x14ac:dyDescent="0.3">
      <c r="A13">
        <v>1975726</v>
      </c>
      <c r="B13">
        <f t="shared" si="0"/>
        <v>16.887412869066385</v>
      </c>
      <c r="C13">
        <f t="shared" si="1"/>
        <v>4.2218532172665961</v>
      </c>
    </row>
    <row r="14" spans="1:4" x14ac:dyDescent="0.3">
      <c r="A14">
        <v>2030798</v>
      </c>
      <c r="B14">
        <f t="shared" si="0"/>
        <v>10.997157405490466</v>
      </c>
      <c r="C14">
        <f t="shared" si="1"/>
        <v>2.7492893513726164</v>
      </c>
    </row>
    <row r="15" spans="1:4" x14ac:dyDescent="0.3">
      <c r="A15">
        <v>2045296</v>
      </c>
      <c r="B15">
        <f t="shared" si="0"/>
        <v>2.8454812158789271</v>
      </c>
      <c r="C15">
        <f t="shared" si="1"/>
        <v>0.71137030396973178</v>
      </c>
    </row>
    <row r="16" spans="1:4" x14ac:dyDescent="0.3">
      <c r="A16">
        <v>2085652</v>
      </c>
      <c r="B16">
        <f t="shared" si="0"/>
        <v>7.8155975610475288</v>
      </c>
      <c r="C16">
        <f t="shared" si="1"/>
        <v>1.9538993902618822</v>
      </c>
    </row>
    <row r="17" spans="1:3" x14ac:dyDescent="0.3">
      <c r="A17">
        <v>2127243</v>
      </c>
      <c r="B17">
        <f t="shared" si="0"/>
        <v>7.8981035637193937</v>
      </c>
      <c r="C17">
        <f t="shared" si="1"/>
        <v>1.9745258909298484</v>
      </c>
    </row>
    <row r="18" spans="1:3" x14ac:dyDescent="0.3">
      <c r="A18">
        <v>2195240</v>
      </c>
      <c r="B18">
        <f t="shared" si="0"/>
        <v>12.585841939637444</v>
      </c>
      <c r="C18">
        <f t="shared" si="1"/>
        <v>3.1464604849093609</v>
      </c>
    </row>
    <row r="19" spans="1:3" x14ac:dyDescent="0.3">
      <c r="A19">
        <v>2240988</v>
      </c>
      <c r="B19">
        <f t="shared" si="0"/>
        <v>8.2501840377393183</v>
      </c>
      <c r="C19">
        <f t="shared" si="1"/>
        <v>2.0625460094348296</v>
      </c>
    </row>
    <row r="20" spans="1:3" x14ac:dyDescent="0.3">
      <c r="A20">
        <v>2308134</v>
      </c>
      <c r="B20">
        <f t="shared" si="0"/>
        <v>11.809026333546006</v>
      </c>
      <c r="C20">
        <f t="shared" si="1"/>
        <v>2.9522565833865015</v>
      </c>
    </row>
    <row r="21" spans="1:3" x14ac:dyDescent="0.3">
      <c r="A21">
        <v>2375898</v>
      </c>
      <c r="B21">
        <f t="shared" si="0"/>
        <v>11.574426160002107</v>
      </c>
      <c r="C21">
        <f t="shared" si="1"/>
        <v>2.8936065400005266</v>
      </c>
    </row>
    <row r="22" spans="1:3" x14ac:dyDescent="0.3">
      <c r="A22">
        <v>2469334</v>
      </c>
      <c r="B22">
        <f t="shared" si="0"/>
        <v>15.429202947261288</v>
      </c>
      <c r="C22">
        <f t="shared" si="1"/>
        <v>3.857300736815322</v>
      </c>
    </row>
    <row r="23" spans="1:3" x14ac:dyDescent="0.3">
      <c r="A23">
        <v>2590336</v>
      </c>
      <c r="B23">
        <f t="shared" si="0"/>
        <v>19.135647349147458</v>
      </c>
      <c r="C23">
        <f t="shared" si="1"/>
        <v>4.7839118372868645</v>
      </c>
    </row>
    <row r="24" spans="1:3" x14ac:dyDescent="0.3">
      <c r="A24">
        <v>2714756</v>
      </c>
      <c r="B24">
        <f t="shared" si="0"/>
        <v>18.765792493476827</v>
      </c>
      <c r="C24">
        <f t="shared" si="1"/>
        <v>4.6914481233692067</v>
      </c>
    </row>
    <row r="25" spans="1:3" x14ac:dyDescent="0.3">
      <c r="A25">
        <v>2794628</v>
      </c>
      <c r="B25">
        <f t="shared" si="0"/>
        <v>11.598769870521137</v>
      </c>
      <c r="C25">
        <f t="shared" si="1"/>
        <v>2.8996924676302842</v>
      </c>
    </row>
    <row r="26" spans="1:3" x14ac:dyDescent="0.3">
      <c r="A26">
        <v>2875110</v>
      </c>
      <c r="B26">
        <f t="shared" si="0"/>
        <v>11.356772579981261</v>
      </c>
      <c r="C26">
        <f t="shared" si="1"/>
        <v>2.8391931449953152</v>
      </c>
    </row>
    <row r="27" spans="1:3" x14ac:dyDescent="0.3">
      <c r="A27">
        <v>2953980</v>
      </c>
      <c r="B27">
        <f t="shared" si="0"/>
        <v>10.82499168744542</v>
      </c>
      <c r="C27">
        <f t="shared" si="1"/>
        <v>2.7062479218613551</v>
      </c>
    </row>
    <row r="28" spans="1:3" x14ac:dyDescent="0.3">
      <c r="A28">
        <v>3051492</v>
      </c>
      <c r="B28">
        <f t="shared" si="0"/>
        <v>12.990895092773547</v>
      </c>
      <c r="C28">
        <f t="shared" si="1"/>
        <v>3.2477237731933868</v>
      </c>
    </row>
    <row r="29" spans="1:3" x14ac:dyDescent="0.3">
      <c r="A29">
        <v>3152424</v>
      </c>
      <c r="B29">
        <f t="shared" si="0"/>
        <v>13.016411751171445</v>
      </c>
      <c r="C29">
        <f t="shared" si="1"/>
        <v>3.2541029377928612</v>
      </c>
    </row>
    <row r="30" spans="1:3" x14ac:dyDescent="0.3">
      <c r="A30">
        <v>3260518</v>
      </c>
      <c r="B30">
        <f t="shared" si="0"/>
        <v>13.485759098450195</v>
      </c>
      <c r="C30">
        <f t="shared" si="1"/>
        <v>3.3714397746125488</v>
      </c>
    </row>
    <row r="31" spans="1:3" x14ac:dyDescent="0.3">
      <c r="A31">
        <v>3390183</v>
      </c>
      <c r="B31">
        <f t="shared" si="0"/>
        <v>15.599129509879885</v>
      </c>
      <c r="C31">
        <f t="shared" si="1"/>
        <v>3.8997823774699714</v>
      </c>
    </row>
    <row r="32" spans="1:3" x14ac:dyDescent="0.3">
      <c r="A32">
        <v>3550777</v>
      </c>
      <c r="B32">
        <f t="shared" si="0"/>
        <v>18.513020216502515</v>
      </c>
      <c r="C32">
        <f t="shared" si="1"/>
        <v>4.6282550541256287</v>
      </c>
    </row>
    <row r="33" spans="1:3" x14ac:dyDescent="0.3">
      <c r="A33">
        <v>3698668</v>
      </c>
      <c r="B33">
        <f t="shared" si="0"/>
        <v>16.322520822845767</v>
      </c>
      <c r="C33">
        <f t="shared" si="1"/>
        <v>4.0806302057114419</v>
      </c>
    </row>
    <row r="34" spans="1:3" x14ac:dyDescent="0.3">
      <c r="A34">
        <v>3773941</v>
      </c>
      <c r="B34">
        <f t="shared" si="0"/>
        <v>8.0588234836783101</v>
      </c>
      <c r="C34">
        <f t="shared" si="1"/>
        <v>2.0147058709195775</v>
      </c>
    </row>
    <row r="35" spans="1:3" x14ac:dyDescent="0.3">
      <c r="A35">
        <v>3825991</v>
      </c>
      <c r="B35">
        <f t="shared" si="0"/>
        <v>5.4790820581147051</v>
      </c>
      <c r="C35">
        <f t="shared" si="1"/>
        <v>1.3697705145286763</v>
      </c>
    </row>
    <row r="36" spans="1:3" x14ac:dyDescent="0.3">
      <c r="A36">
        <v>3858165</v>
      </c>
      <c r="B36">
        <f t="shared" si="0"/>
        <v>3.3496652614450539</v>
      </c>
      <c r="C36">
        <f t="shared" si="1"/>
        <v>0.83741631536126349</v>
      </c>
    </row>
    <row r="37" spans="1:3" x14ac:dyDescent="0.3">
      <c r="A37">
        <v>3930989</v>
      </c>
      <c r="B37">
        <f t="shared" si="0"/>
        <v>7.4797465291720169</v>
      </c>
      <c r="C37">
        <f t="shared" si="1"/>
        <v>1.8699366322930042</v>
      </c>
    </row>
    <row r="38" spans="1:3" x14ac:dyDescent="0.3">
      <c r="A38">
        <v>3990484</v>
      </c>
      <c r="B38">
        <f t="shared" si="0"/>
        <v>6.0085914550497117</v>
      </c>
      <c r="C38">
        <f t="shared" si="1"/>
        <v>1.5021478637624279</v>
      </c>
    </row>
    <row r="39" spans="1:3" x14ac:dyDescent="0.3">
      <c r="A39">
        <v>4071084</v>
      </c>
      <c r="B39">
        <f t="shared" si="0"/>
        <v>7.9987105022471665</v>
      </c>
      <c r="C39">
        <f t="shared" si="1"/>
        <v>1.9996776255617916</v>
      </c>
    </row>
    <row r="40" spans="1:3" x14ac:dyDescent="0.3">
      <c r="A40">
        <v>4431040</v>
      </c>
      <c r="B40">
        <f t="shared" si="0"/>
        <v>33.890006570128797</v>
      </c>
      <c r="C40">
        <f t="shared" si="1"/>
        <v>8.4725016425321993</v>
      </c>
    </row>
    <row r="41" spans="1:3" x14ac:dyDescent="0.3">
      <c r="A41">
        <v>4562760</v>
      </c>
      <c r="B41">
        <f t="shared" si="0"/>
        <v>11.717353640844074</v>
      </c>
      <c r="C41">
        <f t="shared" si="1"/>
        <v>2.9293384102110185</v>
      </c>
    </row>
    <row r="42" spans="1:3" x14ac:dyDescent="0.3">
      <c r="A42">
        <v>4661280</v>
      </c>
      <c r="B42">
        <f t="shared" si="0"/>
        <v>8.5449539782777535</v>
      </c>
      <c r="C42">
        <f t="shared" si="1"/>
        <v>2.1362384945694384</v>
      </c>
    </row>
    <row r="43" spans="1:3" x14ac:dyDescent="0.3">
      <c r="A43">
        <v>4775613</v>
      </c>
      <c r="B43">
        <f t="shared" si="0"/>
        <v>9.6929016497642113</v>
      </c>
      <c r="C43">
        <f t="shared" si="1"/>
        <v>2.4232254124410528</v>
      </c>
    </row>
    <row r="44" spans="1:3" x14ac:dyDescent="0.3">
      <c r="A44">
        <v>4863561</v>
      </c>
      <c r="B44">
        <f t="shared" si="0"/>
        <v>7.2994172000026305</v>
      </c>
      <c r="C44">
        <f t="shared" si="1"/>
        <v>1.8248543000006576</v>
      </c>
    </row>
    <row r="45" spans="1:3" x14ac:dyDescent="0.3">
      <c r="A45">
        <v>4984666</v>
      </c>
      <c r="B45">
        <f t="shared" si="0"/>
        <v>9.8382058038766065</v>
      </c>
      <c r="C45">
        <f t="shared" si="1"/>
        <v>2.4595514509691516</v>
      </c>
    </row>
    <row r="46" spans="1:3" x14ac:dyDescent="0.3">
      <c r="A46">
        <v>5098517</v>
      </c>
      <c r="B46">
        <f t="shared" si="0"/>
        <v>9.0333251857893107</v>
      </c>
      <c r="C46">
        <f t="shared" si="1"/>
        <v>2.2583312964473277</v>
      </c>
    </row>
    <row r="47" spans="1:3" x14ac:dyDescent="0.3">
      <c r="A47">
        <v>5273431</v>
      </c>
      <c r="B47">
        <f t="shared" si="0"/>
        <v>13.492592491584828</v>
      </c>
      <c r="C47">
        <f t="shared" si="1"/>
        <v>3.373148122896207</v>
      </c>
    </row>
    <row r="48" spans="1:3" x14ac:dyDescent="0.3">
      <c r="A48">
        <v>5368832</v>
      </c>
      <c r="B48">
        <f t="shared" si="0"/>
        <v>7.1716743392605045</v>
      </c>
      <c r="C48">
        <f t="shared" si="1"/>
        <v>1.7929185848151261</v>
      </c>
    </row>
    <row r="49" spans="1:3" x14ac:dyDescent="0.3">
      <c r="A49">
        <v>5505430</v>
      </c>
      <c r="B49">
        <f t="shared" si="0"/>
        <v>10.04979908991888</v>
      </c>
      <c r="C49">
        <f t="shared" si="1"/>
        <v>2.5124497724797199</v>
      </c>
    </row>
    <row r="50" spans="1:3" x14ac:dyDescent="0.3">
      <c r="A50">
        <v>5608738</v>
      </c>
      <c r="B50">
        <f t="shared" si="0"/>
        <v>7.4363443436425234</v>
      </c>
      <c r="C50">
        <f t="shared" si="1"/>
        <v>1.8590860859106308</v>
      </c>
    </row>
    <row r="51" spans="1:3" x14ac:dyDescent="0.3">
      <c r="A51">
        <v>5704889</v>
      </c>
      <c r="B51">
        <f t="shared" si="0"/>
        <v>6.799115086455469</v>
      </c>
      <c r="C51">
        <f t="shared" si="1"/>
        <v>1.6997787716138673</v>
      </c>
    </row>
    <row r="52" spans="1:3" x14ac:dyDescent="0.3">
      <c r="A52">
        <v>5741371</v>
      </c>
      <c r="B52">
        <f t="shared" si="0"/>
        <v>2.5498021911102291</v>
      </c>
      <c r="C52">
        <f t="shared" si="1"/>
        <v>0.63745054777755727</v>
      </c>
    </row>
    <row r="53" spans="1:3" x14ac:dyDescent="0.3">
      <c r="A53">
        <v>5842240</v>
      </c>
      <c r="B53">
        <f t="shared" si="0"/>
        <v>6.9665011829915926</v>
      </c>
      <c r="C53">
        <f t="shared" si="1"/>
        <v>1.7416252957478982</v>
      </c>
    </row>
    <row r="54" spans="1:3" x14ac:dyDescent="0.3">
      <c r="A54">
        <v>5921894</v>
      </c>
      <c r="B54">
        <f t="shared" si="0"/>
        <v>5.416818087148326</v>
      </c>
      <c r="C54">
        <f t="shared" si="1"/>
        <v>1.3542045217870815</v>
      </c>
    </row>
    <row r="55" spans="1:3" x14ac:dyDescent="0.3">
      <c r="A55">
        <v>6016297</v>
      </c>
      <c r="B55">
        <f t="shared" si="0"/>
        <v>6.3262494476585278</v>
      </c>
      <c r="C55">
        <f t="shared" si="1"/>
        <v>1.581562361914632</v>
      </c>
    </row>
    <row r="56" spans="1:3" x14ac:dyDescent="0.3">
      <c r="A56">
        <v>6060629</v>
      </c>
      <c r="B56">
        <f t="shared" si="0"/>
        <v>2.9366545177470789</v>
      </c>
      <c r="C56">
        <f t="shared" si="1"/>
        <v>0.73416362943676972</v>
      </c>
    </row>
    <row r="57" spans="1:3" x14ac:dyDescent="0.3">
      <c r="A57">
        <v>6138314</v>
      </c>
      <c r="B57">
        <f t="shared" si="0"/>
        <v>5.0946086173065774</v>
      </c>
      <c r="C57">
        <f t="shared" si="1"/>
        <v>1.2736521543266444</v>
      </c>
    </row>
    <row r="58" spans="1:3" x14ac:dyDescent="0.3">
      <c r="A58">
        <v>6171677</v>
      </c>
      <c r="B58">
        <f t="shared" si="0"/>
        <v>2.1681953586101588</v>
      </c>
      <c r="C58">
        <f t="shared" si="1"/>
        <v>0.54204883965253969</v>
      </c>
    </row>
    <row r="59" spans="1:3" x14ac:dyDescent="0.3">
      <c r="A59">
        <v>6187067</v>
      </c>
      <c r="B59">
        <f t="shared" si="0"/>
        <v>0.99621825357740712</v>
      </c>
      <c r="C59">
        <f t="shared" si="1"/>
        <v>0.24905456339435178</v>
      </c>
    </row>
    <row r="60" spans="1:3" x14ac:dyDescent="0.3">
      <c r="A60">
        <v>6176048</v>
      </c>
      <c r="B60">
        <f t="shared" si="0"/>
        <v>-0.71302437405206753</v>
      </c>
      <c r="C60">
        <f t="shared" si="1"/>
        <v>-0.17825609351301688</v>
      </c>
    </row>
    <row r="61" spans="1:3" x14ac:dyDescent="0.3">
      <c r="A61">
        <v>6229267</v>
      </c>
      <c r="B61">
        <f t="shared" si="0"/>
        <v>3.4320338653966673</v>
      </c>
      <c r="C61">
        <f t="shared" si="1"/>
        <v>0.85800846634916683</v>
      </c>
    </row>
    <row r="62" spans="1:3" x14ac:dyDescent="0.3">
      <c r="A62">
        <v>6252687</v>
      </c>
      <c r="B62">
        <f t="shared" si="0"/>
        <v>1.5010487930782852</v>
      </c>
      <c r="C62">
        <f t="shared" si="1"/>
        <v>0.3752621982695713</v>
      </c>
    </row>
    <row r="63" spans="1:3" x14ac:dyDescent="0.3">
      <c r="A63">
        <v>6332144</v>
      </c>
      <c r="B63">
        <f t="shared" si="0"/>
        <v>5.0510368123238187</v>
      </c>
      <c r="C63">
        <f t="shared" si="1"/>
        <v>1.2627592030809547</v>
      </c>
    </row>
    <row r="64" spans="1:3" x14ac:dyDescent="0.3">
      <c r="A64">
        <v>6377508</v>
      </c>
      <c r="B64">
        <f t="shared" si="0"/>
        <v>2.8554168212329141</v>
      </c>
      <c r="C64">
        <f t="shared" si="1"/>
        <v>0.71385420530822852</v>
      </c>
    </row>
    <row r="65" spans="1:3" x14ac:dyDescent="0.3">
      <c r="A65">
        <v>6491946</v>
      </c>
      <c r="B65">
        <f t="shared" si="0"/>
        <v>7.1139624979651748</v>
      </c>
      <c r="C65">
        <f t="shared" si="1"/>
        <v>1.7784906244912937</v>
      </c>
    </row>
    <row r="66" spans="1:3" x14ac:dyDescent="0.3">
      <c r="A66">
        <v>6551627</v>
      </c>
      <c r="B66">
        <f t="shared" si="0"/>
        <v>3.6604336241283417</v>
      </c>
      <c r="C66">
        <f t="shared" si="1"/>
        <v>0.91510840603208543</v>
      </c>
    </row>
    <row r="67" spans="1:3" x14ac:dyDescent="0.3">
      <c r="A67">
        <v>6623155</v>
      </c>
      <c r="B67">
        <f t="shared" si="0"/>
        <v>4.3433707088950388</v>
      </c>
      <c r="C67">
        <f t="shared" si="1"/>
        <v>1.0858426772237597</v>
      </c>
    </row>
    <row r="68" spans="1:3" x14ac:dyDescent="0.3">
      <c r="A68">
        <v>6678307</v>
      </c>
      <c r="B68">
        <f t="shared" ref="B68:B93" si="2">400*LN(A68/A67)</f>
        <v>3.3170679168396444</v>
      </c>
      <c r="C68">
        <f t="shared" ref="C68:C93" si="3">100*LN(A68/A67)</f>
        <v>0.8292669792099111</v>
      </c>
    </row>
    <row r="69" spans="1:3" x14ac:dyDescent="0.3">
      <c r="A69">
        <v>6779939</v>
      </c>
      <c r="B69">
        <f t="shared" si="2"/>
        <v>6.0414370196138716</v>
      </c>
      <c r="C69">
        <f t="shared" si="3"/>
        <v>1.5103592549034679</v>
      </c>
    </row>
    <row r="70" spans="1:3" x14ac:dyDescent="0.3">
      <c r="A70">
        <v>6835819</v>
      </c>
      <c r="B70">
        <f t="shared" si="2"/>
        <v>3.2832730275684057</v>
      </c>
      <c r="C70">
        <f t="shared" si="3"/>
        <v>0.82081825689210142</v>
      </c>
    </row>
    <row r="71" spans="1:3" x14ac:dyDescent="0.3">
      <c r="A71">
        <v>6919103</v>
      </c>
      <c r="B71">
        <f t="shared" si="2"/>
        <v>4.8439398078259348</v>
      </c>
      <c r="C71">
        <f t="shared" si="3"/>
        <v>1.2109849519564837</v>
      </c>
    </row>
    <row r="72" spans="1:3" x14ac:dyDescent="0.3">
      <c r="A72">
        <v>6966028</v>
      </c>
      <c r="B72">
        <f t="shared" si="2"/>
        <v>2.7036218035846726</v>
      </c>
      <c r="C72">
        <f t="shared" si="3"/>
        <v>0.67590545089616816</v>
      </c>
    </row>
    <row r="73" spans="1:3" x14ac:dyDescent="0.3">
      <c r="A73">
        <v>7026254</v>
      </c>
      <c r="B73">
        <f t="shared" si="2"/>
        <v>3.4434052674300468</v>
      </c>
      <c r="C73">
        <f t="shared" si="3"/>
        <v>0.86085131685751171</v>
      </c>
    </row>
    <row r="74" spans="1:3" x14ac:dyDescent="0.3">
      <c r="A74">
        <v>7090187</v>
      </c>
      <c r="B74">
        <f t="shared" si="2"/>
        <v>3.6232042979265167</v>
      </c>
      <c r="C74">
        <f t="shared" si="3"/>
        <v>0.90580107448162916</v>
      </c>
    </row>
    <row r="75" spans="1:3" x14ac:dyDescent="0.3">
      <c r="A75">
        <v>7237689</v>
      </c>
      <c r="B75">
        <f t="shared" si="2"/>
        <v>8.2360964701058617</v>
      </c>
      <c r="C75">
        <f t="shared" si="3"/>
        <v>2.0590241175264654</v>
      </c>
    </row>
    <row r="76" spans="1:3" x14ac:dyDescent="0.3">
      <c r="A76">
        <v>7376946</v>
      </c>
      <c r="B76">
        <f t="shared" si="2"/>
        <v>7.6231101115145998</v>
      </c>
      <c r="C76">
        <f t="shared" si="3"/>
        <v>1.90577752787865</v>
      </c>
    </row>
    <row r="77" spans="1:3" x14ac:dyDescent="0.3">
      <c r="A77">
        <v>7507735</v>
      </c>
      <c r="B77">
        <f t="shared" si="2"/>
        <v>7.0296362360715365</v>
      </c>
      <c r="C77">
        <f t="shared" si="3"/>
        <v>1.7574090590178841</v>
      </c>
    </row>
    <row r="78" spans="1:3" x14ac:dyDescent="0.3">
      <c r="A78">
        <v>7534824</v>
      </c>
      <c r="B78">
        <f t="shared" si="2"/>
        <v>1.4406606898714611</v>
      </c>
      <c r="C78">
        <f t="shared" si="3"/>
        <v>0.36016517246786528</v>
      </c>
    </row>
    <row r="79" spans="1:3" x14ac:dyDescent="0.3">
      <c r="A79">
        <v>7233871</v>
      </c>
      <c r="B79">
        <f t="shared" si="2"/>
        <v>-16.304469291345082</v>
      </c>
      <c r="C79">
        <f t="shared" si="3"/>
        <v>-4.0761173228362706</v>
      </c>
    </row>
    <row r="80" spans="1:3" x14ac:dyDescent="0.3">
      <c r="A80">
        <v>7186957</v>
      </c>
      <c r="B80">
        <f t="shared" si="2"/>
        <v>-2.6025781878267629</v>
      </c>
      <c r="C80">
        <f t="shared" si="3"/>
        <v>-0.65064454695669072</v>
      </c>
    </row>
    <row r="81" spans="1:3" x14ac:dyDescent="0.3">
      <c r="A81">
        <v>7213967</v>
      </c>
      <c r="B81">
        <f t="shared" si="2"/>
        <v>1.5004610355167314</v>
      </c>
      <c r="C81">
        <f t="shared" si="3"/>
        <v>0.37511525887918284</v>
      </c>
    </row>
    <row r="82" spans="1:3" x14ac:dyDescent="0.3">
      <c r="A82">
        <v>7076292</v>
      </c>
      <c r="B82">
        <f t="shared" si="2"/>
        <v>-7.7075865336249993</v>
      </c>
      <c r="C82">
        <f t="shared" si="3"/>
        <v>-1.9268966334062498</v>
      </c>
    </row>
    <row r="83" spans="1:3" x14ac:dyDescent="0.3">
      <c r="A83">
        <v>7080764</v>
      </c>
      <c r="B83">
        <f t="shared" si="2"/>
        <v>0.25270791603812892</v>
      </c>
      <c r="C83">
        <f t="shared" si="3"/>
        <v>6.317697900953223E-2</v>
      </c>
    </row>
    <row r="84" spans="1:3" x14ac:dyDescent="0.3">
      <c r="A84">
        <v>7094999</v>
      </c>
      <c r="B84">
        <f t="shared" si="2"/>
        <v>0.80334327173733844</v>
      </c>
      <c r="C84">
        <f t="shared" si="3"/>
        <v>0.20083581793433461</v>
      </c>
    </row>
    <row r="85" spans="1:3" x14ac:dyDescent="0.3">
      <c r="A85">
        <v>7234567</v>
      </c>
      <c r="B85">
        <f t="shared" si="2"/>
        <v>7.792136265407307</v>
      </c>
      <c r="C85">
        <f t="shared" si="3"/>
        <v>1.9480340663518267</v>
      </c>
    </row>
    <row r="86" spans="1:3" x14ac:dyDescent="0.3">
      <c r="A86">
        <v>7391416</v>
      </c>
      <c r="B86">
        <f t="shared" si="2"/>
        <v>8.5795266232739955</v>
      </c>
      <c r="C86">
        <f t="shared" si="3"/>
        <v>2.1448816558184989</v>
      </c>
    </row>
    <row r="87" spans="1:3" x14ac:dyDescent="0.3">
      <c r="A87">
        <v>7577771</v>
      </c>
      <c r="B87">
        <f t="shared" si="2"/>
        <v>9.9599064781089215</v>
      </c>
      <c r="C87">
        <f t="shared" si="3"/>
        <v>2.4899766195272304</v>
      </c>
    </row>
    <row r="88" spans="1:3" x14ac:dyDescent="0.3">
      <c r="A88">
        <v>7664938</v>
      </c>
      <c r="B88">
        <f t="shared" si="2"/>
        <v>4.5749321965923899</v>
      </c>
      <c r="C88">
        <f t="shared" si="3"/>
        <v>1.1437330491480975</v>
      </c>
    </row>
    <row r="89" spans="1:3" x14ac:dyDescent="0.3">
      <c r="A89">
        <v>7805362</v>
      </c>
      <c r="B89">
        <f t="shared" si="2"/>
        <v>7.2618039364123215</v>
      </c>
      <c r="C89">
        <f t="shared" si="3"/>
        <v>1.8154509841030804</v>
      </c>
    </row>
    <row r="90" spans="1:3" x14ac:dyDescent="0.3">
      <c r="A90">
        <v>7929443</v>
      </c>
      <c r="B90">
        <f t="shared" si="2"/>
        <v>6.308744066486069</v>
      </c>
      <c r="C90">
        <f t="shared" si="3"/>
        <v>1.5771860166215173</v>
      </c>
    </row>
    <row r="91" spans="1:3" x14ac:dyDescent="0.3">
      <c r="A91">
        <v>8036794</v>
      </c>
      <c r="B91">
        <f t="shared" si="2"/>
        <v>5.3789815456782932</v>
      </c>
      <c r="C91">
        <f t="shared" si="3"/>
        <v>1.3447453864195733</v>
      </c>
    </row>
    <row r="92" spans="1:3" x14ac:dyDescent="0.3">
      <c r="A92">
        <v>8008128</v>
      </c>
      <c r="B92">
        <f t="shared" si="2"/>
        <v>-1.4292886185627081</v>
      </c>
      <c r="C92">
        <f t="shared" si="3"/>
        <v>-0.35732215464067701</v>
      </c>
    </row>
    <row r="93" spans="1:3" x14ac:dyDescent="0.3">
      <c r="A93">
        <v>7990327</v>
      </c>
      <c r="B93">
        <f t="shared" si="2"/>
        <v>-0.89013632109293706</v>
      </c>
      <c r="C93">
        <f t="shared" si="3"/>
        <v>-0.22253408027323426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5E69-4909-4967-9D0D-B5443DBB3648}">
  <dimension ref="A1:C283"/>
  <sheetViews>
    <sheetView zoomScale="150" workbookViewId="0">
      <selection sqref="A1:A1048576"/>
    </sheetView>
  </sheetViews>
  <sheetFormatPr baseColWidth="10" defaultRowHeight="14.4" x14ac:dyDescent="0.3"/>
  <sheetData>
    <row r="1" spans="1:3" ht="43.2" x14ac:dyDescent="0.3">
      <c r="A1" t="s">
        <v>17</v>
      </c>
      <c r="B1" s="5" t="s">
        <v>29</v>
      </c>
      <c r="C1" t="s">
        <v>33</v>
      </c>
    </row>
    <row r="2" spans="1:3" x14ac:dyDescent="0.3">
      <c r="A2" s="6">
        <v>36922</v>
      </c>
      <c r="B2">
        <v>12.38</v>
      </c>
    </row>
    <row r="3" spans="1:3" x14ac:dyDescent="0.3">
      <c r="A3" s="6">
        <v>36950</v>
      </c>
      <c r="B3">
        <v>12.6</v>
      </c>
    </row>
    <row r="4" spans="1:3" x14ac:dyDescent="0.3">
      <c r="A4" s="6">
        <v>36981</v>
      </c>
      <c r="B4">
        <v>12.45</v>
      </c>
      <c r="C4">
        <f>AVERAGE(B2:B4)</f>
        <v>12.476666666666667</v>
      </c>
    </row>
    <row r="5" spans="1:3" x14ac:dyDescent="0.3">
      <c r="A5" s="6">
        <v>37011</v>
      </c>
      <c r="B5">
        <v>12.24</v>
      </c>
    </row>
    <row r="6" spans="1:3" x14ac:dyDescent="0.3">
      <c r="A6" s="6">
        <v>37042</v>
      </c>
      <c r="B6">
        <v>12.09</v>
      </c>
    </row>
    <row r="7" spans="1:3" x14ac:dyDescent="0.3">
      <c r="A7" s="6">
        <v>37072</v>
      </c>
      <c r="B7">
        <v>12.27</v>
      </c>
      <c r="C7">
        <f t="shared" ref="C7" si="0">AVERAGE(B5:B7)</f>
        <v>12.199999999999998</v>
      </c>
    </row>
    <row r="8" spans="1:3" x14ac:dyDescent="0.3">
      <c r="A8" s="6">
        <v>37103</v>
      </c>
      <c r="B8">
        <v>12.41</v>
      </c>
    </row>
    <row r="9" spans="1:3" x14ac:dyDescent="0.3">
      <c r="A9" s="6">
        <v>37134</v>
      </c>
      <c r="B9">
        <v>12.63</v>
      </c>
    </row>
    <row r="10" spans="1:3" x14ac:dyDescent="0.3">
      <c r="A10" s="6">
        <v>37164</v>
      </c>
      <c r="B10">
        <v>13.08</v>
      </c>
      <c r="C10">
        <f t="shared" ref="C10" si="1">AVERAGE(B8:B10)</f>
        <v>12.706666666666665</v>
      </c>
    </row>
    <row r="11" spans="1:3" x14ac:dyDescent="0.3">
      <c r="A11" s="6">
        <v>37195</v>
      </c>
      <c r="B11">
        <v>13.5</v>
      </c>
    </row>
    <row r="12" spans="1:3" x14ac:dyDescent="0.3">
      <c r="A12" s="6">
        <v>37225</v>
      </c>
      <c r="B12">
        <v>13.35</v>
      </c>
    </row>
    <row r="13" spans="1:3" x14ac:dyDescent="0.3">
      <c r="A13" s="6">
        <v>37256</v>
      </c>
      <c r="B13">
        <v>12.76</v>
      </c>
      <c r="C13">
        <f t="shared" ref="C13" si="2">AVERAGE(B11:B13)</f>
        <v>13.203333333333333</v>
      </c>
    </row>
    <row r="14" spans="1:3" x14ac:dyDescent="0.3">
      <c r="A14" s="6">
        <v>37287</v>
      </c>
      <c r="B14">
        <v>13.04</v>
      </c>
    </row>
    <row r="15" spans="1:3" x14ac:dyDescent="0.3">
      <c r="A15" s="6">
        <v>37315</v>
      </c>
      <c r="B15">
        <v>12.74</v>
      </c>
    </row>
    <row r="16" spans="1:3" x14ac:dyDescent="0.3">
      <c r="A16" s="6">
        <v>37346</v>
      </c>
      <c r="B16">
        <v>13.2</v>
      </c>
      <c r="C16">
        <f t="shared" ref="C16" si="3">AVERAGE(B14:B16)</f>
        <v>12.993333333333334</v>
      </c>
    </row>
    <row r="17" spans="1:3" x14ac:dyDescent="0.3">
      <c r="A17" s="6">
        <v>37376</v>
      </c>
      <c r="B17">
        <v>13.34</v>
      </c>
    </row>
    <row r="18" spans="1:3" x14ac:dyDescent="0.3">
      <c r="A18" s="6">
        <v>37407</v>
      </c>
      <c r="B18">
        <v>13.07</v>
      </c>
    </row>
    <row r="19" spans="1:3" x14ac:dyDescent="0.3">
      <c r="A19" s="6">
        <v>37437</v>
      </c>
      <c r="B19">
        <v>12.8</v>
      </c>
      <c r="C19">
        <f t="shared" ref="C19" si="4">AVERAGE(B17:B19)</f>
        <v>13.07</v>
      </c>
    </row>
    <row r="20" spans="1:3" x14ac:dyDescent="0.3">
      <c r="A20" s="6">
        <v>37468</v>
      </c>
      <c r="B20">
        <v>12.86</v>
      </c>
    </row>
    <row r="21" spans="1:3" x14ac:dyDescent="0.3">
      <c r="A21" s="6">
        <v>37499</v>
      </c>
      <c r="B21">
        <v>12.65</v>
      </c>
    </row>
    <row r="22" spans="1:3" x14ac:dyDescent="0.3">
      <c r="A22" s="6">
        <v>37529</v>
      </c>
      <c r="B22">
        <v>13.08</v>
      </c>
      <c r="C22">
        <f t="shared" ref="C22" si="5">AVERAGE(B20:B22)</f>
        <v>12.863333333333332</v>
      </c>
    </row>
    <row r="23" spans="1:3" x14ac:dyDescent="0.3">
      <c r="A23" s="6">
        <v>37560</v>
      </c>
      <c r="B23">
        <v>13.86</v>
      </c>
    </row>
    <row r="24" spans="1:3" x14ac:dyDescent="0.3">
      <c r="A24" s="6">
        <v>37590</v>
      </c>
      <c r="B24">
        <v>13.83</v>
      </c>
    </row>
    <row r="25" spans="1:3" x14ac:dyDescent="0.3">
      <c r="A25" s="6">
        <v>37621</v>
      </c>
      <c r="B25">
        <v>12.52</v>
      </c>
      <c r="C25">
        <f t="shared" ref="C25" si="6">AVERAGE(B23:B25)</f>
        <v>13.403333333333331</v>
      </c>
    </row>
    <row r="26" spans="1:3" x14ac:dyDescent="0.3">
      <c r="A26" s="6">
        <v>37652</v>
      </c>
      <c r="B26">
        <v>12.99</v>
      </c>
    </row>
    <row r="27" spans="1:3" x14ac:dyDescent="0.3">
      <c r="A27" s="6">
        <v>37680</v>
      </c>
      <c r="B27">
        <v>13</v>
      </c>
    </row>
    <row r="28" spans="1:3" x14ac:dyDescent="0.3">
      <c r="A28" s="6">
        <v>37711</v>
      </c>
      <c r="B28">
        <v>13.25</v>
      </c>
      <c r="C28">
        <f t="shared" ref="C28" si="7">AVERAGE(B26:B28)</f>
        <v>13.08</v>
      </c>
    </row>
    <row r="29" spans="1:3" x14ac:dyDescent="0.3">
      <c r="A29" s="6">
        <v>37741</v>
      </c>
      <c r="B29">
        <v>13.03</v>
      </c>
    </row>
    <row r="30" spans="1:3" x14ac:dyDescent="0.3">
      <c r="A30" s="6">
        <v>37772</v>
      </c>
      <c r="B30">
        <v>12.95</v>
      </c>
    </row>
    <row r="31" spans="1:3" x14ac:dyDescent="0.3">
      <c r="A31" s="6">
        <v>37802</v>
      </c>
      <c r="B31">
        <v>13.07</v>
      </c>
      <c r="C31">
        <f t="shared" ref="C31" si="8">AVERAGE(B29:B31)</f>
        <v>13.016666666666666</v>
      </c>
    </row>
    <row r="32" spans="1:3" x14ac:dyDescent="0.3">
      <c r="A32" s="6">
        <v>37833</v>
      </c>
      <c r="B32">
        <v>12.8</v>
      </c>
    </row>
    <row r="33" spans="1:3" x14ac:dyDescent="0.3">
      <c r="A33" s="6">
        <v>37864</v>
      </c>
      <c r="B33">
        <v>12.52</v>
      </c>
    </row>
    <row r="34" spans="1:3" x14ac:dyDescent="0.3">
      <c r="A34" s="6">
        <v>37894</v>
      </c>
      <c r="B34">
        <v>13.43</v>
      </c>
      <c r="C34">
        <f t="shared" ref="C34" si="9">AVERAGE(B32:B34)</f>
        <v>12.916666666666666</v>
      </c>
    </row>
    <row r="35" spans="1:3" x14ac:dyDescent="0.3">
      <c r="A35" s="6">
        <v>37925</v>
      </c>
      <c r="B35">
        <v>13.8</v>
      </c>
    </row>
    <row r="36" spans="1:3" x14ac:dyDescent="0.3">
      <c r="A36" s="6">
        <v>37955</v>
      </c>
      <c r="B36">
        <v>13.48</v>
      </c>
    </row>
    <row r="37" spans="1:3" x14ac:dyDescent="0.3">
      <c r="A37" s="6">
        <v>37986</v>
      </c>
      <c r="B37">
        <v>13.28</v>
      </c>
      <c r="C37">
        <f t="shared" ref="C37" si="10">AVERAGE(B35:B37)</f>
        <v>13.520000000000001</v>
      </c>
    </row>
    <row r="38" spans="1:3" x14ac:dyDescent="0.3">
      <c r="A38" s="6">
        <v>38017</v>
      </c>
      <c r="B38">
        <v>13.38</v>
      </c>
    </row>
    <row r="39" spans="1:3" x14ac:dyDescent="0.3">
      <c r="A39" s="6">
        <v>38046</v>
      </c>
      <c r="B39">
        <v>13.77</v>
      </c>
    </row>
    <row r="40" spans="1:3" x14ac:dyDescent="0.3">
      <c r="A40" s="6">
        <v>38077</v>
      </c>
      <c r="B40">
        <v>14.19</v>
      </c>
      <c r="C40">
        <f t="shared" ref="C40" si="11">AVERAGE(B38:B40)</f>
        <v>13.78</v>
      </c>
    </row>
    <row r="41" spans="1:3" x14ac:dyDescent="0.3">
      <c r="A41" s="6">
        <v>38107</v>
      </c>
      <c r="B41">
        <v>14.13</v>
      </c>
    </row>
    <row r="42" spans="1:3" x14ac:dyDescent="0.3">
      <c r="A42" s="6">
        <v>38138</v>
      </c>
      <c r="B42">
        <v>13.92</v>
      </c>
    </row>
    <row r="43" spans="1:3" x14ac:dyDescent="0.3">
      <c r="A43" s="6">
        <v>38168</v>
      </c>
      <c r="B43">
        <v>14.06</v>
      </c>
      <c r="C43">
        <f t="shared" ref="C43" si="12">AVERAGE(B41:B43)</f>
        <v>14.036666666666667</v>
      </c>
    </row>
    <row r="44" spans="1:3" x14ac:dyDescent="0.3">
      <c r="A44" s="6">
        <v>38199</v>
      </c>
      <c r="B44">
        <v>14.06</v>
      </c>
    </row>
    <row r="45" spans="1:3" x14ac:dyDescent="0.3">
      <c r="A45" s="6">
        <v>38230</v>
      </c>
      <c r="B45">
        <v>14.22</v>
      </c>
    </row>
    <row r="46" spans="1:3" x14ac:dyDescent="0.3">
      <c r="A46" s="6">
        <v>38260</v>
      </c>
      <c r="B46">
        <v>14.06</v>
      </c>
      <c r="C46">
        <f t="shared" ref="C46" si="13">AVERAGE(B44:B46)</f>
        <v>14.113333333333335</v>
      </c>
    </row>
    <row r="47" spans="1:3" x14ac:dyDescent="0.3">
      <c r="A47" s="6">
        <v>38291</v>
      </c>
      <c r="B47">
        <v>14.01</v>
      </c>
    </row>
    <row r="48" spans="1:3" x14ac:dyDescent="0.3">
      <c r="A48" s="6">
        <v>38321</v>
      </c>
      <c r="B48">
        <v>14.09</v>
      </c>
    </row>
    <row r="49" spans="1:3" x14ac:dyDescent="0.3">
      <c r="A49" s="6">
        <v>38352</v>
      </c>
      <c r="B49">
        <v>13.99</v>
      </c>
      <c r="C49">
        <f t="shared" ref="C49" si="14">AVERAGE(B47:B49)</f>
        <v>14.030000000000001</v>
      </c>
    </row>
    <row r="50" spans="1:3" x14ac:dyDescent="0.3">
      <c r="A50" s="6">
        <v>38383</v>
      </c>
      <c r="B50">
        <v>13.88</v>
      </c>
    </row>
    <row r="51" spans="1:3" x14ac:dyDescent="0.3">
      <c r="A51" s="6">
        <v>38411</v>
      </c>
      <c r="B51">
        <v>13.98</v>
      </c>
    </row>
    <row r="52" spans="1:3" x14ac:dyDescent="0.3">
      <c r="A52" s="6">
        <v>38442</v>
      </c>
      <c r="B52">
        <v>13.96</v>
      </c>
      <c r="C52">
        <f t="shared" ref="C52" si="15">AVERAGE(B50:B52)</f>
        <v>13.94</v>
      </c>
    </row>
    <row r="53" spans="1:3" x14ac:dyDescent="0.3">
      <c r="A53" s="6">
        <v>38472</v>
      </c>
      <c r="B53">
        <v>13.71</v>
      </c>
    </row>
    <row r="54" spans="1:3" x14ac:dyDescent="0.3">
      <c r="A54" s="6">
        <v>38503</v>
      </c>
      <c r="B54">
        <v>13.45</v>
      </c>
    </row>
    <row r="55" spans="1:3" x14ac:dyDescent="0.3">
      <c r="A55" s="6">
        <v>38533</v>
      </c>
      <c r="B55">
        <v>13.46</v>
      </c>
      <c r="C55">
        <f t="shared" ref="C55" si="16">AVERAGE(B53:B55)</f>
        <v>13.540000000000001</v>
      </c>
    </row>
    <row r="56" spans="1:3" x14ac:dyDescent="0.3">
      <c r="A56" s="6">
        <v>38564</v>
      </c>
      <c r="B56">
        <v>13.21</v>
      </c>
    </row>
    <row r="57" spans="1:3" x14ac:dyDescent="0.3">
      <c r="A57" s="6">
        <v>38595</v>
      </c>
      <c r="B57">
        <v>13.18</v>
      </c>
    </row>
    <row r="58" spans="1:3" x14ac:dyDescent="0.3">
      <c r="A58" s="6">
        <v>38625</v>
      </c>
      <c r="B58">
        <v>13.12</v>
      </c>
      <c r="C58">
        <f t="shared" ref="C58" si="17">AVERAGE(B56:B58)</f>
        <v>13.17</v>
      </c>
    </row>
    <row r="59" spans="1:3" x14ac:dyDescent="0.3">
      <c r="A59" s="6">
        <v>38656</v>
      </c>
      <c r="B59">
        <v>12.97</v>
      </c>
    </row>
    <row r="60" spans="1:3" x14ac:dyDescent="0.3">
      <c r="A60" s="6">
        <v>38686</v>
      </c>
      <c r="B60">
        <v>12.46</v>
      </c>
    </row>
    <row r="61" spans="1:3" x14ac:dyDescent="0.3">
      <c r="A61" s="6">
        <v>38717</v>
      </c>
      <c r="B61">
        <v>11.98</v>
      </c>
      <c r="C61">
        <f t="shared" ref="C61" si="18">AVERAGE(B59:B61)</f>
        <v>12.469999999999999</v>
      </c>
    </row>
    <row r="62" spans="1:3" x14ac:dyDescent="0.3">
      <c r="A62" s="6">
        <v>38748</v>
      </c>
      <c r="B62">
        <v>12.3</v>
      </c>
    </row>
    <row r="63" spans="1:3" x14ac:dyDescent="0.3">
      <c r="A63" s="6">
        <v>38776</v>
      </c>
      <c r="B63">
        <v>12.2</v>
      </c>
    </row>
    <row r="64" spans="1:3" x14ac:dyDescent="0.3">
      <c r="A64" s="6">
        <v>38807</v>
      </c>
      <c r="B64">
        <v>12.85</v>
      </c>
      <c r="C64">
        <f t="shared" ref="C64" si="19">AVERAGE(B62:B64)</f>
        <v>12.450000000000001</v>
      </c>
    </row>
    <row r="65" spans="1:3" x14ac:dyDescent="0.3">
      <c r="A65" s="6">
        <v>38837</v>
      </c>
      <c r="B65">
        <v>12.61</v>
      </c>
    </row>
    <row r="66" spans="1:3" x14ac:dyDescent="0.3">
      <c r="A66" s="6">
        <v>38868</v>
      </c>
      <c r="B66">
        <v>12.4</v>
      </c>
    </row>
    <row r="67" spans="1:3" x14ac:dyDescent="0.3">
      <c r="A67" s="6">
        <v>38898</v>
      </c>
      <c r="B67">
        <v>12.65</v>
      </c>
      <c r="C67">
        <f t="shared" ref="C67" si="20">AVERAGE(B65:B67)</f>
        <v>12.553333333333333</v>
      </c>
    </row>
    <row r="68" spans="1:3" x14ac:dyDescent="0.3">
      <c r="A68" s="6">
        <v>38929</v>
      </c>
      <c r="B68">
        <v>12.46</v>
      </c>
    </row>
    <row r="69" spans="1:3" x14ac:dyDescent="0.3">
      <c r="A69" s="6">
        <v>38960</v>
      </c>
      <c r="B69">
        <v>12.41</v>
      </c>
    </row>
    <row r="70" spans="1:3" x14ac:dyDescent="0.3">
      <c r="A70" s="6">
        <v>38990</v>
      </c>
      <c r="B70">
        <v>12.27</v>
      </c>
      <c r="C70">
        <f t="shared" ref="C70" si="21">AVERAGE(B68:B70)</f>
        <v>12.38</v>
      </c>
    </row>
    <row r="71" spans="1:3" x14ac:dyDescent="0.3">
      <c r="A71" s="6">
        <v>39021</v>
      </c>
      <c r="B71">
        <v>12.25</v>
      </c>
    </row>
    <row r="72" spans="1:3" x14ac:dyDescent="0.3">
      <c r="A72" s="6">
        <v>39051</v>
      </c>
      <c r="B72">
        <v>12.49</v>
      </c>
    </row>
    <row r="73" spans="1:3" x14ac:dyDescent="0.3">
      <c r="A73" s="6">
        <v>39082</v>
      </c>
      <c r="B73">
        <v>12.49</v>
      </c>
      <c r="C73">
        <f t="shared" ref="C73" si="22">AVERAGE(B71:B73)</f>
        <v>12.410000000000002</v>
      </c>
    </row>
    <row r="74" spans="1:3" x14ac:dyDescent="0.3">
      <c r="A74" s="6">
        <v>39113</v>
      </c>
      <c r="B74">
        <v>12.28</v>
      </c>
    </row>
    <row r="75" spans="1:3" x14ac:dyDescent="0.3">
      <c r="A75" s="6">
        <v>39141</v>
      </c>
      <c r="B75">
        <v>12.14</v>
      </c>
    </row>
    <row r="76" spans="1:3" x14ac:dyDescent="0.3">
      <c r="A76" s="6">
        <v>39172</v>
      </c>
      <c r="B76">
        <v>12.52</v>
      </c>
      <c r="C76">
        <f t="shared" ref="C76" si="23">AVERAGE(B74:B76)</f>
        <v>12.313333333333333</v>
      </c>
    </row>
    <row r="77" spans="1:3" x14ac:dyDescent="0.3">
      <c r="A77" s="6">
        <v>39202</v>
      </c>
      <c r="B77">
        <v>12.13</v>
      </c>
    </row>
    <row r="78" spans="1:3" x14ac:dyDescent="0.3">
      <c r="A78" s="6">
        <v>39233</v>
      </c>
      <c r="B78">
        <v>12.06</v>
      </c>
    </row>
    <row r="79" spans="1:3" x14ac:dyDescent="0.3">
      <c r="A79" s="6">
        <v>39263</v>
      </c>
      <c r="B79">
        <v>11.91</v>
      </c>
      <c r="C79">
        <f t="shared" ref="C79" si="24">AVERAGE(B77:B79)</f>
        <v>12.033333333333333</v>
      </c>
    </row>
    <row r="80" spans="1:3" x14ac:dyDescent="0.3">
      <c r="A80" s="6">
        <v>39294</v>
      </c>
      <c r="B80">
        <v>11.83</v>
      </c>
    </row>
    <row r="81" spans="1:3" x14ac:dyDescent="0.3">
      <c r="A81" s="6">
        <v>39325</v>
      </c>
      <c r="B81">
        <v>11.92</v>
      </c>
    </row>
    <row r="82" spans="1:3" x14ac:dyDescent="0.3">
      <c r="A82" s="6">
        <v>39355</v>
      </c>
      <c r="B82">
        <v>11.92</v>
      </c>
      <c r="C82">
        <f t="shared" ref="C82" si="25">AVERAGE(B80:B82)</f>
        <v>11.89</v>
      </c>
    </row>
    <row r="83" spans="1:3" x14ac:dyDescent="0.3">
      <c r="A83" s="6">
        <v>39386</v>
      </c>
      <c r="B83">
        <v>12.41</v>
      </c>
    </row>
    <row r="84" spans="1:3" x14ac:dyDescent="0.3">
      <c r="A84" s="6">
        <v>39416</v>
      </c>
      <c r="B84">
        <v>12.13</v>
      </c>
    </row>
    <row r="85" spans="1:3" x14ac:dyDescent="0.3">
      <c r="A85" s="6">
        <v>39447</v>
      </c>
      <c r="B85">
        <v>11.71</v>
      </c>
      <c r="C85">
        <f t="shared" ref="C85" si="26">AVERAGE(B83:B85)</f>
        <v>12.083333333333334</v>
      </c>
    </row>
    <row r="86" spans="1:3" x14ac:dyDescent="0.3">
      <c r="A86" s="6">
        <v>39478</v>
      </c>
      <c r="B86">
        <v>11.68</v>
      </c>
    </row>
    <row r="87" spans="1:3" x14ac:dyDescent="0.3">
      <c r="A87" s="6">
        <v>39507</v>
      </c>
      <c r="B87">
        <v>12.09</v>
      </c>
    </row>
    <row r="88" spans="1:3" x14ac:dyDescent="0.3">
      <c r="A88" s="6">
        <v>39538</v>
      </c>
      <c r="B88">
        <v>12.86</v>
      </c>
      <c r="C88">
        <f t="shared" ref="C88" si="27">AVERAGE(B86:B88)</f>
        <v>12.209999999999999</v>
      </c>
    </row>
    <row r="89" spans="1:3" x14ac:dyDescent="0.3">
      <c r="A89" s="6">
        <v>39568</v>
      </c>
      <c r="B89">
        <v>12.21</v>
      </c>
    </row>
    <row r="90" spans="1:3" x14ac:dyDescent="0.3">
      <c r="A90" s="6">
        <v>39599</v>
      </c>
      <c r="B90">
        <v>12.13</v>
      </c>
    </row>
    <row r="91" spans="1:3" x14ac:dyDescent="0.3">
      <c r="A91" s="6">
        <v>39629</v>
      </c>
      <c r="B91">
        <v>12.21</v>
      </c>
      <c r="C91">
        <f t="shared" ref="C91" si="28">AVERAGE(B89:B91)</f>
        <v>12.183333333333335</v>
      </c>
    </row>
    <row r="92" spans="1:3" x14ac:dyDescent="0.3">
      <c r="A92" s="6">
        <v>39660</v>
      </c>
      <c r="B92">
        <v>12.38</v>
      </c>
    </row>
    <row r="93" spans="1:3" x14ac:dyDescent="0.3">
      <c r="A93" s="6">
        <v>39691</v>
      </c>
      <c r="B93">
        <v>11.96</v>
      </c>
    </row>
    <row r="94" spans="1:3" x14ac:dyDescent="0.3">
      <c r="A94" s="6">
        <v>39721</v>
      </c>
      <c r="B94">
        <v>11.94</v>
      </c>
      <c r="C94">
        <f t="shared" ref="C94" si="29">AVERAGE(B92:B94)</f>
        <v>12.093333333333334</v>
      </c>
    </row>
    <row r="95" spans="1:3" x14ac:dyDescent="0.3">
      <c r="A95" s="6">
        <v>39752</v>
      </c>
      <c r="B95">
        <v>11.77</v>
      </c>
    </row>
    <row r="96" spans="1:3" x14ac:dyDescent="0.3">
      <c r="A96" s="6">
        <v>39782</v>
      </c>
      <c r="B96">
        <v>11.86</v>
      </c>
    </row>
    <row r="97" spans="1:3" x14ac:dyDescent="0.3">
      <c r="A97" s="6">
        <v>39813</v>
      </c>
      <c r="B97">
        <v>11.85</v>
      </c>
      <c r="C97">
        <f t="shared" ref="C97" si="30">AVERAGE(B95:B97)</f>
        <v>11.826666666666666</v>
      </c>
    </row>
    <row r="98" spans="1:3" x14ac:dyDescent="0.3">
      <c r="A98" s="6">
        <v>39844</v>
      </c>
      <c r="B98">
        <v>11.93</v>
      </c>
    </row>
    <row r="99" spans="1:3" x14ac:dyDescent="0.3">
      <c r="A99" s="6">
        <v>39872</v>
      </c>
      <c r="B99">
        <v>12.21</v>
      </c>
    </row>
    <row r="100" spans="1:3" x14ac:dyDescent="0.3">
      <c r="A100" s="6">
        <v>39903</v>
      </c>
      <c r="B100">
        <v>12.65</v>
      </c>
      <c r="C100">
        <f t="shared" ref="C100" si="31">AVERAGE(B98:B100)</f>
        <v>12.263333333333334</v>
      </c>
    </row>
    <row r="101" spans="1:3" x14ac:dyDescent="0.3">
      <c r="A101" s="6">
        <v>39933</v>
      </c>
      <c r="B101">
        <v>12.86</v>
      </c>
    </row>
    <row r="102" spans="1:3" x14ac:dyDescent="0.3">
      <c r="A102" s="6">
        <v>39964</v>
      </c>
      <c r="B102">
        <v>12.64</v>
      </c>
    </row>
    <row r="103" spans="1:3" x14ac:dyDescent="0.3">
      <c r="A103" s="6">
        <v>39994</v>
      </c>
      <c r="B103">
        <v>13.2</v>
      </c>
      <c r="C103">
        <f t="shared" ref="C103" si="32">AVERAGE(B101:B103)</f>
        <v>12.9</v>
      </c>
    </row>
    <row r="104" spans="1:3" x14ac:dyDescent="0.3">
      <c r="A104" s="6">
        <v>40025</v>
      </c>
      <c r="B104">
        <v>13.61</v>
      </c>
    </row>
    <row r="105" spans="1:3" x14ac:dyDescent="0.3">
      <c r="A105" s="6">
        <v>40056</v>
      </c>
      <c r="B105">
        <v>13.62</v>
      </c>
    </row>
    <row r="106" spans="1:3" x14ac:dyDescent="0.3">
      <c r="A106" s="6">
        <v>40086</v>
      </c>
      <c r="B106">
        <v>13.67</v>
      </c>
      <c r="C106">
        <f t="shared" ref="C106" si="33">AVERAGE(B104:B106)</f>
        <v>13.633333333333333</v>
      </c>
    </row>
    <row r="107" spans="1:3" x14ac:dyDescent="0.3">
      <c r="A107" s="6">
        <v>40117</v>
      </c>
      <c r="B107">
        <v>13.27</v>
      </c>
    </row>
    <row r="108" spans="1:3" x14ac:dyDescent="0.3">
      <c r="A108" s="6">
        <v>40147</v>
      </c>
      <c r="B108">
        <v>13.73</v>
      </c>
    </row>
    <row r="109" spans="1:3" x14ac:dyDescent="0.3">
      <c r="A109" s="6">
        <v>40178</v>
      </c>
      <c r="B109">
        <v>13.47</v>
      </c>
      <c r="C109">
        <f t="shared" ref="C109" si="34">AVERAGE(B107:B109)</f>
        <v>13.49</v>
      </c>
    </row>
    <row r="110" spans="1:3" x14ac:dyDescent="0.3">
      <c r="A110" s="6">
        <v>40209</v>
      </c>
      <c r="B110">
        <v>13.47</v>
      </c>
    </row>
    <row r="111" spans="1:3" x14ac:dyDescent="0.3">
      <c r="A111" s="6">
        <v>40237</v>
      </c>
      <c r="B111">
        <v>13.44</v>
      </c>
    </row>
    <row r="112" spans="1:3" x14ac:dyDescent="0.3">
      <c r="A112" s="6">
        <v>40268</v>
      </c>
      <c r="B112">
        <v>14.15</v>
      </c>
      <c r="C112">
        <f t="shared" ref="C112" si="35">AVERAGE(B110:B112)</f>
        <v>13.686666666666667</v>
      </c>
    </row>
    <row r="113" spans="1:3" x14ac:dyDescent="0.3">
      <c r="A113" s="6">
        <v>40298</v>
      </c>
      <c r="B113">
        <v>14.29</v>
      </c>
    </row>
    <row r="114" spans="1:3" x14ac:dyDescent="0.3">
      <c r="A114" s="6">
        <v>40329</v>
      </c>
      <c r="B114">
        <v>14.17</v>
      </c>
    </row>
    <row r="115" spans="1:3" x14ac:dyDescent="0.3">
      <c r="A115" s="6">
        <v>40359</v>
      </c>
      <c r="B115">
        <v>13.94</v>
      </c>
      <c r="C115">
        <f t="shared" ref="C115" si="36">AVERAGE(B113:B115)</f>
        <v>14.133333333333333</v>
      </c>
    </row>
    <row r="116" spans="1:3" x14ac:dyDescent="0.3">
      <c r="A116" s="6">
        <v>40390</v>
      </c>
      <c r="B116">
        <v>13.84</v>
      </c>
    </row>
    <row r="117" spans="1:3" x14ac:dyDescent="0.3">
      <c r="A117" s="6">
        <v>40421</v>
      </c>
      <c r="B117">
        <v>13.97</v>
      </c>
    </row>
    <row r="118" spans="1:3" x14ac:dyDescent="0.3">
      <c r="A118" s="6">
        <v>40451</v>
      </c>
      <c r="B118">
        <v>13.86</v>
      </c>
      <c r="C118">
        <f t="shared" ref="C118" si="37">AVERAGE(B116:B118)</f>
        <v>13.89</v>
      </c>
    </row>
    <row r="119" spans="1:3" x14ac:dyDescent="0.3">
      <c r="A119" s="6">
        <v>40482</v>
      </c>
      <c r="B119">
        <v>14.01</v>
      </c>
    </row>
    <row r="120" spans="1:3" x14ac:dyDescent="0.3">
      <c r="A120" s="6">
        <v>40512</v>
      </c>
      <c r="B120">
        <v>13.67</v>
      </c>
    </row>
    <row r="121" spans="1:3" x14ac:dyDescent="0.3">
      <c r="A121" s="6">
        <v>40543</v>
      </c>
      <c r="B121">
        <v>13.63</v>
      </c>
      <c r="C121">
        <f t="shared" ref="C121" si="38">AVERAGE(B119:B121)</f>
        <v>13.770000000000001</v>
      </c>
    </row>
    <row r="122" spans="1:3" x14ac:dyDescent="0.3">
      <c r="A122" s="6">
        <v>40574</v>
      </c>
      <c r="B122">
        <v>13.51</v>
      </c>
    </row>
    <row r="123" spans="1:3" x14ac:dyDescent="0.3">
      <c r="A123" s="6">
        <v>40602</v>
      </c>
      <c r="B123">
        <v>13.52</v>
      </c>
    </row>
    <row r="124" spans="1:3" x14ac:dyDescent="0.3">
      <c r="A124" s="6">
        <v>40633</v>
      </c>
      <c r="B124">
        <v>14.15</v>
      </c>
      <c r="C124">
        <f t="shared" ref="C124" si="39">AVERAGE(B122:B124)</f>
        <v>13.726666666666667</v>
      </c>
    </row>
    <row r="125" spans="1:3" x14ac:dyDescent="0.3">
      <c r="A125" s="6">
        <v>40663</v>
      </c>
      <c r="B125">
        <v>13.75</v>
      </c>
    </row>
    <row r="126" spans="1:3" x14ac:dyDescent="0.3">
      <c r="A126" s="6">
        <v>40694</v>
      </c>
      <c r="B126">
        <v>13.55</v>
      </c>
    </row>
    <row r="127" spans="1:3" x14ac:dyDescent="0.3">
      <c r="A127" s="6">
        <v>40724</v>
      </c>
      <c r="B127">
        <v>13.78</v>
      </c>
      <c r="C127">
        <f t="shared" ref="C127" si="40">AVERAGE(B125:B127)</f>
        <v>13.693333333333333</v>
      </c>
    </row>
    <row r="128" spans="1:3" x14ac:dyDescent="0.3">
      <c r="A128" s="6">
        <v>40755</v>
      </c>
      <c r="B128">
        <v>13.24</v>
      </c>
    </row>
    <row r="129" spans="1:3" x14ac:dyDescent="0.3">
      <c r="A129" s="6">
        <v>40786</v>
      </c>
      <c r="B129">
        <v>13.42</v>
      </c>
    </row>
    <row r="130" spans="1:3" x14ac:dyDescent="0.3">
      <c r="A130" s="6">
        <v>40816</v>
      </c>
      <c r="B130">
        <v>13.82</v>
      </c>
      <c r="C130">
        <f t="shared" ref="C130" si="41">AVERAGE(B128:B130)</f>
        <v>13.493333333333334</v>
      </c>
    </row>
    <row r="131" spans="1:3" x14ac:dyDescent="0.3">
      <c r="A131" s="6">
        <v>40847</v>
      </c>
      <c r="B131">
        <v>13.74</v>
      </c>
    </row>
    <row r="132" spans="1:3" x14ac:dyDescent="0.3">
      <c r="A132" s="6">
        <v>40877</v>
      </c>
      <c r="B132">
        <v>13.53</v>
      </c>
    </row>
    <row r="133" spans="1:3" x14ac:dyDescent="0.3">
      <c r="A133" s="6">
        <v>40908</v>
      </c>
      <c r="B133">
        <v>13.38</v>
      </c>
      <c r="C133">
        <f t="shared" ref="C133" si="42">AVERAGE(B131:B133)</f>
        <v>13.549999999999999</v>
      </c>
    </row>
    <row r="134" spans="1:3" x14ac:dyDescent="0.3">
      <c r="A134" s="6">
        <v>40939</v>
      </c>
      <c r="B134">
        <v>13.31</v>
      </c>
    </row>
    <row r="135" spans="1:3" x14ac:dyDescent="0.3">
      <c r="A135" s="6">
        <v>40968</v>
      </c>
      <c r="B135">
        <v>13.52</v>
      </c>
    </row>
    <row r="136" spans="1:3" x14ac:dyDescent="0.3">
      <c r="A136" s="6">
        <v>40999</v>
      </c>
      <c r="B136">
        <v>14.4</v>
      </c>
      <c r="C136">
        <f t="shared" ref="C136" si="43">AVERAGE(B134:B136)</f>
        <v>13.743333333333332</v>
      </c>
    </row>
    <row r="137" spans="1:3" x14ac:dyDescent="0.3">
      <c r="A137" s="6">
        <v>41029</v>
      </c>
      <c r="B137">
        <v>14.84</v>
      </c>
    </row>
    <row r="138" spans="1:3" x14ac:dyDescent="0.3">
      <c r="A138" s="6">
        <v>41060</v>
      </c>
      <c r="B138">
        <v>14.47</v>
      </c>
    </row>
    <row r="139" spans="1:3" x14ac:dyDescent="0.3">
      <c r="A139" s="6">
        <v>41090</v>
      </c>
      <c r="B139">
        <v>14.7</v>
      </c>
      <c r="C139">
        <f t="shared" ref="C139" si="44">AVERAGE(B137:B139)</f>
        <v>14.670000000000002</v>
      </c>
    </row>
    <row r="140" spans="1:3" x14ac:dyDescent="0.3">
      <c r="A140" s="6">
        <v>41121</v>
      </c>
      <c r="B140">
        <v>13.96</v>
      </c>
    </row>
    <row r="141" spans="1:3" x14ac:dyDescent="0.3">
      <c r="A141" s="6">
        <v>41152</v>
      </c>
      <c r="B141">
        <v>13.83</v>
      </c>
    </row>
    <row r="142" spans="1:3" x14ac:dyDescent="0.3">
      <c r="A142" s="6">
        <v>41182</v>
      </c>
      <c r="B142">
        <v>13.65</v>
      </c>
      <c r="C142">
        <f t="shared" ref="C142" si="45">AVERAGE(B140:B142)</f>
        <v>13.813333333333333</v>
      </c>
    </row>
    <row r="143" spans="1:3" x14ac:dyDescent="0.3">
      <c r="A143" s="6">
        <v>41213</v>
      </c>
      <c r="B143">
        <v>13.44</v>
      </c>
    </row>
    <row r="144" spans="1:3" x14ac:dyDescent="0.3">
      <c r="A144" s="6">
        <v>41243</v>
      </c>
      <c r="B144">
        <v>13.57</v>
      </c>
    </row>
    <row r="145" spans="1:3" x14ac:dyDescent="0.3">
      <c r="A145" s="6">
        <v>41274</v>
      </c>
      <c r="B145">
        <v>14.13</v>
      </c>
      <c r="C145">
        <f t="shared" ref="C145" si="46">AVERAGE(B143:B145)</f>
        <v>13.713333333333333</v>
      </c>
    </row>
    <row r="146" spans="1:3" x14ac:dyDescent="0.3">
      <c r="A146" s="6">
        <v>41305</v>
      </c>
      <c r="B146">
        <v>14.11</v>
      </c>
    </row>
    <row r="147" spans="1:3" x14ac:dyDescent="0.3">
      <c r="A147" s="6">
        <v>41333</v>
      </c>
      <c r="B147">
        <v>13.99</v>
      </c>
    </row>
    <row r="148" spans="1:3" x14ac:dyDescent="0.3">
      <c r="A148" s="6">
        <v>41364</v>
      </c>
      <c r="B148">
        <v>14.53</v>
      </c>
      <c r="C148">
        <f t="shared" ref="C148" si="47">AVERAGE(B146:B148)</f>
        <v>14.21</v>
      </c>
    </row>
    <row r="149" spans="1:3" x14ac:dyDescent="0.3">
      <c r="A149" s="6">
        <v>41394</v>
      </c>
      <c r="B149">
        <v>14.59</v>
      </c>
    </row>
    <row r="150" spans="1:3" x14ac:dyDescent="0.3">
      <c r="A150" s="6">
        <v>41425</v>
      </c>
      <c r="B150">
        <v>14.47</v>
      </c>
    </row>
    <row r="151" spans="1:3" x14ac:dyDescent="0.3">
      <c r="A151" s="6">
        <v>41455</v>
      </c>
      <c r="B151">
        <v>14.51</v>
      </c>
      <c r="C151">
        <f t="shared" ref="C151" si="48">AVERAGE(B149:B151)</f>
        <v>14.523333333333333</v>
      </c>
    </row>
    <row r="152" spans="1:3" x14ac:dyDescent="0.3">
      <c r="A152" s="6">
        <v>41486</v>
      </c>
      <c r="B152">
        <v>14.18</v>
      </c>
    </row>
    <row r="153" spans="1:3" x14ac:dyDescent="0.3">
      <c r="A153" s="6">
        <v>41517</v>
      </c>
      <c r="B153">
        <v>13.97</v>
      </c>
    </row>
    <row r="154" spans="1:3" x14ac:dyDescent="0.3">
      <c r="A154" s="6">
        <v>41547</v>
      </c>
      <c r="B154">
        <v>13.74</v>
      </c>
      <c r="C154">
        <f t="shared" ref="C154" si="49">AVERAGE(B152:B154)</f>
        <v>13.963333333333333</v>
      </c>
    </row>
    <row r="155" spans="1:3" x14ac:dyDescent="0.3">
      <c r="A155" s="6">
        <v>41578</v>
      </c>
      <c r="B155">
        <v>13.68</v>
      </c>
    </row>
    <row r="156" spans="1:3" x14ac:dyDescent="0.3">
      <c r="A156" s="6">
        <v>41608</v>
      </c>
      <c r="B156">
        <v>13.66</v>
      </c>
    </row>
    <row r="157" spans="1:3" x14ac:dyDescent="0.3">
      <c r="A157" s="6">
        <v>41639</v>
      </c>
      <c r="B157">
        <v>13.69</v>
      </c>
      <c r="C157">
        <f t="shared" ref="C157" si="50">AVERAGE(B155:B157)</f>
        <v>13.676666666666668</v>
      </c>
    </row>
    <row r="158" spans="1:3" x14ac:dyDescent="0.3">
      <c r="A158" s="6">
        <v>41670</v>
      </c>
      <c r="B158">
        <v>13.85</v>
      </c>
    </row>
    <row r="159" spans="1:3" x14ac:dyDescent="0.3">
      <c r="A159" s="6">
        <v>41698</v>
      </c>
      <c r="B159">
        <v>13.83</v>
      </c>
    </row>
    <row r="160" spans="1:3" x14ac:dyDescent="0.3">
      <c r="A160" s="6">
        <v>41729</v>
      </c>
      <c r="B160">
        <v>14.37</v>
      </c>
      <c r="C160">
        <f t="shared" ref="C160" si="51">AVERAGE(B158:B160)</f>
        <v>14.016666666666666</v>
      </c>
    </row>
    <row r="161" spans="1:3" x14ac:dyDescent="0.3">
      <c r="A161" s="6">
        <v>41759</v>
      </c>
      <c r="B161">
        <v>14.45</v>
      </c>
    </row>
    <row r="162" spans="1:3" x14ac:dyDescent="0.3">
      <c r="A162" s="6">
        <v>41790</v>
      </c>
      <c r="B162">
        <v>14.41</v>
      </c>
    </row>
    <row r="163" spans="1:3" x14ac:dyDescent="0.3">
      <c r="A163" s="6">
        <v>41820</v>
      </c>
      <c r="B163">
        <v>14.25</v>
      </c>
      <c r="C163">
        <f t="shared" ref="C163" si="52">AVERAGE(B161:B163)</f>
        <v>14.37</v>
      </c>
    </row>
    <row r="164" spans="1:3" x14ac:dyDescent="0.3">
      <c r="A164" s="6">
        <v>41851</v>
      </c>
      <c r="B164">
        <v>13.96</v>
      </c>
    </row>
    <row r="165" spans="1:3" x14ac:dyDescent="0.3">
      <c r="A165" s="6">
        <v>41882</v>
      </c>
      <c r="B165">
        <v>13.92</v>
      </c>
    </row>
    <row r="166" spans="1:3" x14ac:dyDescent="0.3">
      <c r="A166" s="6">
        <v>41912</v>
      </c>
      <c r="B166">
        <v>14.58</v>
      </c>
      <c r="C166">
        <f t="shared" ref="C166" si="53">AVERAGE(B164:B166)</f>
        <v>14.153333333333334</v>
      </c>
    </row>
    <row r="167" spans="1:3" x14ac:dyDescent="0.3">
      <c r="A167" s="6">
        <v>41943</v>
      </c>
      <c r="B167">
        <v>14.55</v>
      </c>
    </row>
    <row r="168" spans="1:3" x14ac:dyDescent="0.3">
      <c r="A168" s="6">
        <v>41973</v>
      </c>
      <c r="B168">
        <v>14.42</v>
      </c>
    </row>
    <row r="169" spans="1:3" x14ac:dyDescent="0.3">
      <c r="A169" s="6">
        <v>42004</v>
      </c>
      <c r="B169">
        <v>14.12</v>
      </c>
      <c r="C169">
        <f t="shared" ref="C169" si="54">AVERAGE(B167:B169)</f>
        <v>14.363333333333332</v>
      </c>
    </row>
    <row r="170" spans="1:3" x14ac:dyDescent="0.3">
      <c r="A170" s="6">
        <v>42035</v>
      </c>
      <c r="B170">
        <v>13.96</v>
      </c>
    </row>
    <row r="171" spans="1:3" x14ac:dyDescent="0.3">
      <c r="A171" s="6">
        <v>42063</v>
      </c>
      <c r="B171">
        <v>14.03</v>
      </c>
    </row>
    <row r="172" spans="1:3" x14ac:dyDescent="0.3">
      <c r="A172" s="6">
        <v>42094</v>
      </c>
      <c r="B172">
        <v>14.45</v>
      </c>
      <c r="C172">
        <f t="shared" ref="C172" si="55">AVERAGE(B170:B172)</f>
        <v>14.146666666666667</v>
      </c>
    </row>
    <row r="173" spans="1:3" x14ac:dyDescent="0.3">
      <c r="A173" s="6">
        <v>42124</v>
      </c>
      <c r="B173">
        <v>14.4</v>
      </c>
    </row>
    <row r="174" spans="1:3" x14ac:dyDescent="0.3">
      <c r="A174" s="6">
        <v>42155</v>
      </c>
      <c r="B174">
        <v>14.38</v>
      </c>
    </row>
    <row r="175" spans="1:3" x14ac:dyDescent="0.3">
      <c r="A175" s="6">
        <v>42185</v>
      </c>
      <c r="B175">
        <v>14.28</v>
      </c>
      <c r="C175">
        <f t="shared" ref="C175" si="56">AVERAGE(B173:B175)</f>
        <v>14.353333333333333</v>
      </c>
    </row>
    <row r="176" spans="1:3" x14ac:dyDescent="0.3">
      <c r="A176" s="6">
        <v>42216</v>
      </c>
      <c r="B176">
        <v>14.5</v>
      </c>
    </row>
    <row r="177" spans="1:3" x14ac:dyDescent="0.3">
      <c r="A177" s="6">
        <v>42247</v>
      </c>
      <c r="B177">
        <v>14.28</v>
      </c>
    </row>
    <row r="178" spans="1:3" x14ac:dyDescent="0.3">
      <c r="A178" s="6">
        <v>42277</v>
      </c>
      <c r="B178">
        <v>14.17</v>
      </c>
      <c r="C178">
        <f t="shared" ref="C178" si="57">AVERAGE(B176:B178)</f>
        <v>14.316666666666668</v>
      </c>
    </row>
    <row r="179" spans="1:3" x14ac:dyDescent="0.3">
      <c r="A179" s="6">
        <v>42308</v>
      </c>
      <c r="B179">
        <v>14.27</v>
      </c>
    </row>
    <row r="180" spans="1:3" x14ac:dyDescent="0.3">
      <c r="A180" s="6">
        <v>42338</v>
      </c>
      <c r="B180">
        <v>14.08</v>
      </c>
    </row>
    <row r="181" spans="1:3" x14ac:dyDescent="0.3">
      <c r="A181" s="6">
        <v>42369</v>
      </c>
      <c r="B181">
        <v>14.17</v>
      </c>
      <c r="C181">
        <f t="shared" ref="C181" si="58">AVERAGE(B179:B181)</f>
        <v>14.173333333333334</v>
      </c>
    </row>
    <row r="182" spans="1:3" x14ac:dyDescent="0.3">
      <c r="A182" s="6">
        <v>42400</v>
      </c>
      <c r="B182">
        <v>14.02</v>
      </c>
    </row>
    <row r="183" spans="1:3" x14ac:dyDescent="0.3">
      <c r="A183" s="6">
        <v>42429</v>
      </c>
      <c r="B183">
        <v>14.01</v>
      </c>
    </row>
    <row r="184" spans="1:3" x14ac:dyDescent="0.3">
      <c r="A184" s="6">
        <v>42460</v>
      </c>
      <c r="B184">
        <v>14.74</v>
      </c>
      <c r="C184">
        <f t="shared" ref="C184" si="59">AVERAGE(B182:B184)</f>
        <v>14.256666666666668</v>
      </c>
    </row>
    <row r="185" spans="1:3" x14ac:dyDescent="0.3">
      <c r="A185" s="6">
        <v>42490</v>
      </c>
      <c r="B185">
        <v>14.77</v>
      </c>
    </row>
    <row r="186" spans="1:3" x14ac:dyDescent="0.3">
      <c r="A186" s="6">
        <v>42521</v>
      </c>
      <c r="B186">
        <v>14.97</v>
      </c>
    </row>
    <row r="187" spans="1:3" x14ac:dyDescent="0.3">
      <c r="A187" s="6">
        <v>42551</v>
      </c>
      <c r="B187">
        <v>15.02</v>
      </c>
      <c r="C187">
        <f t="shared" ref="C187" si="60">AVERAGE(B185:B187)</f>
        <v>14.920000000000002</v>
      </c>
    </row>
    <row r="188" spans="1:3" x14ac:dyDescent="0.3">
      <c r="A188" s="6">
        <v>42582</v>
      </c>
      <c r="B188">
        <v>15.09</v>
      </c>
    </row>
    <row r="189" spans="1:3" x14ac:dyDescent="0.3">
      <c r="A189" s="6">
        <v>42613</v>
      </c>
      <c r="B189">
        <v>15.24</v>
      </c>
    </row>
    <row r="190" spans="1:3" x14ac:dyDescent="0.3">
      <c r="A190" s="6">
        <v>42643</v>
      </c>
      <c r="B190">
        <v>15.17</v>
      </c>
      <c r="C190">
        <f t="shared" ref="C190" si="61">AVERAGE(B188:B190)</f>
        <v>15.166666666666666</v>
      </c>
    </row>
    <row r="191" spans="1:3" x14ac:dyDescent="0.3">
      <c r="A191" s="6">
        <v>42674</v>
      </c>
      <c r="B191">
        <v>15.18</v>
      </c>
    </row>
    <row r="192" spans="1:3" x14ac:dyDescent="0.3">
      <c r="A192" s="6">
        <v>42704</v>
      </c>
      <c r="B192">
        <v>15.15</v>
      </c>
    </row>
    <row r="193" spans="1:3" x14ac:dyDescent="0.3">
      <c r="A193" s="6">
        <v>42735</v>
      </c>
      <c r="B193">
        <v>15.01</v>
      </c>
      <c r="C193">
        <f t="shared" ref="C193" si="62">AVERAGE(B191:B193)</f>
        <v>15.113333333333332</v>
      </c>
    </row>
    <row r="194" spans="1:3" x14ac:dyDescent="0.3">
      <c r="A194" s="6">
        <v>42766</v>
      </c>
      <c r="B194">
        <v>15.15</v>
      </c>
    </row>
    <row r="195" spans="1:3" x14ac:dyDescent="0.3">
      <c r="A195" s="6">
        <v>42794</v>
      </c>
      <c r="B195">
        <v>15.16</v>
      </c>
    </row>
    <row r="196" spans="1:3" x14ac:dyDescent="0.3">
      <c r="A196" s="6">
        <v>42825</v>
      </c>
      <c r="B196">
        <v>15.78</v>
      </c>
      <c r="C196">
        <f t="shared" ref="C196" si="63">AVERAGE(B194:B196)</f>
        <v>15.363333333333335</v>
      </c>
    </row>
    <row r="197" spans="1:3" x14ac:dyDescent="0.3">
      <c r="A197" s="6">
        <v>42855</v>
      </c>
      <c r="B197">
        <v>15.9</v>
      </c>
    </row>
    <row r="198" spans="1:3" x14ac:dyDescent="0.3">
      <c r="A198" s="6">
        <v>42886</v>
      </c>
      <c r="B198">
        <v>15.86</v>
      </c>
    </row>
    <row r="199" spans="1:3" x14ac:dyDescent="0.3">
      <c r="A199" s="6">
        <v>42916</v>
      </c>
      <c r="B199">
        <v>15.76</v>
      </c>
      <c r="C199">
        <f t="shared" ref="C199" si="64">AVERAGE(B197:B199)</f>
        <v>15.839999999999998</v>
      </c>
    </row>
    <row r="200" spans="1:3" x14ac:dyDescent="0.3">
      <c r="A200" s="6">
        <v>42947</v>
      </c>
      <c r="B200">
        <v>15.94</v>
      </c>
    </row>
    <row r="201" spans="1:3" x14ac:dyDescent="0.3">
      <c r="A201" s="6">
        <v>42978</v>
      </c>
      <c r="B201">
        <v>15.95</v>
      </c>
    </row>
    <row r="202" spans="1:3" x14ac:dyDescent="0.3">
      <c r="A202" s="6">
        <v>43008</v>
      </c>
      <c r="B202">
        <v>15.81</v>
      </c>
      <c r="C202">
        <f t="shared" ref="C202" si="65">AVERAGE(B200:B202)</f>
        <v>15.9</v>
      </c>
    </row>
    <row r="203" spans="1:3" x14ac:dyDescent="0.3">
      <c r="A203" s="6">
        <v>43039</v>
      </c>
      <c r="B203">
        <v>15.58</v>
      </c>
    </row>
    <row r="204" spans="1:3" x14ac:dyDescent="0.3">
      <c r="A204" s="6">
        <v>43069</v>
      </c>
      <c r="B204">
        <v>15.33</v>
      </c>
    </row>
    <row r="205" spans="1:3" x14ac:dyDescent="0.3">
      <c r="A205" s="6">
        <v>43100</v>
      </c>
      <c r="B205">
        <v>15.18</v>
      </c>
      <c r="C205">
        <f t="shared" ref="C205" si="66">AVERAGE(B203:B205)</f>
        <v>15.363333333333335</v>
      </c>
    </row>
    <row r="206" spans="1:3" x14ac:dyDescent="0.3">
      <c r="A206" s="6">
        <v>43131</v>
      </c>
      <c r="B206">
        <v>15.23</v>
      </c>
    </row>
    <row r="207" spans="1:3" x14ac:dyDescent="0.3">
      <c r="A207" s="6">
        <v>43159</v>
      </c>
      <c r="B207">
        <v>15.11</v>
      </c>
    </row>
    <row r="208" spans="1:3" x14ac:dyDescent="0.3">
      <c r="A208" s="6">
        <v>43190</v>
      </c>
      <c r="B208">
        <v>15.78</v>
      </c>
      <c r="C208">
        <f t="shared" ref="C208" si="67">AVERAGE(B206:B208)</f>
        <v>15.373333333333333</v>
      </c>
    </row>
    <row r="209" spans="1:3" x14ac:dyDescent="0.3">
      <c r="A209" s="6">
        <v>43220</v>
      </c>
      <c r="B209">
        <v>15.57</v>
      </c>
    </row>
    <row r="210" spans="1:3" x14ac:dyDescent="0.3">
      <c r="A210" s="6">
        <v>43251</v>
      </c>
      <c r="B210">
        <v>15.41</v>
      </c>
    </row>
    <row r="211" spans="1:3" x14ac:dyDescent="0.3">
      <c r="A211" s="6">
        <v>43281</v>
      </c>
      <c r="B211">
        <v>15.07</v>
      </c>
      <c r="C211">
        <f t="shared" ref="C211" si="68">AVERAGE(B209:B211)</f>
        <v>15.35</v>
      </c>
    </row>
    <row r="212" spans="1:3" x14ac:dyDescent="0.3">
      <c r="A212" s="6">
        <v>43312</v>
      </c>
      <c r="B212">
        <v>15.14</v>
      </c>
    </row>
    <row r="213" spans="1:3" x14ac:dyDescent="0.3">
      <c r="A213" s="6">
        <v>43343</v>
      </c>
      <c r="B213">
        <v>15.09</v>
      </c>
    </row>
    <row r="214" spans="1:3" x14ac:dyDescent="0.3">
      <c r="A214" s="6">
        <v>43373</v>
      </c>
      <c r="B214">
        <v>14.97</v>
      </c>
      <c r="C214">
        <f t="shared" ref="C214" si="69">AVERAGE(B212:B214)</f>
        <v>15.066666666666668</v>
      </c>
    </row>
    <row r="215" spans="1:3" x14ac:dyDescent="0.3">
      <c r="A215" s="6">
        <v>43404</v>
      </c>
      <c r="B215">
        <v>14.77</v>
      </c>
    </row>
    <row r="216" spans="1:3" x14ac:dyDescent="0.3">
      <c r="A216" s="6">
        <v>43434</v>
      </c>
      <c r="B216">
        <v>14.66</v>
      </c>
    </row>
    <row r="217" spans="1:3" x14ac:dyDescent="0.3">
      <c r="A217" s="6">
        <v>43465</v>
      </c>
      <c r="B217">
        <v>14.66</v>
      </c>
      <c r="C217">
        <f t="shared" ref="C217" si="70">AVERAGE(B215:B217)</f>
        <v>14.696666666666667</v>
      </c>
    </row>
    <row r="218" spans="1:3" x14ac:dyDescent="0.3">
      <c r="A218" s="6">
        <v>43496</v>
      </c>
      <c r="B218">
        <v>14.6</v>
      </c>
    </row>
    <row r="219" spans="1:3" x14ac:dyDescent="0.3">
      <c r="A219" s="6">
        <v>43524</v>
      </c>
      <c r="B219">
        <v>14.71</v>
      </c>
    </row>
    <row r="220" spans="1:3" x14ac:dyDescent="0.3">
      <c r="A220" s="6">
        <v>43555</v>
      </c>
      <c r="B220">
        <v>15.25</v>
      </c>
      <c r="C220">
        <f t="shared" ref="C220" si="71">AVERAGE(B218:B220)</f>
        <v>14.853333333333333</v>
      </c>
    </row>
    <row r="221" spans="1:3" x14ac:dyDescent="0.3">
      <c r="A221" s="6">
        <v>43585</v>
      </c>
      <c r="B221">
        <v>15.15</v>
      </c>
    </row>
    <row r="222" spans="1:3" x14ac:dyDescent="0.3">
      <c r="A222" s="6">
        <v>43616</v>
      </c>
      <c r="B222">
        <v>14.96</v>
      </c>
    </row>
    <row r="223" spans="1:3" x14ac:dyDescent="0.3">
      <c r="A223" s="6">
        <v>43646</v>
      </c>
      <c r="B223">
        <v>14.82</v>
      </c>
      <c r="C223">
        <f t="shared" ref="C223" si="72">AVERAGE(B221:B223)</f>
        <v>14.976666666666667</v>
      </c>
    </row>
    <row r="224" spans="1:3" x14ac:dyDescent="0.3">
      <c r="A224" s="6">
        <v>43677</v>
      </c>
      <c r="B224">
        <v>14.66</v>
      </c>
    </row>
    <row r="225" spans="1:3" x14ac:dyDescent="0.3">
      <c r="A225" s="6">
        <v>43708</v>
      </c>
      <c r="B225">
        <v>14.75</v>
      </c>
    </row>
    <row r="226" spans="1:3" x14ac:dyDescent="0.3">
      <c r="A226" s="6">
        <v>43738</v>
      </c>
      <c r="B226">
        <v>14.91</v>
      </c>
      <c r="C226">
        <f t="shared" ref="C226" si="73">AVERAGE(B224:B226)</f>
        <v>14.773333333333333</v>
      </c>
    </row>
    <row r="227" spans="1:3" x14ac:dyDescent="0.3">
      <c r="A227" s="6">
        <v>43769</v>
      </c>
      <c r="B227">
        <v>14.92</v>
      </c>
    </row>
    <row r="228" spans="1:3" x14ac:dyDescent="0.3">
      <c r="A228" s="6">
        <v>43799</v>
      </c>
      <c r="B228">
        <v>14.54</v>
      </c>
    </row>
    <row r="229" spans="1:3" x14ac:dyDescent="0.3">
      <c r="A229" s="6">
        <v>43830</v>
      </c>
      <c r="B229">
        <v>14.57</v>
      </c>
      <c r="C229">
        <f t="shared" ref="C229" si="74">AVERAGE(B227:B229)</f>
        <v>14.676666666666668</v>
      </c>
    </row>
    <row r="230" spans="1:3" x14ac:dyDescent="0.3">
      <c r="A230" s="6">
        <v>43861</v>
      </c>
      <c r="B230">
        <v>14.27</v>
      </c>
    </row>
    <row r="231" spans="1:3" x14ac:dyDescent="0.3">
      <c r="A231" s="6">
        <v>43890</v>
      </c>
      <c r="B231">
        <v>14.18</v>
      </c>
    </row>
    <row r="232" spans="1:3" x14ac:dyDescent="0.3">
      <c r="A232" s="6">
        <v>43921</v>
      </c>
      <c r="B232">
        <v>14.32</v>
      </c>
      <c r="C232">
        <f t="shared" ref="C232" si="75">AVERAGE(B230:B232)</f>
        <v>14.256666666666666</v>
      </c>
    </row>
    <row r="233" spans="1:3" x14ac:dyDescent="0.3">
      <c r="A233" s="6">
        <v>43951</v>
      </c>
      <c r="B233">
        <v>14.63</v>
      </c>
    </row>
    <row r="234" spans="1:3" x14ac:dyDescent="0.3">
      <c r="A234" s="6">
        <v>43982</v>
      </c>
      <c r="B234">
        <v>14.77</v>
      </c>
    </row>
    <row r="235" spans="1:3" x14ac:dyDescent="0.3">
      <c r="A235" s="6">
        <v>44012</v>
      </c>
      <c r="B235">
        <v>14.8</v>
      </c>
      <c r="C235">
        <f t="shared" ref="C235" si="76">AVERAGE(B233:B235)</f>
        <v>14.733333333333334</v>
      </c>
    </row>
    <row r="236" spans="1:3" x14ac:dyDescent="0.3">
      <c r="A236" s="6">
        <v>44043</v>
      </c>
      <c r="B236">
        <v>15.43</v>
      </c>
    </row>
    <row r="237" spans="1:3" x14ac:dyDescent="0.3">
      <c r="A237" s="6">
        <v>44074</v>
      </c>
      <c r="B237">
        <v>15.54</v>
      </c>
    </row>
    <row r="238" spans="1:3" x14ac:dyDescent="0.3">
      <c r="A238" s="6">
        <v>44104</v>
      </c>
      <c r="B238">
        <v>15.66</v>
      </c>
      <c r="C238">
        <f t="shared" ref="C238" si="77">AVERAGE(B236:B238)</f>
        <v>15.543333333333331</v>
      </c>
    </row>
    <row r="239" spans="1:3" x14ac:dyDescent="0.3">
      <c r="A239" s="6">
        <v>44135</v>
      </c>
      <c r="B239">
        <v>15.54</v>
      </c>
    </row>
    <row r="240" spans="1:3" x14ac:dyDescent="0.3">
      <c r="A240" s="6">
        <v>44165</v>
      </c>
      <c r="B240">
        <v>15.54</v>
      </c>
    </row>
    <row r="241" spans="1:3" x14ac:dyDescent="0.3">
      <c r="A241" s="6">
        <v>44196</v>
      </c>
      <c r="B241">
        <v>15.52</v>
      </c>
      <c r="C241">
        <f t="shared" ref="C241" si="78">AVERAGE(B239:B241)</f>
        <v>15.533333333333331</v>
      </c>
    </row>
    <row r="242" spans="1:3" x14ac:dyDescent="0.3">
      <c r="A242" s="6">
        <v>44227</v>
      </c>
      <c r="B242">
        <v>15.38</v>
      </c>
    </row>
    <row r="243" spans="1:3" x14ac:dyDescent="0.3">
      <c r="A243" s="6">
        <v>44255</v>
      </c>
      <c r="B243">
        <v>15.57</v>
      </c>
    </row>
    <row r="244" spans="1:3" x14ac:dyDescent="0.3">
      <c r="A244" s="6">
        <v>44286</v>
      </c>
      <c r="B244">
        <v>16.239999999999998</v>
      </c>
      <c r="C244">
        <f t="shared" ref="C244" si="79">AVERAGE(B242:B244)</f>
        <v>15.729999999999999</v>
      </c>
    </row>
    <row r="245" spans="1:3" x14ac:dyDescent="0.3">
      <c r="A245" s="6">
        <v>44316</v>
      </c>
      <c r="B245">
        <v>15.75</v>
      </c>
    </row>
    <row r="246" spans="1:3" x14ac:dyDescent="0.3">
      <c r="A246" s="6">
        <v>44347</v>
      </c>
      <c r="B246">
        <v>15.53</v>
      </c>
    </row>
    <row r="247" spans="1:3" x14ac:dyDescent="0.3">
      <c r="A247" s="6">
        <v>44377</v>
      </c>
      <c r="B247">
        <v>15.44</v>
      </c>
      <c r="C247">
        <f t="shared" ref="C247" si="80">AVERAGE(B245:B247)</f>
        <v>15.573333333333332</v>
      </c>
    </row>
    <row r="248" spans="1:3" x14ac:dyDescent="0.3">
      <c r="A248" s="6">
        <v>44408</v>
      </c>
      <c r="B248">
        <v>15.18</v>
      </c>
    </row>
    <row r="249" spans="1:3" x14ac:dyDescent="0.3">
      <c r="A249" s="6">
        <v>44439</v>
      </c>
      <c r="B249">
        <v>15.23</v>
      </c>
    </row>
    <row r="250" spans="1:3" x14ac:dyDescent="0.3">
      <c r="A250" s="6">
        <v>44469</v>
      </c>
      <c r="B250">
        <v>15.17</v>
      </c>
      <c r="C250">
        <f t="shared" ref="C250" si="81">AVERAGE(B248:B250)</f>
        <v>15.193333333333333</v>
      </c>
    </row>
    <row r="251" spans="1:3" x14ac:dyDescent="0.3">
      <c r="A251" s="6">
        <v>44500</v>
      </c>
      <c r="B251">
        <v>15.14</v>
      </c>
    </row>
    <row r="252" spans="1:3" x14ac:dyDescent="0.3">
      <c r="A252" s="6">
        <v>44530</v>
      </c>
      <c r="B252">
        <v>14.99</v>
      </c>
    </row>
    <row r="253" spans="1:3" x14ac:dyDescent="0.3">
      <c r="A253" s="6">
        <v>44561</v>
      </c>
      <c r="B253">
        <v>14.92</v>
      </c>
      <c r="C253">
        <f t="shared" ref="C253" si="82">AVERAGE(B251:B253)</f>
        <v>15.016666666666667</v>
      </c>
    </row>
    <row r="254" spans="1:3" x14ac:dyDescent="0.3">
      <c r="A254" s="6">
        <v>44592</v>
      </c>
      <c r="B254">
        <v>14.69</v>
      </c>
    </row>
    <row r="255" spans="1:3" x14ac:dyDescent="0.3">
      <c r="A255" s="6">
        <v>44620</v>
      </c>
      <c r="B255">
        <v>14.6</v>
      </c>
    </row>
    <row r="256" spans="1:3" x14ac:dyDescent="0.3">
      <c r="A256" s="6">
        <v>44651</v>
      </c>
      <c r="B256">
        <v>15.14</v>
      </c>
      <c r="C256">
        <f t="shared" ref="C256" si="83">AVERAGE(B254:B256)</f>
        <v>14.81</v>
      </c>
    </row>
    <row r="257" spans="1:3" x14ac:dyDescent="0.3">
      <c r="A257" s="6">
        <v>44681</v>
      </c>
      <c r="B257">
        <v>14.99</v>
      </c>
    </row>
    <row r="258" spans="1:3" x14ac:dyDescent="0.3">
      <c r="A258" s="6">
        <v>44712</v>
      </c>
      <c r="B258">
        <v>15</v>
      </c>
    </row>
    <row r="259" spans="1:3" x14ac:dyDescent="0.3">
      <c r="A259" s="6">
        <v>44742</v>
      </c>
      <c r="B259">
        <v>14.74</v>
      </c>
      <c r="C259">
        <f t="shared" ref="C259" si="84">AVERAGE(B257:B259)</f>
        <v>14.910000000000002</v>
      </c>
    </row>
    <row r="260" spans="1:3" x14ac:dyDescent="0.3">
      <c r="A260" s="6">
        <v>44773</v>
      </c>
      <c r="B260">
        <v>14.63</v>
      </c>
    </row>
    <row r="261" spans="1:3" x14ac:dyDescent="0.3">
      <c r="A261" s="6">
        <v>44804</v>
      </c>
      <c r="B261">
        <v>14.68</v>
      </c>
    </row>
    <row r="262" spans="1:3" x14ac:dyDescent="0.3">
      <c r="A262" s="6">
        <v>44834</v>
      </c>
      <c r="B262">
        <v>14.6</v>
      </c>
      <c r="C262">
        <f t="shared" ref="C262" si="85">AVERAGE(B260:B262)</f>
        <v>14.636666666666668</v>
      </c>
    </row>
    <row r="263" spans="1:3" x14ac:dyDescent="0.3">
      <c r="A263" s="12">
        <v>44865</v>
      </c>
      <c r="B263" s="7">
        <v>14.486901507608341</v>
      </c>
    </row>
    <row r="264" spans="1:3" x14ac:dyDescent="0.3">
      <c r="A264" s="12">
        <v>44895</v>
      </c>
      <c r="B264" s="7">
        <v>14.390083904101447</v>
      </c>
    </row>
    <row r="265" spans="1:3" x14ac:dyDescent="0.3">
      <c r="A265" s="12">
        <v>44926</v>
      </c>
      <c r="B265" s="7">
        <v>14.449290197712529</v>
      </c>
      <c r="C265">
        <f t="shared" ref="C265" si="86">AVERAGE(B263:B265)</f>
        <v>14.44209186980744</v>
      </c>
    </row>
    <row r="266" spans="1:3" x14ac:dyDescent="0.3">
      <c r="A266" s="12">
        <v>44957</v>
      </c>
      <c r="B266" s="7">
        <v>16.490984839563978</v>
      </c>
    </row>
    <row r="267" spans="1:3" x14ac:dyDescent="0.3">
      <c r="A267" s="12">
        <v>44985</v>
      </c>
      <c r="B267" s="7">
        <v>16.660227425826616</v>
      </c>
    </row>
    <row r="268" spans="1:3" x14ac:dyDescent="0.3">
      <c r="A268" s="12">
        <v>45016</v>
      </c>
      <c r="B268" s="7">
        <v>15.639859814652763</v>
      </c>
      <c r="C268">
        <f t="shared" ref="C268" si="87">AVERAGE(B266:B268)</f>
        <v>16.263690693347787</v>
      </c>
    </row>
    <row r="269" spans="1:3" x14ac:dyDescent="0.3">
      <c r="A269" s="12">
        <v>45046</v>
      </c>
      <c r="B269" s="7">
        <v>15.800616379689641</v>
      </c>
    </row>
    <row r="270" spans="1:3" x14ac:dyDescent="0.3">
      <c r="A270" s="12">
        <v>45077</v>
      </c>
      <c r="B270" s="7">
        <v>16.029655292031681</v>
      </c>
    </row>
    <row r="271" spans="1:3" x14ac:dyDescent="0.3">
      <c r="A271" s="12">
        <v>45107</v>
      </c>
      <c r="B271" s="7">
        <v>16.187763647434231</v>
      </c>
      <c r="C271">
        <f t="shared" ref="C271" si="88">AVERAGE(B269:B271)</f>
        <v>16.006011773051849</v>
      </c>
    </row>
    <row r="272" spans="1:3" x14ac:dyDescent="0.3">
      <c r="A272" s="12">
        <v>45138</v>
      </c>
      <c r="B272" s="7">
        <v>16.344553395320979</v>
      </c>
    </row>
    <row r="273" spans="1:3" x14ac:dyDescent="0.3">
      <c r="A273" s="12">
        <v>45169</v>
      </c>
      <c r="B273" s="7">
        <v>16.403630428846952</v>
      </c>
    </row>
    <row r="274" spans="1:3" x14ac:dyDescent="0.3">
      <c r="A274" s="12">
        <v>45199</v>
      </c>
      <c r="B274" s="7">
        <v>16.332863135377334</v>
      </c>
      <c r="C274">
        <f t="shared" ref="C274" si="89">AVERAGE(B272:B274)</f>
        <v>16.360348986515088</v>
      </c>
    </row>
    <row r="275" spans="1:3" x14ac:dyDescent="0.3">
      <c r="A275" s="12">
        <v>45230</v>
      </c>
      <c r="B275" s="7">
        <v>16.20859669937256</v>
      </c>
    </row>
    <row r="276" spans="1:3" x14ac:dyDescent="0.3">
      <c r="A276" s="12">
        <v>45260</v>
      </c>
      <c r="B276" s="7">
        <v>16.432249635816707</v>
      </c>
    </row>
    <row r="277" spans="1:3" x14ac:dyDescent="0.3">
      <c r="A277" s="12">
        <v>45291</v>
      </c>
      <c r="B277" s="7">
        <v>16.472012908646796</v>
      </c>
      <c r="C277">
        <f t="shared" ref="C277" si="90">AVERAGE(B275:B277)</f>
        <v>16.370953081278689</v>
      </c>
    </row>
    <row r="278" spans="1:3" x14ac:dyDescent="0.3">
      <c r="A278" s="12">
        <v>45322</v>
      </c>
      <c r="B278" s="7">
        <v>16.852589240097355</v>
      </c>
    </row>
    <row r="279" spans="1:3" x14ac:dyDescent="0.3">
      <c r="A279" s="12">
        <v>45351</v>
      </c>
      <c r="B279" s="7">
        <v>17.055113301551685</v>
      </c>
    </row>
    <row r="280" spans="1:3" x14ac:dyDescent="0.3">
      <c r="A280" s="12">
        <v>45382</v>
      </c>
      <c r="B280" s="7">
        <v>15.692885901133172</v>
      </c>
      <c r="C280">
        <f t="shared" ref="C280" si="91">AVERAGE(B278:B280)</f>
        <v>16.533529480927406</v>
      </c>
    </row>
    <row r="281" spans="1:3" x14ac:dyDescent="0.3">
      <c r="A281" s="12">
        <v>45412</v>
      </c>
      <c r="B281" s="7">
        <v>15.842797964284481</v>
      </c>
    </row>
    <row r="282" spans="1:3" x14ac:dyDescent="0.3">
      <c r="A282" s="12">
        <v>45443</v>
      </c>
      <c r="B282" s="7">
        <v>16.107297190968644</v>
      </c>
    </row>
    <row r="283" spans="1:3" x14ac:dyDescent="0.3">
      <c r="A283" s="12">
        <v>45473</v>
      </c>
      <c r="B283" s="7">
        <v>15.939919571689121</v>
      </c>
      <c r="C283">
        <f t="shared" ref="C283" si="92">AVERAGE(B281:B283)</f>
        <v>15.96333824231408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8267-A02A-8F4D-8329-BCA2E4410919}">
  <sheetPr filterMode="1"/>
  <dimension ref="A1:C262"/>
  <sheetViews>
    <sheetView zoomScale="200" workbookViewId="0">
      <selection activeCell="C49" sqref="C49"/>
    </sheetView>
  </sheetViews>
  <sheetFormatPr baseColWidth="10" defaultRowHeight="14.4" x14ac:dyDescent="0.3"/>
  <sheetData>
    <row r="1" spans="1:3" x14ac:dyDescent="0.3">
      <c r="A1" t="s">
        <v>17</v>
      </c>
      <c r="B1" t="s">
        <v>42</v>
      </c>
      <c r="C1" t="s">
        <v>33</v>
      </c>
    </row>
    <row r="2" spans="1:3" hidden="1" x14ac:dyDescent="0.3">
      <c r="A2" s="6">
        <v>36922</v>
      </c>
      <c r="B2">
        <v>5616214</v>
      </c>
    </row>
    <row r="3" spans="1:3" hidden="1" x14ac:dyDescent="0.3">
      <c r="A3" s="6">
        <v>36950</v>
      </c>
      <c r="B3">
        <v>5369896</v>
      </c>
    </row>
    <row r="4" spans="1:3" x14ac:dyDescent="0.3">
      <c r="A4" s="6">
        <v>36981</v>
      </c>
      <c r="B4">
        <v>5635820</v>
      </c>
      <c r="C4">
        <f>AVERAGE(B2:B4)</f>
        <v>5540643.333333333</v>
      </c>
    </row>
    <row r="5" spans="1:3" hidden="1" x14ac:dyDescent="0.3">
      <c r="A5" s="6">
        <v>37011</v>
      </c>
      <c r="B5">
        <v>5628790</v>
      </c>
    </row>
    <row r="6" spans="1:3" hidden="1" x14ac:dyDescent="0.3">
      <c r="A6" s="6">
        <v>37042</v>
      </c>
      <c r="B6">
        <v>5456434</v>
      </c>
    </row>
    <row r="7" spans="1:3" x14ac:dyDescent="0.3">
      <c r="A7" s="6">
        <v>37072</v>
      </c>
      <c r="B7">
        <v>5380443</v>
      </c>
      <c r="C7">
        <f t="shared" ref="C7" si="0">AVERAGE(B5:B7)</f>
        <v>5488555.666666667</v>
      </c>
    </row>
    <row r="8" spans="1:3" hidden="1" x14ac:dyDescent="0.3">
      <c r="A8" s="6">
        <v>37103</v>
      </c>
      <c r="B8">
        <v>5785017</v>
      </c>
    </row>
    <row r="9" spans="1:3" hidden="1" x14ac:dyDescent="0.3">
      <c r="A9" s="6">
        <v>37134</v>
      </c>
      <c r="B9">
        <v>5471842</v>
      </c>
    </row>
    <row r="10" spans="1:3" x14ac:dyDescent="0.3">
      <c r="A10" s="6">
        <v>37164</v>
      </c>
      <c r="B10">
        <v>4537246</v>
      </c>
      <c r="C10">
        <f t="shared" ref="C10" si="1">AVERAGE(B8:B10)</f>
        <v>5264701.666666667</v>
      </c>
    </row>
    <row r="11" spans="1:3" hidden="1" x14ac:dyDescent="0.3">
      <c r="A11" s="6">
        <v>37195</v>
      </c>
      <c r="B11">
        <v>4573344</v>
      </c>
    </row>
    <row r="12" spans="1:3" hidden="1" x14ac:dyDescent="0.3">
      <c r="A12" s="6">
        <v>37225</v>
      </c>
      <c r="B12">
        <v>4430937</v>
      </c>
    </row>
    <row r="13" spans="1:3" x14ac:dyDescent="0.3">
      <c r="A13" s="6">
        <v>37256</v>
      </c>
      <c r="B13">
        <v>4409645</v>
      </c>
      <c r="C13">
        <f t="shared" ref="C13" si="2">AVERAGE(B11:B13)</f>
        <v>4471308.666666667</v>
      </c>
    </row>
    <row r="14" spans="1:3" hidden="1" x14ac:dyDescent="0.3">
      <c r="A14" s="6">
        <v>37287</v>
      </c>
      <c r="B14">
        <v>4228939</v>
      </c>
    </row>
    <row r="15" spans="1:3" hidden="1" x14ac:dyDescent="0.3">
      <c r="A15" s="6">
        <v>37315</v>
      </c>
      <c r="B15">
        <v>4301426</v>
      </c>
    </row>
    <row r="16" spans="1:3" x14ac:dyDescent="0.3">
      <c r="A16" s="6">
        <v>37346</v>
      </c>
      <c r="B16">
        <v>4577984</v>
      </c>
      <c r="C16">
        <f t="shared" ref="C16" si="3">AVERAGE(B14:B16)</f>
        <v>4369449.666666667</v>
      </c>
    </row>
    <row r="17" spans="1:3" hidden="1" x14ac:dyDescent="0.3">
      <c r="A17" s="6">
        <v>37376</v>
      </c>
      <c r="B17">
        <v>4346972</v>
      </c>
    </row>
    <row r="18" spans="1:3" hidden="1" x14ac:dyDescent="0.3">
      <c r="A18" s="6">
        <v>37407</v>
      </c>
      <c r="B18">
        <v>4423593</v>
      </c>
    </row>
    <row r="19" spans="1:3" x14ac:dyDescent="0.3">
      <c r="A19" s="6">
        <v>37437</v>
      </c>
      <c r="B19">
        <v>4662673</v>
      </c>
      <c r="C19">
        <f t="shared" ref="C19" si="4">AVERAGE(B17:B19)</f>
        <v>4477746</v>
      </c>
    </row>
    <row r="20" spans="1:3" hidden="1" x14ac:dyDescent="0.3">
      <c r="A20" s="6">
        <v>37468</v>
      </c>
      <c r="B20">
        <v>4675840</v>
      </c>
    </row>
    <row r="21" spans="1:3" hidden="1" x14ac:dyDescent="0.3">
      <c r="A21" s="6">
        <v>37499</v>
      </c>
      <c r="B21">
        <v>4627703</v>
      </c>
    </row>
    <row r="22" spans="1:3" x14ac:dyDescent="0.3">
      <c r="A22" s="6">
        <v>37529</v>
      </c>
      <c r="B22">
        <v>4269430</v>
      </c>
      <c r="C22">
        <f t="shared" ref="C22" si="5">AVERAGE(B20:B22)</f>
        <v>4524324.333333333</v>
      </c>
    </row>
    <row r="23" spans="1:3" hidden="1" x14ac:dyDescent="0.3">
      <c r="A23" s="6">
        <v>37560</v>
      </c>
      <c r="B23">
        <v>3968232</v>
      </c>
    </row>
    <row r="24" spans="1:3" hidden="1" x14ac:dyDescent="0.3">
      <c r="A24" s="6">
        <v>37590</v>
      </c>
      <c r="B24">
        <v>2592730</v>
      </c>
    </row>
    <row r="25" spans="1:3" x14ac:dyDescent="0.3">
      <c r="A25" s="6">
        <v>37621</v>
      </c>
      <c r="B25">
        <v>2316166</v>
      </c>
      <c r="C25">
        <f t="shared" ref="C25" si="6">AVERAGE(B23:B25)</f>
        <v>2959042.6666666665</v>
      </c>
    </row>
    <row r="26" spans="1:3" hidden="1" x14ac:dyDescent="0.3">
      <c r="A26" s="6">
        <v>37652</v>
      </c>
      <c r="B26">
        <v>2103196</v>
      </c>
    </row>
    <row r="27" spans="1:3" hidden="1" x14ac:dyDescent="0.3">
      <c r="A27" s="6">
        <v>37680</v>
      </c>
      <c r="B27">
        <v>2388788</v>
      </c>
    </row>
    <row r="28" spans="1:3" x14ac:dyDescent="0.3">
      <c r="A28" s="6">
        <v>37711</v>
      </c>
      <c r="B28">
        <v>2364327</v>
      </c>
      <c r="C28">
        <f t="shared" ref="C28" si="7">AVERAGE(B26:B28)</f>
        <v>2285437</v>
      </c>
    </row>
    <row r="29" spans="1:3" hidden="1" x14ac:dyDescent="0.3">
      <c r="A29" s="6">
        <v>37741</v>
      </c>
      <c r="B29">
        <v>2506093</v>
      </c>
    </row>
    <row r="30" spans="1:3" hidden="1" x14ac:dyDescent="0.3">
      <c r="A30" s="6">
        <v>37772</v>
      </c>
      <c r="B30">
        <v>2499579</v>
      </c>
    </row>
    <row r="31" spans="1:3" x14ac:dyDescent="0.3">
      <c r="A31" s="6">
        <v>37802</v>
      </c>
      <c r="B31">
        <v>2472286</v>
      </c>
      <c r="C31">
        <f t="shared" ref="C31" si="8">AVERAGE(B29:B31)</f>
        <v>2492652.6666666665</v>
      </c>
    </row>
    <row r="32" spans="1:3" hidden="1" x14ac:dyDescent="0.3">
      <c r="A32" s="6">
        <v>37833</v>
      </c>
      <c r="B32">
        <v>2540879</v>
      </c>
    </row>
    <row r="33" spans="1:3" hidden="1" x14ac:dyDescent="0.3">
      <c r="A33" s="6">
        <v>37864</v>
      </c>
      <c r="B33">
        <v>2436279</v>
      </c>
    </row>
    <row r="34" spans="1:3" x14ac:dyDescent="0.3">
      <c r="A34" s="6">
        <v>37894</v>
      </c>
      <c r="B34">
        <v>2370950</v>
      </c>
      <c r="C34">
        <f t="shared" ref="C34" si="9">AVERAGE(B32:B34)</f>
        <v>2449369.3333333335</v>
      </c>
    </row>
    <row r="35" spans="1:3" hidden="1" x14ac:dyDescent="0.3">
      <c r="A35" s="6">
        <v>37925</v>
      </c>
      <c r="B35">
        <v>2526840</v>
      </c>
    </row>
    <row r="36" spans="1:3" hidden="1" x14ac:dyDescent="0.3">
      <c r="A36" s="6">
        <v>37955</v>
      </c>
      <c r="B36">
        <v>2357232</v>
      </c>
    </row>
    <row r="37" spans="1:3" x14ac:dyDescent="0.3">
      <c r="A37" s="6">
        <v>37986</v>
      </c>
      <c r="B37">
        <v>2339666</v>
      </c>
      <c r="C37">
        <f t="shared" ref="C37" si="10">AVERAGE(B35:B37)</f>
        <v>2407912.6666666665</v>
      </c>
    </row>
    <row r="38" spans="1:3" hidden="1" x14ac:dyDescent="0.3">
      <c r="A38" s="6">
        <v>38017</v>
      </c>
      <c r="B38">
        <v>2312365</v>
      </c>
    </row>
    <row r="39" spans="1:3" hidden="1" x14ac:dyDescent="0.3">
      <c r="A39" s="6">
        <v>38046</v>
      </c>
      <c r="B39">
        <v>2395704</v>
      </c>
    </row>
    <row r="40" spans="1:3" x14ac:dyDescent="0.3">
      <c r="A40" s="6">
        <v>38077</v>
      </c>
      <c r="B40">
        <v>2226898</v>
      </c>
      <c r="C40">
        <f t="shared" ref="C40" si="11">AVERAGE(B38:B40)</f>
        <v>2311655.6666666665</v>
      </c>
    </row>
    <row r="41" spans="1:3" hidden="1" x14ac:dyDescent="0.3">
      <c r="A41" s="6">
        <v>38107</v>
      </c>
      <c r="B41">
        <v>2550133</v>
      </c>
    </row>
    <row r="42" spans="1:3" hidden="1" x14ac:dyDescent="0.3">
      <c r="A42" s="6">
        <v>38138</v>
      </c>
      <c r="B42">
        <v>2858533</v>
      </c>
    </row>
    <row r="43" spans="1:3" x14ac:dyDescent="0.3">
      <c r="A43" s="6">
        <v>38168</v>
      </c>
      <c r="B43">
        <v>2920203</v>
      </c>
      <c r="C43">
        <f t="shared" ref="C43" si="12">AVERAGE(B41:B43)</f>
        <v>2776289.6666666665</v>
      </c>
    </row>
    <row r="44" spans="1:3" hidden="1" x14ac:dyDescent="0.3">
      <c r="A44" s="6">
        <v>38199</v>
      </c>
      <c r="B44">
        <v>2784648</v>
      </c>
    </row>
    <row r="45" spans="1:3" hidden="1" x14ac:dyDescent="0.3">
      <c r="A45" s="6">
        <v>38230</v>
      </c>
      <c r="B45">
        <v>2561037</v>
      </c>
    </row>
    <row r="46" spans="1:3" x14ac:dyDescent="0.3">
      <c r="A46" s="6">
        <v>38260</v>
      </c>
      <c r="B46">
        <v>2609670</v>
      </c>
      <c r="C46">
        <f t="shared" ref="C46" si="13">AVERAGE(B44:B46)</f>
        <v>2651785</v>
      </c>
    </row>
    <row r="47" spans="1:3" hidden="1" x14ac:dyDescent="0.3">
      <c r="A47" s="6">
        <v>38291</v>
      </c>
      <c r="B47">
        <v>2184974</v>
      </c>
    </row>
    <row r="48" spans="1:3" hidden="1" x14ac:dyDescent="0.3">
      <c r="A48" s="6">
        <v>38321</v>
      </c>
      <c r="B48">
        <v>2254509</v>
      </c>
    </row>
    <row r="49" spans="1:3" x14ac:dyDescent="0.3">
      <c r="A49" s="6">
        <v>38352</v>
      </c>
      <c r="B49">
        <v>2318317</v>
      </c>
      <c r="C49">
        <f t="shared" ref="C49" si="14">AVERAGE(B47:B49)</f>
        <v>2252600</v>
      </c>
    </row>
    <row r="50" spans="1:3" hidden="1" x14ac:dyDescent="0.3">
      <c r="A50" s="6">
        <v>38383</v>
      </c>
      <c r="B50">
        <v>2762998</v>
      </c>
    </row>
    <row r="51" spans="1:3" hidden="1" x14ac:dyDescent="0.3">
      <c r="A51" s="6">
        <v>38411</v>
      </c>
      <c r="B51">
        <v>2496066</v>
      </c>
    </row>
    <row r="52" spans="1:3" x14ac:dyDescent="0.3">
      <c r="A52" s="6">
        <v>38442</v>
      </c>
      <c r="B52">
        <v>2798460</v>
      </c>
      <c r="C52">
        <f t="shared" ref="C52" si="15">AVERAGE(B50:B52)</f>
        <v>2685841.3333333335</v>
      </c>
    </row>
    <row r="53" spans="1:3" hidden="1" x14ac:dyDescent="0.3">
      <c r="A53" s="6">
        <v>38472</v>
      </c>
      <c r="B53">
        <v>2988921</v>
      </c>
    </row>
    <row r="54" spans="1:3" hidden="1" x14ac:dyDescent="0.3">
      <c r="A54" s="6">
        <v>38503</v>
      </c>
      <c r="B54">
        <v>2912150</v>
      </c>
    </row>
    <row r="55" spans="1:3" x14ac:dyDescent="0.3">
      <c r="A55" s="6">
        <v>38533</v>
      </c>
      <c r="B55">
        <v>2770876</v>
      </c>
      <c r="C55">
        <f t="shared" ref="C55" si="16">AVERAGE(B53:B55)</f>
        <v>2890649</v>
      </c>
    </row>
    <row r="56" spans="1:3" hidden="1" x14ac:dyDescent="0.3">
      <c r="A56" s="6">
        <v>38564</v>
      </c>
      <c r="B56">
        <v>2929897</v>
      </c>
    </row>
    <row r="57" spans="1:3" hidden="1" x14ac:dyDescent="0.3">
      <c r="A57" s="6">
        <v>38595</v>
      </c>
      <c r="B57">
        <v>2745029</v>
      </c>
    </row>
    <row r="58" spans="1:3" x14ac:dyDescent="0.3">
      <c r="A58" s="6">
        <v>38625</v>
      </c>
      <c r="B58">
        <v>2391558</v>
      </c>
      <c r="C58">
        <f t="shared" ref="C58" si="17">AVERAGE(B56:B58)</f>
        <v>2688828</v>
      </c>
    </row>
    <row r="59" spans="1:3" hidden="1" x14ac:dyDescent="0.3">
      <c r="A59" s="6">
        <v>38656</v>
      </c>
      <c r="B59">
        <v>2240009</v>
      </c>
    </row>
    <row r="60" spans="1:3" hidden="1" x14ac:dyDescent="0.3">
      <c r="A60" s="6">
        <v>38686</v>
      </c>
      <c r="B60">
        <v>2339879</v>
      </c>
    </row>
    <row r="61" spans="1:3" x14ac:dyDescent="0.3">
      <c r="A61" s="6">
        <v>38717</v>
      </c>
      <c r="B61">
        <v>3006868</v>
      </c>
      <c r="C61">
        <f t="shared" ref="C61" si="18">AVERAGE(B59:B61)</f>
        <v>2528918.6666666665</v>
      </c>
    </row>
    <row r="62" spans="1:3" hidden="1" x14ac:dyDescent="0.3">
      <c r="A62" s="6">
        <v>38748</v>
      </c>
      <c r="B62">
        <v>2673662</v>
      </c>
    </row>
    <row r="63" spans="1:3" hidden="1" x14ac:dyDescent="0.3">
      <c r="A63" s="6">
        <v>38776</v>
      </c>
      <c r="B63">
        <v>2520783</v>
      </c>
    </row>
    <row r="64" spans="1:3" x14ac:dyDescent="0.3">
      <c r="A64" s="6">
        <v>38807</v>
      </c>
      <c r="B64">
        <v>2531131</v>
      </c>
      <c r="C64">
        <f t="shared" ref="C64" si="19">AVERAGE(B62:B64)</f>
        <v>2575192</v>
      </c>
    </row>
    <row r="65" spans="1:3" hidden="1" x14ac:dyDescent="0.3">
      <c r="A65" s="6">
        <v>38837</v>
      </c>
      <c r="B65">
        <v>2480817</v>
      </c>
    </row>
    <row r="66" spans="1:3" hidden="1" x14ac:dyDescent="0.3">
      <c r="A66" s="6">
        <v>38868</v>
      </c>
      <c r="B66">
        <v>2660028</v>
      </c>
    </row>
    <row r="67" spans="1:3" x14ac:dyDescent="0.3">
      <c r="A67" s="6">
        <v>38898</v>
      </c>
      <c r="B67">
        <v>2692227</v>
      </c>
      <c r="C67">
        <f t="shared" ref="C67" si="20">AVERAGE(B65:B67)</f>
        <v>2611024</v>
      </c>
    </row>
    <row r="68" spans="1:3" hidden="1" x14ac:dyDescent="0.3">
      <c r="A68" s="6">
        <v>38929</v>
      </c>
      <c r="B68">
        <v>2603645</v>
      </c>
    </row>
    <row r="69" spans="1:3" hidden="1" x14ac:dyDescent="0.3">
      <c r="A69" s="6">
        <v>38960</v>
      </c>
      <c r="B69">
        <v>2526056</v>
      </c>
    </row>
    <row r="70" spans="1:3" x14ac:dyDescent="0.3">
      <c r="A70" s="6">
        <v>38990</v>
      </c>
      <c r="B70">
        <v>2359131</v>
      </c>
      <c r="C70">
        <f t="shared" ref="C70" si="21">AVERAGE(B68:B70)</f>
        <v>2496277.3333333335</v>
      </c>
    </row>
    <row r="71" spans="1:3" hidden="1" x14ac:dyDescent="0.3">
      <c r="A71" s="6">
        <v>39021</v>
      </c>
      <c r="B71">
        <v>2703713</v>
      </c>
    </row>
    <row r="72" spans="1:3" hidden="1" x14ac:dyDescent="0.3">
      <c r="A72" s="6">
        <v>39051</v>
      </c>
      <c r="B72">
        <v>2294255</v>
      </c>
    </row>
    <row r="73" spans="1:3" x14ac:dyDescent="0.3">
      <c r="A73" s="6">
        <v>39082</v>
      </c>
      <c r="B73">
        <v>2627306</v>
      </c>
      <c r="C73">
        <f t="shared" ref="C73" si="22">AVERAGE(B71:B73)</f>
        <v>2541758</v>
      </c>
    </row>
    <row r="74" spans="1:3" hidden="1" x14ac:dyDescent="0.3">
      <c r="A74" s="6">
        <v>39113</v>
      </c>
      <c r="B74">
        <v>2453221</v>
      </c>
    </row>
    <row r="75" spans="1:3" hidden="1" x14ac:dyDescent="0.3">
      <c r="A75" s="6">
        <v>39141</v>
      </c>
      <c r="B75">
        <v>2466899</v>
      </c>
    </row>
    <row r="76" spans="1:3" x14ac:dyDescent="0.3">
      <c r="A76" s="6">
        <v>39172</v>
      </c>
      <c r="B76">
        <v>2513587</v>
      </c>
      <c r="C76">
        <f t="shared" ref="C76" si="23">AVERAGE(B74:B76)</f>
        <v>2477902.3333333335</v>
      </c>
    </row>
    <row r="77" spans="1:3" hidden="1" x14ac:dyDescent="0.3">
      <c r="A77" s="6">
        <v>39202</v>
      </c>
      <c r="B77">
        <v>3209507</v>
      </c>
    </row>
    <row r="78" spans="1:3" hidden="1" x14ac:dyDescent="0.3">
      <c r="A78" s="6">
        <v>39233</v>
      </c>
      <c r="B78">
        <v>6630410</v>
      </c>
    </row>
    <row r="79" spans="1:3" x14ac:dyDescent="0.3">
      <c r="A79" s="6">
        <v>39263</v>
      </c>
      <c r="B79">
        <v>7100345</v>
      </c>
      <c r="C79">
        <f t="shared" ref="C79" si="24">AVERAGE(B77:B79)</f>
        <v>5646754</v>
      </c>
    </row>
    <row r="80" spans="1:3" hidden="1" x14ac:dyDescent="0.3">
      <c r="A80" s="6">
        <v>39294</v>
      </c>
      <c r="B80">
        <v>8344298</v>
      </c>
    </row>
    <row r="81" spans="1:3" hidden="1" x14ac:dyDescent="0.3">
      <c r="A81" s="6">
        <v>39325</v>
      </c>
      <c r="B81">
        <v>6403895</v>
      </c>
    </row>
    <row r="82" spans="1:3" x14ac:dyDescent="0.3">
      <c r="A82" s="6">
        <v>39355</v>
      </c>
      <c r="B82">
        <v>5952435</v>
      </c>
      <c r="C82">
        <f t="shared" ref="C82" si="25">AVERAGE(B80:B82)</f>
        <v>6900209.333333333</v>
      </c>
    </row>
    <row r="83" spans="1:3" hidden="1" x14ac:dyDescent="0.3">
      <c r="A83" s="6">
        <v>39386</v>
      </c>
      <c r="B83">
        <v>7870737</v>
      </c>
    </row>
    <row r="84" spans="1:3" hidden="1" x14ac:dyDescent="0.3">
      <c r="A84" s="6">
        <v>39416</v>
      </c>
      <c r="B84">
        <v>9103826</v>
      </c>
    </row>
    <row r="85" spans="1:3" x14ac:dyDescent="0.3">
      <c r="A85" s="6">
        <v>39447</v>
      </c>
      <c r="B85">
        <v>9970811</v>
      </c>
      <c r="C85">
        <f t="shared" ref="C85" si="26">AVERAGE(B83:B85)</f>
        <v>8981791.333333334</v>
      </c>
    </row>
    <row r="86" spans="1:3" hidden="1" x14ac:dyDescent="0.3">
      <c r="A86" s="6">
        <v>39478</v>
      </c>
      <c r="B86">
        <v>9837201</v>
      </c>
    </row>
    <row r="87" spans="1:3" hidden="1" x14ac:dyDescent="0.3">
      <c r="A87" s="6">
        <v>39507</v>
      </c>
      <c r="B87">
        <v>11063341</v>
      </c>
    </row>
    <row r="88" spans="1:3" x14ac:dyDescent="0.3">
      <c r="A88" s="6">
        <v>39538</v>
      </c>
      <c r="B88">
        <v>11287589</v>
      </c>
      <c r="C88">
        <f t="shared" ref="C88" si="27">AVERAGE(B86:B88)</f>
        <v>10729377</v>
      </c>
    </row>
    <row r="89" spans="1:3" hidden="1" x14ac:dyDescent="0.3">
      <c r="A89" s="6">
        <v>39568</v>
      </c>
      <c r="B89">
        <v>12893020</v>
      </c>
    </row>
    <row r="90" spans="1:3" hidden="1" x14ac:dyDescent="0.3">
      <c r="A90" s="6">
        <v>39599</v>
      </c>
      <c r="B90">
        <v>13489450</v>
      </c>
    </row>
    <row r="91" spans="1:3" x14ac:dyDescent="0.3">
      <c r="A91" s="6">
        <v>39629</v>
      </c>
      <c r="B91">
        <v>15323739</v>
      </c>
      <c r="C91">
        <f t="shared" ref="C91" si="28">AVERAGE(B89:B91)</f>
        <v>13902069.666666666</v>
      </c>
    </row>
    <row r="92" spans="1:3" hidden="1" x14ac:dyDescent="0.3">
      <c r="A92" s="6">
        <v>39660</v>
      </c>
      <c r="B92">
        <v>13843597</v>
      </c>
    </row>
    <row r="93" spans="1:3" hidden="1" x14ac:dyDescent="0.3">
      <c r="A93" s="6">
        <v>39691</v>
      </c>
      <c r="B93">
        <v>15577059</v>
      </c>
    </row>
    <row r="94" spans="1:3" x14ac:dyDescent="0.3">
      <c r="A94" s="6">
        <v>39721</v>
      </c>
      <c r="B94">
        <v>14410250</v>
      </c>
      <c r="C94">
        <f t="shared" ref="C94" si="29">AVERAGE(B92:B94)</f>
        <v>14610302</v>
      </c>
    </row>
    <row r="95" spans="1:3" hidden="1" x14ac:dyDescent="0.3">
      <c r="A95" s="6">
        <v>39752</v>
      </c>
      <c r="B95">
        <v>14367711</v>
      </c>
    </row>
    <row r="96" spans="1:3" hidden="1" x14ac:dyDescent="0.3">
      <c r="A96" s="6">
        <v>39782</v>
      </c>
      <c r="B96">
        <v>13771751</v>
      </c>
    </row>
    <row r="97" spans="1:3" x14ac:dyDescent="0.3">
      <c r="A97" s="6">
        <v>39813</v>
      </c>
      <c r="B97">
        <v>13206579</v>
      </c>
      <c r="C97">
        <f t="shared" ref="C97" si="30">AVERAGE(B95:B97)</f>
        <v>13782013.666666666</v>
      </c>
    </row>
    <row r="98" spans="1:3" hidden="1" x14ac:dyDescent="0.3">
      <c r="A98" s="6">
        <v>39844</v>
      </c>
      <c r="B98">
        <v>12471708</v>
      </c>
    </row>
    <row r="99" spans="1:3" hidden="1" x14ac:dyDescent="0.3">
      <c r="A99" s="6">
        <v>39872</v>
      </c>
      <c r="B99">
        <v>12179146</v>
      </c>
    </row>
    <row r="100" spans="1:3" x14ac:dyDescent="0.3">
      <c r="A100" s="6">
        <v>39903</v>
      </c>
      <c r="B100">
        <v>11004510</v>
      </c>
      <c r="C100">
        <f t="shared" ref="C100" si="31">AVERAGE(B98:B100)</f>
        <v>11885121.333333334</v>
      </c>
    </row>
    <row r="101" spans="1:3" hidden="1" x14ac:dyDescent="0.3">
      <c r="A101" s="6">
        <v>39933</v>
      </c>
      <c r="B101">
        <v>9490982</v>
      </c>
    </row>
    <row r="102" spans="1:3" hidden="1" x14ac:dyDescent="0.3">
      <c r="A102" s="6">
        <v>39964</v>
      </c>
      <c r="B102">
        <v>9096167</v>
      </c>
    </row>
    <row r="103" spans="1:3" x14ac:dyDescent="0.3">
      <c r="A103" s="6">
        <v>39994</v>
      </c>
      <c r="B103">
        <v>9416772</v>
      </c>
      <c r="C103">
        <f t="shared" ref="C103" si="32">AVERAGE(B101:B103)</f>
        <v>9334640.333333334</v>
      </c>
    </row>
    <row r="104" spans="1:3" hidden="1" x14ac:dyDescent="0.3">
      <c r="A104" s="6">
        <v>40025</v>
      </c>
      <c r="B104">
        <v>9087537</v>
      </c>
    </row>
    <row r="105" spans="1:3" hidden="1" x14ac:dyDescent="0.3">
      <c r="A105" s="6">
        <v>40056</v>
      </c>
      <c r="B105">
        <v>8599356</v>
      </c>
    </row>
    <row r="106" spans="1:3" x14ac:dyDescent="0.3">
      <c r="A106" s="6">
        <v>40086</v>
      </c>
      <c r="B106">
        <v>8340242</v>
      </c>
      <c r="C106">
        <f t="shared" ref="C106" si="33">AVERAGE(B104:B106)</f>
        <v>8675711.666666666</v>
      </c>
    </row>
    <row r="107" spans="1:3" hidden="1" x14ac:dyDescent="0.3">
      <c r="A107" s="6">
        <v>40117</v>
      </c>
      <c r="B107">
        <v>10421131</v>
      </c>
    </row>
    <row r="108" spans="1:3" hidden="1" x14ac:dyDescent="0.3">
      <c r="A108" s="6">
        <v>40147</v>
      </c>
      <c r="B108">
        <v>10448207</v>
      </c>
    </row>
    <row r="109" spans="1:3" x14ac:dyDescent="0.3">
      <c r="A109" s="6">
        <v>40178</v>
      </c>
      <c r="B109">
        <v>9960295</v>
      </c>
      <c r="C109">
        <f t="shared" ref="C109" si="34">AVERAGE(B107:B109)</f>
        <v>10276544.333333334</v>
      </c>
    </row>
    <row r="110" spans="1:3" hidden="1" x14ac:dyDescent="0.3">
      <c r="A110" s="6">
        <v>40209</v>
      </c>
      <c r="B110">
        <v>15995245</v>
      </c>
    </row>
    <row r="111" spans="1:3" hidden="1" x14ac:dyDescent="0.3">
      <c r="A111" s="6">
        <v>40237</v>
      </c>
      <c r="B111">
        <v>16706405</v>
      </c>
    </row>
    <row r="112" spans="1:3" x14ac:dyDescent="0.3">
      <c r="A112" s="6">
        <v>40268</v>
      </c>
      <c r="B112">
        <v>16588291</v>
      </c>
      <c r="C112">
        <f t="shared" ref="C112" si="35">AVERAGE(B110:B112)</f>
        <v>16429980.333333334</v>
      </c>
    </row>
    <row r="113" spans="1:3" hidden="1" x14ac:dyDescent="0.3">
      <c r="A113" s="6">
        <v>40298</v>
      </c>
      <c r="B113">
        <v>16483428</v>
      </c>
    </row>
    <row r="114" spans="1:3" hidden="1" x14ac:dyDescent="0.3">
      <c r="A114" s="6">
        <v>40329</v>
      </c>
      <c r="B114">
        <v>16761749</v>
      </c>
    </row>
    <row r="115" spans="1:3" x14ac:dyDescent="0.3">
      <c r="A115" s="6">
        <v>40359</v>
      </c>
      <c r="B115">
        <v>16376309</v>
      </c>
      <c r="C115">
        <f t="shared" ref="C115" si="36">AVERAGE(B113:B115)</f>
        <v>16540495.333333334</v>
      </c>
    </row>
    <row r="116" spans="1:3" hidden="1" x14ac:dyDescent="0.3">
      <c r="A116" s="6">
        <v>40390</v>
      </c>
      <c r="B116">
        <v>20920092</v>
      </c>
    </row>
    <row r="117" spans="1:3" hidden="1" x14ac:dyDescent="0.3">
      <c r="A117" s="6">
        <v>40421</v>
      </c>
      <c r="B117">
        <v>21732306</v>
      </c>
    </row>
    <row r="118" spans="1:3" x14ac:dyDescent="0.3">
      <c r="A118" s="6">
        <v>40451</v>
      </c>
      <c r="B118">
        <v>21004925</v>
      </c>
      <c r="C118">
        <f t="shared" ref="C118" si="37">AVERAGE(B116:B118)</f>
        <v>21219107.666666668</v>
      </c>
    </row>
    <row r="119" spans="1:3" hidden="1" x14ac:dyDescent="0.3">
      <c r="A119" s="6">
        <v>40482</v>
      </c>
      <c r="B119">
        <v>21845900</v>
      </c>
    </row>
    <row r="120" spans="1:3" hidden="1" x14ac:dyDescent="0.3">
      <c r="A120" s="6">
        <v>40512</v>
      </c>
      <c r="B120">
        <v>22277245</v>
      </c>
    </row>
    <row r="121" spans="1:3" x14ac:dyDescent="0.3">
      <c r="A121" s="6">
        <v>40543</v>
      </c>
      <c r="B121">
        <v>22002320</v>
      </c>
      <c r="C121">
        <f t="shared" ref="C121" si="38">AVERAGE(B119:B121)</f>
        <v>22041821.666666668</v>
      </c>
    </row>
    <row r="122" spans="1:3" hidden="1" x14ac:dyDescent="0.3">
      <c r="A122" s="6">
        <v>40574</v>
      </c>
      <c r="B122">
        <v>20745301</v>
      </c>
    </row>
    <row r="123" spans="1:3" hidden="1" x14ac:dyDescent="0.3">
      <c r="A123" s="6">
        <v>40602</v>
      </c>
      <c r="B123">
        <v>23731013</v>
      </c>
    </row>
    <row r="124" spans="1:3" x14ac:dyDescent="0.3">
      <c r="A124" s="6">
        <v>40633</v>
      </c>
      <c r="B124">
        <v>21640593</v>
      </c>
      <c r="C124">
        <f t="shared" ref="C124" si="39">AVERAGE(B122:B124)</f>
        <v>22038969</v>
      </c>
    </row>
    <row r="125" spans="1:3" hidden="1" x14ac:dyDescent="0.3">
      <c r="A125" s="6">
        <v>40663</v>
      </c>
      <c r="B125">
        <v>20125158</v>
      </c>
    </row>
    <row r="126" spans="1:3" hidden="1" x14ac:dyDescent="0.3">
      <c r="A126" s="6">
        <v>40694</v>
      </c>
      <c r="B126">
        <v>21009441</v>
      </c>
    </row>
    <row r="127" spans="1:3" x14ac:dyDescent="0.3">
      <c r="A127" s="6">
        <v>40724</v>
      </c>
      <c r="B127">
        <v>21967756</v>
      </c>
      <c r="C127">
        <f t="shared" ref="C127" si="40">AVERAGE(B125:B127)</f>
        <v>21034118.333333332</v>
      </c>
    </row>
    <row r="128" spans="1:3" hidden="1" x14ac:dyDescent="0.3">
      <c r="A128" s="6">
        <v>40755</v>
      </c>
      <c r="B128">
        <v>21906139</v>
      </c>
    </row>
    <row r="129" spans="1:3" hidden="1" x14ac:dyDescent="0.3">
      <c r="A129" s="6">
        <v>40786</v>
      </c>
      <c r="B129">
        <v>21913241</v>
      </c>
    </row>
    <row r="130" spans="1:3" x14ac:dyDescent="0.3">
      <c r="A130" s="6">
        <v>40816</v>
      </c>
      <c r="B130">
        <v>22181226</v>
      </c>
      <c r="C130">
        <f t="shared" ref="C130" si="41">AVERAGE(B128:B130)</f>
        <v>22000202</v>
      </c>
    </row>
    <row r="131" spans="1:3" hidden="1" x14ac:dyDescent="0.3">
      <c r="A131" s="6">
        <v>40847</v>
      </c>
      <c r="B131">
        <v>18583262</v>
      </c>
    </row>
    <row r="132" spans="1:3" hidden="1" x14ac:dyDescent="0.3">
      <c r="A132" s="6">
        <v>40877</v>
      </c>
      <c r="B132">
        <v>18523154</v>
      </c>
    </row>
    <row r="133" spans="1:3" x14ac:dyDescent="0.3">
      <c r="A133" s="6">
        <v>40908</v>
      </c>
      <c r="B133">
        <v>19147218</v>
      </c>
      <c r="C133">
        <f t="shared" ref="C133" si="42">AVERAGE(B131:B133)</f>
        <v>18751211.333333332</v>
      </c>
    </row>
    <row r="134" spans="1:3" hidden="1" x14ac:dyDescent="0.3">
      <c r="A134" s="6">
        <v>40939</v>
      </c>
      <c r="B134">
        <v>20809718</v>
      </c>
    </row>
    <row r="135" spans="1:3" hidden="1" x14ac:dyDescent="0.3">
      <c r="A135" s="6">
        <v>40968</v>
      </c>
      <c r="B135">
        <v>21602219</v>
      </c>
    </row>
    <row r="136" spans="1:3" x14ac:dyDescent="0.3">
      <c r="A136" s="6">
        <v>40999</v>
      </c>
      <c r="B136">
        <v>22989005</v>
      </c>
      <c r="C136">
        <f t="shared" ref="C136" si="43">AVERAGE(B134:B136)</f>
        <v>21800314</v>
      </c>
    </row>
    <row r="137" spans="1:3" hidden="1" x14ac:dyDescent="0.3">
      <c r="A137" s="6">
        <v>41029</v>
      </c>
      <c r="B137">
        <v>23378164</v>
      </c>
    </row>
    <row r="138" spans="1:3" hidden="1" x14ac:dyDescent="0.3">
      <c r="A138" s="6">
        <v>41060</v>
      </c>
      <c r="B138">
        <v>25356941</v>
      </c>
    </row>
    <row r="139" spans="1:3" x14ac:dyDescent="0.3">
      <c r="A139" s="6">
        <v>41090</v>
      </c>
      <c r="B139">
        <v>24215608</v>
      </c>
      <c r="C139">
        <f t="shared" ref="C139" si="44">AVERAGE(B137:B139)</f>
        <v>24316904.333333332</v>
      </c>
    </row>
    <row r="140" spans="1:3" hidden="1" x14ac:dyDescent="0.3">
      <c r="A140" s="6">
        <v>41121</v>
      </c>
      <c r="B140">
        <v>24042015</v>
      </c>
    </row>
    <row r="141" spans="1:3" hidden="1" x14ac:dyDescent="0.3">
      <c r="A141" s="6">
        <v>41152</v>
      </c>
      <c r="B141">
        <v>25570725</v>
      </c>
    </row>
    <row r="142" spans="1:3" x14ac:dyDescent="0.3">
      <c r="A142" s="6">
        <v>41182</v>
      </c>
      <c r="B142">
        <v>25984474</v>
      </c>
      <c r="C142">
        <f t="shared" ref="C142" si="45">AVERAGE(B140:B142)</f>
        <v>25199071.333333332</v>
      </c>
    </row>
    <row r="143" spans="1:3" hidden="1" x14ac:dyDescent="0.3">
      <c r="A143" s="6">
        <v>41213</v>
      </c>
      <c r="B143">
        <v>26590530</v>
      </c>
    </row>
    <row r="144" spans="1:3" hidden="1" x14ac:dyDescent="0.3">
      <c r="A144" s="6">
        <v>41243</v>
      </c>
      <c r="B144">
        <v>28735733</v>
      </c>
    </row>
    <row r="145" spans="1:3" x14ac:dyDescent="0.3">
      <c r="A145" s="6">
        <v>41274</v>
      </c>
      <c r="B145">
        <v>26765807</v>
      </c>
      <c r="C145">
        <f t="shared" ref="C145" si="46">AVERAGE(B143:B145)</f>
        <v>27364023.333333332</v>
      </c>
    </row>
    <row r="146" spans="1:3" hidden="1" x14ac:dyDescent="0.3">
      <c r="A146" s="6">
        <v>41305</v>
      </c>
      <c r="B146">
        <v>29463442</v>
      </c>
    </row>
    <row r="147" spans="1:3" hidden="1" x14ac:dyDescent="0.3">
      <c r="A147" s="6">
        <v>41333</v>
      </c>
      <c r="B147">
        <v>30428718</v>
      </c>
    </row>
    <row r="148" spans="1:3" x14ac:dyDescent="0.3">
      <c r="A148" s="6">
        <v>41364</v>
      </c>
      <c r="B148">
        <v>30075072</v>
      </c>
      <c r="C148">
        <f t="shared" ref="C148" si="47">AVERAGE(B146:B148)</f>
        <v>29989077.333333332</v>
      </c>
    </row>
    <row r="149" spans="1:3" hidden="1" x14ac:dyDescent="0.3">
      <c r="A149" s="6">
        <v>41394</v>
      </c>
      <c r="B149">
        <v>27438979</v>
      </c>
    </row>
    <row r="150" spans="1:3" hidden="1" x14ac:dyDescent="0.3">
      <c r="A150" s="6">
        <v>41425</v>
      </c>
      <c r="B150">
        <v>26731756</v>
      </c>
    </row>
    <row r="151" spans="1:3" x14ac:dyDescent="0.3">
      <c r="A151" s="6">
        <v>41455</v>
      </c>
      <c r="B151">
        <v>27063073</v>
      </c>
      <c r="C151">
        <f t="shared" ref="C151" si="48">AVERAGE(B149:B151)</f>
        <v>27077936</v>
      </c>
    </row>
    <row r="152" spans="1:3" hidden="1" x14ac:dyDescent="0.3">
      <c r="A152" s="6">
        <v>41486</v>
      </c>
      <c r="B152">
        <v>26354529</v>
      </c>
    </row>
    <row r="153" spans="1:3" hidden="1" x14ac:dyDescent="0.3">
      <c r="A153" s="6">
        <v>41517</v>
      </c>
      <c r="B153">
        <v>26171425</v>
      </c>
    </row>
    <row r="154" spans="1:3" x14ac:dyDescent="0.3">
      <c r="A154" s="6">
        <v>41547</v>
      </c>
      <c r="B154">
        <v>24083220</v>
      </c>
      <c r="C154">
        <f t="shared" ref="C154" si="49">AVERAGE(B152:B154)</f>
        <v>25536391.333333332</v>
      </c>
    </row>
    <row r="155" spans="1:3" hidden="1" x14ac:dyDescent="0.3">
      <c r="A155" s="6">
        <v>41578</v>
      </c>
      <c r="B155">
        <v>22829764</v>
      </c>
    </row>
    <row r="156" spans="1:3" hidden="1" x14ac:dyDescent="0.3">
      <c r="A156" s="6">
        <v>41608</v>
      </c>
      <c r="B156">
        <v>23586032</v>
      </c>
    </row>
    <row r="157" spans="1:3" x14ac:dyDescent="0.3">
      <c r="A157" s="6">
        <v>41639</v>
      </c>
      <c r="B157">
        <v>23014956</v>
      </c>
      <c r="C157">
        <f t="shared" ref="C157" si="50">AVERAGE(B155:B157)</f>
        <v>23143584</v>
      </c>
    </row>
    <row r="158" spans="1:3" hidden="1" x14ac:dyDescent="0.3">
      <c r="A158" s="6">
        <v>41670</v>
      </c>
      <c r="B158">
        <v>22993520</v>
      </c>
    </row>
    <row r="159" spans="1:3" hidden="1" x14ac:dyDescent="0.3">
      <c r="A159" s="6">
        <v>41698</v>
      </c>
      <c r="B159">
        <v>22796022</v>
      </c>
    </row>
    <row r="160" spans="1:3" x14ac:dyDescent="0.3">
      <c r="A160" s="6">
        <v>41729</v>
      </c>
      <c r="B160">
        <v>21886555</v>
      </c>
      <c r="C160">
        <f t="shared" ref="C160" si="51">AVERAGE(B158:B160)</f>
        <v>22558699</v>
      </c>
    </row>
    <row r="161" spans="1:3" hidden="1" x14ac:dyDescent="0.3">
      <c r="A161" s="6">
        <v>41759</v>
      </c>
      <c r="B161">
        <v>22433897</v>
      </c>
    </row>
    <row r="162" spans="1:3" hidden="1" x14ac:dyDescent="0.3">
      <c r="A162" s="6">
        <v>41790</v>
      </c>
      <c r="B162">
        <v>21975432</v>
      </c>
    </row>
    <row r="163" spans="1:3" x14ac:dyDescent="0.3">
      <c r="A163" s="6">
        <v>41820</v>
      </c>
      <c r="B163">
        <v>21474241</v>
      </c>
      <c r="C163">
        <f t="shared" ref="C163" si="52">AVERAGE(B161:B163)</f>
        <v>21961190</v>
      </c>
    </row>
    <row r="164" spans="1:3" hidden="1" x14ac:dyDescent="0.3">
      <c r="A164" s="6">
        <v>41851</v>
      </c>
      <c r="B164">
        <v>22935162</v>
      </c>
    </row>
    <row r="165" spans="1:3" hidden="1" x14ac:dyDescent="0.3">
      <c r="A165" s="6">
        <v>41882</v>
      </c>
      <c r="B165">
        <v>23361292</v>
      </c>
    </row>
    <row r="166" spans="1:3" x14ac:dyDescent="0.3">
      <c r="A166" s="6">
        <v>41912</v>
      </c>
      <c r="B166">
        <v>24602921</v>
      </c>
      <c r="C166">
        <f t="shared" ref="C166" si="53">AVERAGE(B164:B166)</f>
        <v>23633125</v>
      </c>
    </row>
    <row r="167" spans="1:3" hidden="1" x14ac:dyDescent="0.3">
      <c r="A167" s="6">
        <v>41943</v>
      </c>
      <c r="B167">
        <v>24155811</v>
      </c>
    </row>
    <row r="168" spans="1:3" hidden="1" x14ac:dyDescent="0.3">
      <c r="A168" s="6">
        <v>41973</v>
      </c>
      <c r="B168">
        <v>24066087</v>
      </c>
    </row>
    <row r="169" spans="1:3" x14ac:dyDescent="0.3">
      <c r="A169" s="6">
        <v>42004</v>
      </c>
      <c r="B169">
        <v>24341792</v>
      </c>
      <c r="C169">
        <f t="shared" ref="C169" si="54">AVERAGE(B167:B169)</f>
        <v>24187896.666666668</v>
      </c>
    </row>
    <row r="170" spans="1:3" hidden="1" x14ac:dyDescent="0.3">
      <c r="A170" s="6">
        <v>42035</v>
      </c>
      <c r="B170">
        <v>24700701</v>
      </c>
    </row>
    <row r="171" spans="1:3" hidden="1" x14ac:dyDescent="0.3">
      <c r="A171" s="6">
        <v>42063</v>
      </c>
      <c r="B171">
        <v>25746218</v>
      </c>
    </row>
    <row r="172" spans="1:3" x14ac:dyDescent="0.3">
      <c r="A172" s="6">
        <v>42094</v>
      </c>
      <c r="B172">
        <v>25177351</v>
      </c>
      <c r="C172">
        <f t="shared" ref="C172" si="55">AVERAGE(B170:B172)</f>
        <v>25208090</v>
      </c>
    </row>
    <row r="173" spans="1:3" hidden="1" x14ac:dyDescent="0.3">
      <c r="A173" s="6">
        <v>42124</v>
      </c>
      <c r="B173">
        <v>24717182</v>
      </c>
    </row>
    <row r="174" spans="1:3" hidden="1" x14ac:dyDescent="0.3">
      <c r="A174" s="6">
        <v>42155</v>
      </c>
      <c r="B174">
        <v>24094776</v>
      </c>
    </row>
    <row r="175" spans="1:3" x14ac:dyDescent="0.3">
      <c r="A175" s="6">
        <v>42185</v>
      </c>
      <c r="B175">
        <v>24406702</v>
      </c>
      <c r="C175">
        <f t="shared" ref="C175" si="56">AVERAGE(B173:B175)</f>
        <v>24406220</v>
      </c>
    </row>
    <row r="176" spans="1:3" hidden="1" x14ac:dyDescent="0.3">
      <c r="A176" s="6">
        <v>42216</v>
      </c>
      <c r="B176">
        <v>23688018</v>
      </c>
    </row>
    <row r="177" spans="1:3" hidden="1" x14ac:dyDescent="0.3">
      <c r="A177" s="6">
        <v>42247</v>
      </c>
      <c r="B177">
        <v>25344207</v>
      </c>
    </row>
    <row r="178" spans="1:3" x14ac:dyDescent="0.3">
      <c r="A178" s="6">
        <v>42277</v>
      </c>
      <c r="B178">
        <v>25106371</v>
      </c>
      <c r="C178">
        <f t="shared" ref="C178" si="57">AVERAGE(B176:B178)</f>
        <v>24712865.333333332</v>
      </c>
    </row>
    <row r="179" spans="1:3" hidden="1" x14ac:dyDescent="0.3">
      <c r="A179" s="6">
        <v>42308</v>
      </c>
      <c r="B179">
        <v>25999393</v>
      </c>
    </row>
    <row r="180" spans="1:3" hidden="1" x14ac:dyDescent="0.3">
      <c r="A180" s="6">
        <v>42338</v>
      </c>
      <c r="B180">
        <v>25564313</v>
      </c>
    </row>
    <row r="181" spans="1:3" x14ac:dyDescent="0.3">
      <c r="A181" s="6">
        <v>42369</v>
      </c>
      <c r="B181">
        <v>25036422</v>
      </c>
      <c r="C181">
        <f t="shared" ref="C181" si="58">AVERAGE(B179:B181)</f>
        <v>25533376</v>
      </c>
    </row>
    <row r="182" spans="1:3" hidden="1" x14ac:dyDescent="0.3">
      <c r="A182" s="6">
        <v>42400</v>
      </c>
      <c r="B182">
        <v>23894055</v>
      </c>
    </row>
    <row r="183" spans="1:3" hidden="1" x14ac:dyDescent="0.3">
      <c r="A183" s="6">
        <v>42429</v>
      </c>
      <c r="B183">
        <v>24967359</v>
      </c>
    </row>
    <row r="184" spans="1:3" x14ac:dyDescent="0.3">
      <c r="A184" s="6">
        <v>42460</v>
      </c>
      <c r="B184">
        <v>23236306</v>
      </c>
      <c r="C184">
        <f t="shared" ref="C184" si="59">AVERAGE(B182:B184)</f>
        <v>24032573.333333332</v>
      </c>
    </row>
    <row r="185" spans="1:3" hidden="1" x14ac:dyDescent="0.3">
      <c r="A185" s="6">
        <v>42490</v>
      </c>
      <c r="B185">
        <v>23172942</v>
      </c>
    </row>
    <row r="186" spans="1:3" hidden="1" x14ac:dyDescent="0.3">
      <c r="A186" s="6">
        <v>42521</v>
      </c>
      <c r="B186">
        <v>23045315</v>
      </c>
    </row>
    <row r="187" spans="1:3" x14ac:dyDescent="0.3">
      <c r="A187" s="6">
        <v>42551</v>
      </c>
      <c r="B187">
        <v>20887280</v>
      </c>
      <c r="C187">
        <f t="shared" ref="C187" si="60">AVERAGE(B185:B187)</f>
        <v>22368512.333333332</v>
      </c>
    </row>
    <row r="188" spans="1:3" hidden="1" x14ac:dyDescent="0.3">
      <c r="A188" s="6">
        <v>42582</v>
      </c>
      <c r="B188">
        <v>23013070</v>
      </c>
    </row>
    <row r="189" spans="1:3" hidden="1" x14ac:dyDescent="0.3">
      <c r="A189" s="6">
        <v>42613</v>
      </c>
      <c r="B189">
        <v>22153148</v>
      </c>
    </row>
    <row r="190" spans="1:3" x14ac:dyDescent="0.3">
      <c r="A190" s="6">
        <v>42643</v>
      </c>
      <c r="B190">
        <v>21981508</v>
      </c>
      <c r="C190">
        <f t="shared" ref="C190" si="61">AVERAGE(B188:B190)</f>
        <v>22382575.333333332</v>
      </c>
    </row>
    <row r="191" spans="1:3" hidden="1" x14ac:dyDescent="0.3">
      <c r="A191" s="6">
        <v>42674</v>
      </c>
      <c r="B191">
        <v>20636348</v>
      </c>
    </row>
    <row r="192" spans="1:3" hidden="1" x14ac:dyDescent="0.3">
      <c r="A192" s="6">
        <v>42704</v>
      </c>
      <c r="B192">
        <v>19450374</v>
      </c>
    </row>
    <row r="193" spans="1:3" x14ac:dyDescent="0.3">
      <c r="A193" s="6">
        <v>42735</v>
      </c>
      <c r="B193">
        <v>18961958</v>
      </c>
      <c r="C193">
        <f t="shared" ref="C193" si="62">AVERAGE(B191:B193)</f>
        <v>19682893.333333332</v>
      </c>
    </row>
    <row r="194" spans="1:3" hidden="1" x14ac:dyDescent="0.3">
      <c r="A194" s="6">
        <v>42766</v>
      </c>
      <c r="B194">
        <v>16497270</v>
      </c>
    </row>
    <row r="195" spans="1:3" hidden="1" x14ac:dyDescent="0.3">
      <c r="A195" s="6">
        <v>42794</v>
      </c>
      <c r="B195">
        <v>15904932</v>
      </c>
    </row>
    <row r="196" spans="1:3" x14ac:dyDescent="0.3">
      <c r="A196" s="6">
        <v>42825</v>
      </c>
      <c r="B196">
        <v>15612121</v>
      </c>
      <c r="C196">
        <f t="shared" ref="C196" si="63">AVERAGE(B194:B196)</f>
        <v>16004774.333333334</v>
      </c>
    </row>
    <row r="197" spans="1:3" hidden="1" x14ac:dyDescent="0.3">
      <c r="A197" s="6">
        <v>42855</v>
      </c>
      <c r="B197">
        <v>15755113</v>
      </c>
    </row>
    <row r="198" spans="1:3" hidden="1" x14ac:dyDescent="0.3">
      <c r="A198" s="6">
        <v>42886</v>
      </c>
      <c r="B198">
        <v>16811880</v>
      </c>
    </row>
    <row r="199" spans="1:3" x14ac:dyDescent="0.3">
      <c r="A199" s="6">
        <v>42916</v>
      </c>
      <c r="B199">
        <v>15234203</v>
      </c>
      <c r="C199">
        <f t="shared" ref="C199" si="64">AVERAGE(B197:B199)</f>
        <v>15933732</v>
      </c>
    </row>
    <row r="200" spans="1:3" hidden="1" x14ac:dyDescent="0.3">
      <c r="A200" s="6">
        <v>42947</v>
      </c>
      <c r="B200">
        <v>15544080</v>
      </c>
    </row>
    <row r="201" spans="1:3" hidden="1" x14ac:dyDescent="0.3">
      <c r="A201" s="6">
        <v>42978</v>
      </c>
      <c r="B201">
        <v>19450499</v>
      </c>
    </row>
    <row r="202" spans="1:3" x14ac:dyDescent="0.3">
      <c r="A202" s="6">
        <v>43008</v>
      </c>
      <c r="B202">
        <v>21555763</v>
      </c>
      <c r="C202">
        <f t="shared" ref="C202" si="65">AVERAGE(B200:B202)</f>
        <v>18850114</v>
      </c>
    </row>
    <row r="203" spans="1:3" hidden="1" x14ac:dyDescent="0.3">
      <c r="A203" s="6">
        <v>43039</v>
      </c>
      <c r="B203">
        <v>19391703</v>
      </c>
    </row>
    <row r="204" spans="1:3" hidden="1" x14ac:dyDescent="0.3">
      <c r="A204" s="6">
        <v>43069</v>
      </c>
      <c r="B204">
        <v>17464076</v>
      </c>
    </row>
    <row r="205" spans="1:3" x14ac:dyDescent="0.3">
      <c r="A205" s="6">
        <v>43100</v>
      </c>
      <c r="B205">
        <v>17017251</v>
      </c>
      <c r="C205">
        <f t="shared" ref="C205" si="66">AVERAGE(B203:B205)</f>
        <v>17957676.666666668</v>
      </c>
    </row>
    <row r="206" spans="1:3" hidden="1" x14ac:dyDescent="0.3">
      <c r="A206" s="6">
        <v>43131</v>
      </c>
      <c r="B206">
        <v>15742564</v>
      </c>
    </row>
    <row r="207" spans="1:3" hidden="1" x14ac:dyDescent="0.3">
      <c r="A207" s="6">
        <v>43159</v>
      </c>
      <c r="B207">
        <v>16686913</v>
      </c>
    </row>
    <row r="208" spans="1:3" x14ac:dyDescent="0.3">
      <c r="A208" s="6">
        <v>43190</v>
      </c>
      <c r="B208">
        <v>17921563</v>
      </c>
      <c r="C208">
        <f t="shared" ref="C208" si="67">AVERAGE(B206:B208)</f>
        <v>16783680</v>
      </c>
    </row>
    <row r="209" spans="1:3" hidden="1" x14ac:dyDescent="0.3">
      <c r="A209" s="6">
        <v>43220</v>
      </c>
      <c r="B209">
        <v>18042837</v>
      </c>
    </row>
    <row r="210" spans="1:3" hidden="1" x14ac:dyDescent="0.3">
      <c r="A210" s="6">
        <v>43251</v>
      </c>
      <c r="B210">
        <v>17806118</v>
      </c>
    </row>
    <row r="211" spans="1:3" x14ac:dyDescent="0.3">
      <c r="A211" s="6">
        <v>43281</v>
      </c>
      <c r="B211">
        <v>17500226</v>
      </c>
      <c r="C211">
        <f t="shared" ref="C211" si="68">AVERAGE(B209:B211)</f>
        <v>17783060.333333332</v>
      </c>
    </row>
    <row r="212" spans="1:3" hidden="1" x14ac:dyDescent="0.3">
      <c r="A212" s="6">
        <v>43312</v>
      </c>
      <c r="B212">
        <v>17975224</v>
      </c>
    </row>
    <row r="213" spans="1:3" hidden="1" x14ac:dyDescent="0.3">
      <c r="A213" s="6">
        <v>43343</v>
      </c>
      <c r="B213">
        <v>17568608</v>
      </c>
    </row>
    <row r="214" spans="1:3" x14ac:dyDescent="0.3">
      <c r="A214" s="6">
        <v>43373</v>
      </c>
      <c r="B214">
        <v>15477926</v>
      </c>
      <c r="C214">
        <f t="shared" ref="C214" si="69">AVERAGE(B212:B214)</f>
        <v>17007252.666666668</v>
      </c>
    </row>
    <row r="215" spans="1:3" hidden="1" x14ac:dyDescent="0.3">
      <c r="A215" s="6">
        <v>43404</v>
      </c>
      <c r="B215">
        <v>18523112</v>
      </c>
    </row>
    <row r="216" spans="1:3" hidden="1" x14ac:dyDescent="0.3">
      <c r="A216" s="6">
        <v>43434</v>
      </c>
      <c r="B216">
        <v>17856656</v>
      </c>
    </row>
    <row r="217" spans="1:3" x14ac:dyDescent="0.3">
      <c r="A217" s="6">
        <v>43465</v>
      </c>
      <c r="B217">
        <v>19328725</v>
      </c>
      <c r="C217">
        <f t="shared" ref="C217" si="70">AVERAGE(B215:B217)</f>
        <v>18569497.666666668</v>
      </c>
    </row>
    <row r="218" spans="1:3" hidden="1" x14ac:dyDescent="0.3">
      <c r="A218" s="6">
        <v>43496</v>
      </c>
      <c r="B218">
        <v>18150312</v>
      </c>
    </row>
    <row r="219" spans="1:3" hidden="1" x14ac:dyDescent="0.3">
      <c r="A219" s="6">
        <v>43524</v>
      </c>
      <c r="B219">
        <v>17320982</v>
      </c>
    </row>
    <row r="220" spans="1:3" x14ac:dyDescent="0.3">
      <c r="A220" s="6">
        <v>43555</v>
      </c>
      <c r="B220">
        <v>18018398</v>
      </c>
      <c r="C220">
        <f t="shared" ref="C220" si="71">AVERAGE(B218:B220)</f>
        <v>17829897.333333332</v>
      </c>
    </row>
    <row r="221" spans="1:3" hidden="1" x14ac:dyDescent="0.3">
      <c r="A221" s="6">
        <v>43585</v>
      </c>
      <c r="B221">
        <v>17380272</v>
      </c>
    </row>
    <row r="222" spans="1:3" hidden="1" x14ac:dyDescent="0.3">
      <c r="A222" s="6">
        <v>43616</v>
      </c>
      <c r="B222">
        <v>18653903</v>
      </c>
    </row>
    <row r="223" spans="1:3" x14ac:dyDescent="0.3">
      <c r="A223" s="6">
        <v>43646</v>
      </c>
      <c r="B223">
        <v>18340123</v>
      </c>
      <c r="C223">
        <f t="shared" ref="C223" si="72">AVERAGE(B221:B223)</f>
        <v>18124766</v>
      </c>
    </row>
    <row r="224" spans="1:3" hidden="1" x14ac:dyDescent="0.3">
      <c r="A224" s="6">
        <v>43677</v>
      </c>
      <c r="B224">
        <v>19041145</v>
      </c>
    </row>
    <row r="225" spans="1:3" hidden="1" x14ac:dyDescent="0.3">
      <c r="A225" s="6">
        <v>43708</v>
      </c>
      <c r="B225">
        <v>19831285</v>
      </c>
    </row>
    <row r="226" spans="1:3" x14ac:dyDescent="0.3">
      <c r="A226" s="6">
        <v>43738</v>
      </c>
      <c r="B226">
        <v>20017889</v>
      </c>
      <c r="C226">
        <f t="shared" ref="C226" si="73">AVERAGE(B224:B226)</f>
        <v>19630106.333333332</v>
      </c>
    </row>
    <row r="227" spans="1:3" hidden="1" x14ac:dyDescent="0.3">
      <c r="A227" s="6">
        <v>43769</v>
      </c>
      <c r="B227">
        <v>19758932</v>
      </c>
    </row>
    <row r="228" spans="1:3" hidden="1" x14ac:dyDescent="0.3">
      <c r="A228" s="6">
        <v>43799</v>
      </c>
      <c r="B228">
        <v>20077745</v>
      </c>
    </row>
    <row r="229" spans="1:3" x14ac:dyDescent="0.3">
      <c r="A229" s="6">
        <v>43830</v>
      </c>
      <c r="B229">
        <v>19839320</v>
      </c>
      <c r="C229">
        <f t="shared" ref="C229" si="74">AVERAGE(B227:B229)</f>
        <v>19891999</v>
      </c>
    </row>
    <row r="230" spans="1:3" hidden="1" x14ac:dyDescent="0.3">
      <c r="A230" s="6">
        <v>43861</v>
      </c>
      <c r="B230">
        <v>19147558</v>
      </c>
    </row>
    <row r="231" spans="1:3" hidden="1" x14ac:dyDescent="0.3">
      <c r="A231" s="6">
        <v>43890</v>
      </c>
      <c r="B231">
        <v>18935424</v>
      </c>
    </row>
    <row r="232" spans="1:3" x14ac:dyDescent="0.3">
      <c r="A232" s="6">
        <v>43921</v>
      </c>
      <c r="B232">
        <v>20748889</v>
      </c>
      <c r="C232">
        <f t="shared" ref="C232" si="75">AVERAGE(B230:B232)</f>
        <v>19610623.666666668</v>
      </c>
    </row>
    <row r="233" spans="1:3" hidden="1" x14ac:dyDescent="0.3">
      <c r="A233" s="6">
        <v>43951</v>
      </c>
      <c r="B233">
        <v>20382900</v>
      </c>
    </row>
    <row r="234" spans="1:3" hidden="1" x14ac:dyDescent="0.3">
      <c r="A234" s="6">
        <v>43982</v>
      </c>
      <c r="B234">
        <v>19656096</v>
      </c>
    </row>
    <row r="235" spans="1:3" x14ac:dyDescent="0.3">
      <c r="A235" s="6">
        <v>44012</v>
      </c>
      <c r="B235">
        <v>18403342</v>
      </c>
      <c r="C235">
        <f t="shared" ref="C235" si="76">AVERAGE(B233:B235)</f>
        <v>19480779.333333332</v>
      </c>
    </row>
    <row r="236" spans="1:3" hidden="1" x14ac:dyDescent="0.3">
      <c r="A236" s="6">
        <v>44043</v>
      </c>
      <c r="B236">
        <v>18413542</v>
      </c>
    </row>
    <row r="237" spans="1:3" hidden="1" x14ac:dyDescent="0.3">
      <c r="A237" s="6">
        <v>44074</v>
      </c>
      <c r="B237">
        <v>17295831</v>
      </c>
    </row>
    <row r="238" spans="1:3" x14ac:dyDescent="0.3">
      <c r="A238" s="6">
        <v>44104</v>
      </c>
      <c r="B238">
        <v>16500243</v>
      </c>
      <c r="C238">
        <f t="shared" ref="C238" si="77">AVERAGE(B236:B238)</f>
        <v>17403205.333333332</v>
      </c>
    </row>
    <row r="239" spans="1:3" hidden="1" x14ac:dyDescent="0.3">
      <c r="A239" s="6">
        <v>44135</v>
      </c>
      <c r="B239">
        <v>15556984</v>
      </c>
    </row>
    <row r="240" spans="1:3" hidden="1" x14ac:dyDescent="0.3">
      <c r="A240" s="6">
        <v>44165</v>
      </c>
      <c r="B240">
        <v>14365152</v>
      </c>
    </row>
    <row r="241" spans="1:3" x14ac:dyDescent="0.3">
      <c r="A241" s="6">
        <v>44196</v>
      </c>
      <c r="B241">
        <v>15259895</v>
      </c>
      <c r="C241">
        <f t="shared" ref="C241" si="78">AVERAGE(B239:B241)</f>
        <v>15060677</v>
      </c>
    </row>
    <row r="242" spans="1:3" hidden="1" x14ac:dyDescent="0.3">
      <c r="A242" s="6">
        <v>44227</v>
      </c>
      <c r="B242">
        <v>14588910</v>
      </c>
    </row>
    <row r="243" spans="1:3" hidden="1" x14ac:dyDescent="0.3">
      <c r="A243" s="6">
        <v>44255</v>
      </c>
      <c r="B243">
        <v>15826892</v>
      </c>
    </row>
    <row r="244" spans="1:3" x14ac:dyDescent="0.3">
      <c r="A244" s="6">
        <v>44286</v>
      </c>
      <c r="B244">
        <v>13799630</v>
      </c>
      <c r="C244">
        <f t="shared" ref="C244" si="79">AVERAGE(B242:B244)</f>
        <v>14738477.333333334</v>
      </c>
    </row>
    <row r="245" spans="1:3" hidden="1" x14ac:dyDescent="0.3">
      <c r="A245" s="6">
        <v>44316</v>
      </c>
      <c r="B245">
        <v>13951703</v>
      </c>
    </row>
    <row r="246" spans="1:3" hidden="1" x14ac:dyDescent="0.3">
      <c r="A246" s="6">
        <v>44347</v>
      </c>
      <c r="B246">
        <v>16190383</v>
      </c>
    </row>
    <row r="247" spans="1:3" x14ac:dyDescent="0.3">
      <c r="A247" s="6">
        <v>44377</v>
      </c>
      <c r="B247">
        <v>18383692</v>
      </c>
      <c r="C247">
        <f t="shared" ref="C247" si="80">AVERAGE(B245:B247)</f>
        <v>16175259.333333334</v>
      </c>
    </row>
    <row r="248" spans="1:3" hidden="1" x14ac:dyDescent="0.3">
      <c r="A248" s="6">
        <v>44408</v>
      </c>
      <c r="B248">
        <v>18713502</v>
      </c>
    </row>
    <row r="249" spans="1:3" hidden="1" x14ac:dyDescent="0.3">
      <c r="A249" s="6">
        <v>44439</v>
      </c>
      <c r="B249">
        <v>20039184</v>
      </c>
    </row>
    <row r="250" spans="1:3" x14ac:dyDescent="0.3">
      <c r="A250" s="6">
        <v>44469</v>
      </c>
      <c r="B250">
        <v>19760844</v>
      </c>
      <c r="C250">
        <f t="shared" ref="C250" si="81">AVERAGE(B248:B250)</f>
        <v>19504510</v>
      </c>
    </row>
    <row r="251" spans="1:3" hidden="1" x14ac:dyDescent="0.3">
      <c r="A251" s="6">
        <v>44500</v>
      </c>
      <c r="B251">
        <v>18146683</v>
      </c>
    </row>
    <row r="252" spans="1:3" hidden="1" x14ac:dyDescent="0.3">
      <c r="A252" s="6">
        <v>44530</v>
      </c>
      <c r="B252">
        <v>17626940</v>
      </c>
    </row>
    <row r="253" spans="1:3" x14ac:dyDescent="0.3">
      <c r="A253" s="6">
        <v>44561</v>
      </c>
      <c r="B253">
        <v>16660180</v>
      </c>
      <c r="C253">
        <f t="shared" ref="C253" si="82">AVERAGE(B251:B253)</f>
        <v>17477934.333333332</v>
      </c>
    </row>
    <row r="254" spans="1:3" hidden="1" x14ac:dyDescent="0.3">
      <c r="A254" s="6">
        <v>44592</v>
      </c>
      <c r="B254">
        <v>14881047</v>
      </c>
    </row>
    <row r="255" spans="1:3" hidden="1" x14ac:dyDescent="0.3">
      <c r="A255" s="6">
        <v>44620</v>
      </c>
      <c r="B255">
        <v>13807621</v>
      </c>
    </row>
    <row r="256" spans="1:3" x14ac:dyDescent="0.3">
      <c r="A256" s="6">
        <v>44651</v>
      </c>
      <c r="B256">
        <v>12754960</v>
      </c>
      <c r="C256">
        <f t="shared" ref="C256" si="83">AVERAGE(B254:B256)</f>
        <v>13814542.666666666</v>
      </c>
    </row>
    <row r="257" spans="1:3" hidden="1" x14ac:dyDescent="0.3">
      <c r="A257" s="6">
        <v>44681</v>
      </c>
      <c r="B257">
        <v>15113568</v>
      </c>
    </row>
    <row r="258" spans="1:3" hidden="1" x14ac:dyDescent="0.3">
      <c r="A258" s="6">
        <v>44712</v>
      </c>
      <c r="B258">
        <v>13901170</v>
      </c>
    </row>
    <row r="259" spans="1:3" x14ac:dyDescent="0.3">
      <c r="A259" s="6">
        <v>44742</v>
      </c>
      <c r="B259">
        <v>15811317</v>
      </c>
      <c r="C259">
        <f t="shared" ref="C259" si="84">AVERAGE(B257:B259)</f>
        <v>14942018.333333334</v>
      </c>
    </row>
    <row r="260" spans="1:3" hidden="1" x14ac:dyDescent="0.3">
      <c r="A260" s="6">
        <v>44773</v>
      </c>
      <c r="B260">
        <v>18739789</v>
      </c>
    </row>
    <row r="261" spans="1:3" hidden="1" x14ac:dyDescent="0.3">
      <c r="A261" s="6">
        <v>44804</v>
      </c>
      <c r="B261">
        <v>18244746</v>
      </c>
    </row>
    <row r="262" spans="1:3" x14ac:dyDescent="0.3">
      <c r="A262" s="6">
        <v>44834</v>
      </c>
      <c r="B262">
        <v>19571298</v>
      </c>
      <c r="C262">
        <f t="shared" ref="C262" si="85">AVERAGE(B260:B262)</f>
        <v>18851944.333333332</v>
      </c>
    </row>
  </sheetData>
  <autoFilter ref="A1:C262" xr:uid="{7E238267-A02A-8F4D-8329-BCA2E4410919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Hoja7</vt:lpstr>
      <vt:lpstr>Balance, SBS</vt:lpstr>
      <vt:lpstr>Morosidad, SBS</vt:lpstr>
      <vt:lpstr>Creditos, SBS</vt:lpstr>
      <vt:lpstr>Concentración</vt:lpstr>
      <vt:lpstr>Deudores</vt:lpstr>
      <vt:lpstr>Deudores 2</vt:lpstr>
      <vt:lpstr>Ratio de CG</vt:lpstr>
      <vt:lpstr>Apertura financiera</vt:lpstr>
      <vt:lpstr>Hoja1</vt:lpstr>
      <vt:lpstr>Hoja2</vt:lpstr>
      <vt:lpstr>Hoja3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Carpio Cuenca Gabriel Sebastian - Practicante</dc:creator>
  <cp:lastModifiedBy>Maribel Cuenca</cp:lastModifiedBy>
  <dcterms:created xsi:type="dcterms:W3CDTF">2024-10-22T14:13:42Z</dcterms:created>
  <dcterms:modified xsi:type="dcterms:W3CDTF">2025-04-15T00:43:38Z</dcterms:modified>
</cp:coreProperties>
</file>